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00" windowHeight="7665" tabRatio="770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  <sheet name="12表" sheetId="12" r:id="rId12"/>
    <sheet name="13表" sheetId="13" r:id="rId13"/>
    <sheet name="14表" sheetId="14" r:id="rId14"/>
    <sheet name="15表" sheetId="15" r:id="rId15"/>
    <sheet name="16表" sheetId="16" r:id="rId16"/>
    <sheet name="17表" sheetId="17" r:id="rId17"/>
    <sheet name="18表" sheetId="18" r:id="rId18"/>
    <sheet name="19表" sheetId="19" r:id="rId19"/>
    <sheet name="20表" sheetId="20" r:id="rId20"/>
    <sheet name="21表" sheetId="21" r:id="rId21"/>
    <sheet name="22表" sheetId="22" r:id="rId22"/>
    <sheet name="23表" sheetId="23" r:id="rId23"/>
    <sheet name="24表" sheetId="24" r:id="rId24"/>
    <sheet name="25表" sheetId="25" r:id="rId25"/>
    <sheet name="26表" sheetId="26" r:id="rId26"/>
  </sheets>
  <definedNames>
    <definedName name="_xlnm.Print_Area" localSheetId="0">'1表'!$A$1:$H$31</definedName>
  </definedNames>
  <calcPr fullCalcOnLoad="1"/>
</workbook>
</file>

<file path=xl/sharedStrings.xml><?xml version="1.0" encoding="utf-8"?>
<sst xmlns="http://schemas.openxmlformats.org/spreadsheetml/2006/main" count="457" uniqueCount="308">
  <si>
    <t>各年3月31日現在</t>
  </si>
  <si>
    <t>年 ・ 町名</t>
  </si>
  <si>
    <t>歯科診療所</t>
  </si>
  <si>
    <t>ベッド数</t>
  </si>
  <si>
    <t>富士見町</t>
  </si>
  <si>
    <t>柴崎町</t>
  </si>
  <si>
    <t>錦町</t>
  </si>
  <si>
    <t>羽衣町</t>
  </si>
  <si>
    <t>曙町</t>
  </si>
  <si>
    <t>高松町</t>
  </si>
  <si>
    <t>緑町</t>
  </si>
  <si>
    <t>栄町</t>
  </si>
  <si>
    <t>若葉町</t>
  </si>
  <si>
    <t>幸町</t>
  </si>
  <si>
    <t>柏町</t>
  </si>
  <si>
    <t>砂川町</t>
  </si>
  <si>
    <t>上砂町</t>
  </si>
  <si>
    <t>一番町</t>
  </si>
  <si>
    <t>西砂町</t>
  </si>
  <si>
    <t>泉町</t>
  </si>
  <si>
    <t>年</t>
  </si>
  <si>
    <t>日本脳炎</t>
  </si>
  <si>
    <t>腸チフス</t>
  </si>
  <si>
    <t>三種混合</t>
  </si>
  <si>
    <t>乳幼児</t>
  </si>
  <si>
    <t>総数</t>
  </si>
  <si>
    <t>富士見</t>
  </si>
  <si>
    <t>妊婦健康診査</t>
  </si>
  <si>
    <t>受診者数</t>
  </si>
  <si>
    <t>受診者数</t>
  </si>
  <si>
    <t>有所見者数</t>
  </si>
  <si>
    <t>有所見者数</t>
  </si>
  <si>
    <t>3～4 か月児健康診査</t>
  </si>
  <si>
    <t>6～7 か月児健康診査</t>
  </si>
  <si>
    <t>9～10 か月児健康診査</t>
  </si>
  <si>
    <t>１歳６か月児健康診査</t>
  </si>
  <si>
    <t>要精密</t>
  </si>
  <si>
    <t>虫歯のある者</t>
  </si>
  <si>
    <t>乳幼児経過観察健康診査</t>
  </si>
  <si>
    <t>乳幼児発達健康診査</t>
  </si>
  <si>
    <t>３歳児経過観察健康診査 （心理 ）</t>
  </si>
  <si>
    <t>乳児精密健康診査</t>
  </si>
  <si>
    <t>３歳児精密健康診査</t>
  </si>
  <si>
    <t>要治療</t>
  </si>
  <si>
    <t>１歳6か月児精密健康診査</t>
  </si>
  <si>
    <t>育児教室等</t>
  </si>
  <si>
    <t>延べ人数</t>
  </si>
  <si>
    <t>助産師訪問指導</t>
  </si>
  <si>
    <t>保健師訪問指導</t>
  </si>
  <si>
    <t>新生児</t>
  </si>
  <si>
    <t>妊産婦</t>
  </si>
  <si>
    <t>新生児等</t>
  </si>
  <si>
    <t>妊産婦等</t>
  </si>
  <si>
    <t>乳幼児歯科相談</t>
  </si>
  <si>
    <t>初回受診者数</t>
  </si>
  <si>
    <t>くり返し受診者数</t>
  </si>
  <si>
    <t>予防処置受診者数</t>
  </si>
  <si>
    <t>ブラッシング指導</t>
  </si>
  <si>
    <t>未受診者数</t>
  </si>
  <si>
    <t>状況把握数</t>
  </si>
  <si>
    <t>一般歯科健診 （妊婦）</t>
  </si>
  <si>
    <t>支給者総数</t>
  </si>
  <si>
    <t>診療日数</t>
  </si>
  <si>
    <t>１歳６か月児歯科健診</t>
  </si>
  <si>
    <t>３歳児歯科健診</t>
  </si>
  <si>
    <t>結核検診</t>
  </si>
  <si>
    <t>クリーニング所</t>
  </si>
  <si>
    <t>旅館業</t>
  </si>
  <si>
    <t>周産期に発生した病態</t>
  </si>
  <si>
    <t>細菌性赤痢</t>
  </si>
  <si>
    <t>資料：福祉保健部健康推進課</t>
  </si>
  <si>
    <t>理容所</t>
  </si>
  <si>
    <t>美容所</t>
  </si>
  <si>
    <t>食肉販売業</t>
  </si>
  <si>
    <t>魚介類販売業</t>
  </si>
  <si>
    <t>乳類販売業</t>
  </si>
  <si>
    <t>菓子製造業</t>
  </si>
  <si>
    <t>悪性新生物</t>
  </si>
  <si>
    <t>糖尿病</t>
  </si>
  <si>
    <t>高血圧性疾患</t>
  </si>
  <si>
    <t>心疾患</t>
  </si>
  <si>
    <t>脳血管疾患</t>
  </si>
  <si>
    <t>腎不全</t>
  </si>
  <si>
    <t>不慮の事故</t>
  </si>
  <si>
    <t>敗血症</t>
  </si>
  <si>
    <t>その他の新生物</t>
  </si>
  <si>
    <t>心疾患（高血圧性を除く）</t>
  </si>
  <si>
    <t>神経系の先天奇形</t>
  </si>
  <si>
    <t>心臓の先天奇形</t>
  </si>
  <si>
    <t>呼吸器系の先天奇形</t>
  </si>
  <si>
    <t>消化器系の先天奇形</t>
  </si>
  <si>
    <t>その他の全ての疾患</t>
  </si>
  <si>
    <t>その他の外因</t>
  </si>
  <si>
    <t>二種混合</t>
  </si>
  <si>
    <t>肝疾患</t>
  </si>
  <si>
    <t>興行場</t>
  </si>
  <si>
    <t>資料：環境下水道部環境対策課</t>
  </si>
  <si>
    <t>資料：東京都多摩立川保健所</t>
  </si>
  <si>
    <t>筋骨格系の先天奇形及び変形　</t>
  </si>
  <si>
    <t>その他</t>
  </si>
  <si>
    <t>資料：東京都多摩立川保健所事業概要</t>
  </si>
  <si>
    <t>新規登録数</t>
  </si>
  <si>
    <t>登録消除</t>
  </si>
  <si>
    <t>公衆浴場</t>
  </si>
  <si>
    <t>各年度末現在</t>
  </si>
  <si>
    <t>( 単位：ｔ）</t>
  </si>
  <si>
    <t>収集ごみ</t>
  </si>
  <si>
    <t>持ち込み</t>
  </si>
  <si>
    <t>資源ごみ</t>
  </si>
  <si>
    <t>粗大ごみ</t>
  </si>
  <si>
    <t>資料：環境下水道部ごみ対策課</t>
  </si>
  <si>
    <t>資源化</t>
  </si>
  <si>
    <t>搬入量</t>
  </si>
  <si>
    <t>資料：環境下水道部ごみ対策課・清掃事務所</t>
  </si>
  <si>
    <t>対象戸数</t>
  </si>
  <si>
    <t>処理人口</t>
  </si>
  <si>
    <t>作業日数</t>
  </si>
  <si>
    <t>投入日数</t>
  </si>
  <si>
    <t>インフルエンザ</t>
  </si>
  <si>
    <t>種類</t>
  </si>
  <si>
    <t>連絡所</t>
  </si>
  <si>
    <t>年度</t>
  </si>
  <si>
    <t>３歳児健康診査</t>
  </si>
  <si>
    <t>特定健康診査等</t>
  </si>
  <si>
    <t>胃がん検診</t>
  </si>
  <si>
    <t>大腸がん検診</t>
  </si>
  <si>
    <t>子宮がん検診（頸部）</t>
  </si>
  <si>
    <t>子宮がん検診（体部）</t>
  </si>
  <si>
    <t>乳がん検診</t>
  </si>
  <si>
    <t>肺がん検診</t>
  </si>
  <si>
    <t>成人歯科健康診査</t>
  </si>
  <si>
    <t>39歳以下の健康診査</t>
  </si>
  <si>
    <t>一般診療</t>
  </si>
  <si>
    <t>歯科診療</t>
  </si>
  <si>
    <t>小児科専門施設送院数</t>
  </si>
  <si>
    <t>延べ受診者数</t>
  </si>
  <si>
    <t>１日平均受診者数</t>
  </si>
  <si>
    <t>1日当たりの排出量</t>
  </si>
  <si>
    <t>　一般ごみ処理方法</t>
  </si>
  <si>
    <t>し尿収集</t>
  </si>
  <si>
    <t>し尿処理施設</t>
  </si>
  <si>
    <t>１戸当たりの
年間処理量
（ｋｌ）</t>
  </si>
  <si>
    <t>2表　環境衛生及び食品衛生事業所数の推移</t>
  </si>
  <si>
    <t>7表　予防接種実施状況の推移</t>
  </si>
  <si>
    <t>6表　犬の登録等の推移</t>
  </si>
  <si>
    <t>3表　主な感染症患者数の推移</t>
  </si>
  <si>
    <t>1表　年別 ・ 町別医療施設数とベッド数の推移</t>
  </si>
  <si>
    <t>8表　母子健康手帳の交付の推移</t>
  </si>
  <si>
    <t>16表　親と子の健康相談の推移</t>
  </si>
  <si>
    <t>20表　母子栄養食品の支給の推移</t>
  </si>
  <si>
    <t>21表　各種検診受診者数の推移</t>
  </si>
  <si>
    <t>22表　休日診療所受診状況の推移</t>
  </si>
  <si>
    <t>施設数</t>
  </si>
  <si>
    <t>診療所</t>
  </si>
  <si>
    <t>施術所</t>
  </si>
  <si>
    <t>助産所</t>
  </si>
  <si>
    <t>急性灰白髄炎（ポリオ）</t>
  </si>
  <si>
    <t>ジフテリア</t>
  </si>
  <si>
    <t>重症急性呼吸器症候群（SARS)</t>
  </si>
  <si>
    <t>コレラ</t>
  </si>
  <si>
    <t>パラチフス</t>
  </si>
  <si>
    <t>腸管出血性大腸菌感染症</t>
  </si>
  <si>
    <t>その他の全死因</t>
  </si>
  <si>
    <t>慢性閉塞性肺疾患</t>
  </si>
  <si>
    <t>大動脈瘤及び解離</t>
  </si>
  <si>
    <t>その他の循環器系の先天奇形</t>
  </si>
  <si>
    <t>その他の先天奇形及び変形</t>
  </si>
  <si>
    <t>錦</t>
  </si>
  <si>
    <t>5保健・衛生・公害－1保健衛生</t>
  </si>
  <si>
    <t>延べ相談件数</t>
  </si>
  <si>
    <t>先天奇形、変形及び染色体異常</t>
  </si>
  <si>
    <t>年 度</t>
  </si>
  <si>
    <t>総 数</t>
  </si>
  <si>
    <t>結 核</t>
  </si>
  <si>
    <t>肺 炎</t>
  </si>
  <si>
    <t>喘 息</t>
  </si>
  <si>
    <t>老 衰</t>
  </si>
  <si>
    <t>自 殺</t>
  </si>
  <si>
    <t>肺 炎</t>
  </si>
  <si>
    <t>有 　所　見者数</t>
  </si>
  <si>
    <t>有所見 者   数</t>
  </si>
  <si>
    <t>受診票    発行数</t>
  </si>
  <si>
    <t>受診票     発行数</t>
  </si>
  <si>
    <t>妊     産    婦   ・  
乳幼児保健指導</t>
  </si>
  <si>
    <t>総　　数</t>
  </si>
  <si>
    <t>重症患者収容施設送院数</t>
  </si>
  <si>
    <t>資 源 ご み
処 理 方 法</t>
  </si>
  <si>
    <t>焼 却 処 理 施 設</t>
  </si>
  <si>
    <t>収 集 量
（ｋｌ）</t>
  </si>
  <si>
    <t>処 理 量
（ｋｌ）</t>
  </si>
  <si>
    <t>１日当たり
処  理  量
（ｋｌ）</t>
  </si>
  <si>
    <t>可 燃 物</t>
  </si>
  <si>
    <t>不 燃 物</t>
  </si>
  <si>
    <t>総　 数</t>
  </si>
  <si>
    <t>小　 計</t>
  </si>
  <si>
    <t>24年度
接種者数</t>
  </si>
  <si>
    <t>延べ利用者数</t>
  </si>
  <si>
    <t>延べ相談者数</t>
  </si>
  <si>
    <t>超音波検査</t>
  </si>
  <si>
    <t>心理相談</t>
  </si>
  <si>
    <t>聴覚検診</t>
  </si>
  <si>
    <t>視力検査</t>
  </si>
  <si>
    <t>総数</t>
  </si>
  <si>
    <t>受診者数</t>
  </si>
  <si>
    <t>回数</t>
  </si>
  <si>
    <t>回数</t>
  </si>
  <si>
    <t>染色体異常、他に分類されないもの</t>
  </si>
  <si>
    <t>年度末
登録数</t>
  </si>
  <si>
    <t>妊娠
届出者数</t>
  </si>
  <si>
    <t>窓口
サービス
センター</t>
  </si>
  <si>
    <t>年度</t>
  </si>
  <si>
    <t>健康
推進課</t>
  </si>
  <si>
    <t>25年度
接種者数</t>
  </si>
  <si>
    <t>転入</t>
  </si>
  <si>
    <t>死亡届</t>
  </si>
  <si>
    <t>転出</t>
  </si>
  <si>
    <t>四種混合</t>
  </si>
  <si>
    <t>子ども家庭支援センター</t>
  </si>
  <si>
    <t>初診者
有所見者数</t>
  </si>
  <si>
    <t>交付
総数</t>
  </si>
  <si>
    <t>市民課</t>
  </si>
  <si>
    <t>西部</t>
  </si>
  <si>
    <t>東部</t>
  </si>
  <si>
    <t>歯と口の健康週間</t>
  </si>
  <si>
    <t>３～４か月児
健康診査未受診児</t>
  </si>
  <si>
    <t>１歳６か月児
健康診査未受診児</t>
  </si>
  <si>
    <t>３歳児
健康診査未受診児</t>
  </si>
  <si>
    <t>延べ受診者数</t>
  </si>
  <si>
    <t>１日平均受診者数</t>
  </si>
  <si>
    <t>脳性麻痺</t>
  </si>
  <si>
    <t>26年度
接種者数</t>
  </si>
  <si>
    <t>埋め
立て</t>
  </si>
  <si>
    <t>注：心疾患には、高血圧性を除く。</t>
  </si>
  <si>
    <t>注：乳児とは、生後1年未満。</t>
  </si>
  <si>
    <t>母親学級母性科</t>
  </si>
  <si>
    <t>代謝障害</t>
  </si>
  <si>
    <t>注：平成26年度から、「し尿処理施設」の処理量に汚水を含んでいる。</t>
  </si>
  <si>
    <t>病院</t>
  </si>
  <si>
    <t>注１：結核の患者数は、各年1月1日～12月31日までの新規登録数。</t>
  </si>
  <si>
    <t>注２：腸管出血性大腸菌感染症とは、ベロ毒素を産出するO-26、O-157等。</t>
  </si>
  <si>
    <t>注：公衆浴場のうち、(　) 内はその他の浴場数で内数。</t>
  </si>
  <si>
    <t>妊産婦</t>
  </si>
  <si>
    <t>乳幼児</t>
  </si>
  <si>
    <t>稼働
日数</t>
  </si>
  <si>
    <t>焼却</t>
  </si>
  <si>
    <t>処理量
(ｔ/日）</t>
  </si>
  <si>
    <t>不燃物・
資源物処理施設</t>
  </si>
  <si>
    <t>26表　し尿の収集状況の推移</t>
  </si>
  <si>
    <t>25表　ごみの処理状況の推移</t>
  </si>
  <si>
    <t>24表　ごみの排出量の推移</t>
  </si>
  <si>
    <t>23表　小児初期救急平日準夜間診療室の受診状況</t>
  </si>
  <si>
    <t>年度</t>
  </si>
  <si>
    <t>小児用肺炎球菌</t>
  </si>
  <si>
    <t>ヒトパピローマウイルス感染症</t>
  </si>
  <si>
    <t>水痘</t>
  </si>
  <si>
    <t>高齢者肺炎球菌</t>
  </si>
  <si>
    <t>ヒブ</t>
  </si>
  <si>
    <t>注1：生ポリオワクチンは、平成24年8月で終了。</t>
  </si>
  <si>
    <t>注2：四種混合は、ジフテリア、百日せき、破傷風、及びポリオ。</t>
  </si>
  <si>
    <t>注3：三種混合は、ジフテリア、百日せき、及び破傷風。</t>
  </si>
  <si>
    <t>注4：二種混合は、ジフテリア、及び破傷風。</t>
  </si>
  <si>
    <t>注5：ヒブ、小児用肺炎球菌、及びヒトパピローマウイルス感染症は、平成25年度より定期接種化。</t>
  </si>
  <si>
    <t>注6：水痘及び高齢者肺炎球菌は、平成26年10月より定期接種化。</t>
  </si>
  <si>
    <t>急性灰白隋炎（生ポリオ）</t>
  </si>
  <si>
    <t>急性灰白隋炎（不活化ボリオ）</t>
  </si>
  <si>
    <t>麻しん（はしか）</t>
  </si>
  <si>
    <t>風しん（乳幼児）</t>
  </si>
  <si>
    <t>麻しん風しん混合（ＭＲ混合）</t>
  </si>
  <si>
    <t>結核（BCG）</t>
  </si>
  <si>
    <t>１期</t>
  </si>
  <si>
    <t>65歳以上</t>
  </si>
  <si>
    <t>２期</t>
  </si>
  <si>
    <t>60～64歳</t>
  </si>
  <si>
    <t>4表　主要死因別死亡者数の推移</t>
  </si>
  <si>
    <t>5表　主要死因別乳児死亡者数の推移</t>
  </si>
  <si>
    <t>10表　３～４か月児 ・ ６か月児 ・９ か月児健康診査の推移</t>
  </si>
  <si>
    <t>11表　１歳６か月児 ・ ３歳児健康診査の推移</t>
  </si>
  <si>
    <t>12表　１歳６か月児 ・ ３歳児歯科健診の推移</t>
  </si>
  <si>
    <t>13表　乳幼児経過観察 ・ 発達健康診査 ・ ３歳児経過観察健康診査 （心理）の推移</t>
  </si>
  <si>
    <t>14表　乳児・１歳６か月児・３歳児精密健康診査の推移</t>
  </si>
  <si>
    <t>15表　母子健康教室等の推移</t>
  </si>
  <si>
    <t>17表　妊産婦 ・ 新生児訪問指導及び妊産婦 ・ 乳幼児保健指導の推移</t>
  </si>
  <si>
    <t>18表　歯科健診 ・ 歯科相談の推移</t>
  </si>
  <si>
    <t>19表　健康診査未受診者状況の推移</t>
  </si>
  <si>
    <t>27年度
接種者数</t>
  </si>
  <si>
    <t>注1：歯と口の健康週間は、24年度まで歯の衛生週間という名称であったが、25年度から名称を変更した。</t>
  </si>
  <si>
    <t>注2：歯と口の健康週間は、26年度より、実施期間を4日間から3日間に変更した。</t>
  </si>
  <si>
    <t>緑内障検診</t>
  </si>
  <si>
    <t>資料：東京都多摩立川保健所事業概要</t>
  </si>
  <si>
    <t>資料1：東京都多摩立川保健所</t>
  </si>
  <si>
    <t>資料2：東京都福祉保健局「医療機関名簿」</t>
  </si>
  <si>
    <t>注：母親学級は、26年度より全学級で、父母が参加可能となり、名称もパパママ学級に改めた。</t>
  </si>
  <si>
    <t>注：24年度から集計方法を変更。延べ相談者数は、専門職が受けた相談者の数を計上。</t>
  </si>
  <si>
    <t>注：状況把握数は、各年度中に何らかの方法で状況を把握した者を計上した。なお、どの年度の健康審査対象者であったかを問わない。</t>
  </si>
  <si>
    <t>28年度
接種者数</t>
  </si>
  <si>
    <t>注1：平成26年度から、「不燃物・資源物処理施設」の搬入量に民間施設搬入分（紙及び布資源）を含んでいない。</t>
  </si>
  <si>
    <r>
      <t>搬入量</t>
    </r>
    <r>
      <rPr>
        <sz val="9"/>
        <rFont val="ＭＳ Ｐ明朝"/>
        <family val="1"/>
      </rPr>
      <t>注1</t>
    </r>
  </si>
  <si>
    <t>注1：25年度1月から、錦連絡所から子ども家庭支援センターに変更。</t>
  </si>
  <si>
    <t>9表　妊婦健康診査 ・ 超音波検査及び産婦健康診査(３～４か月児健康診査時）の推移</t>
  </si>
  <si>
    <t>産婦健康診査(３～４か月児健康診査時）</t>
  </si>
  <si>
    <t>-</t>
  </si>
  <si>
    <t>-</t>
  </si>
  <si>
    <t>その他
注2</t>
  </si>
  <si>
    <t>△93</t>
  </si>
  <si>
    <t>△88</t>
  </si>
  <si>
    <t>△91</t>
  </si>
  <si>
    <t>注2：その他は、リサイクルセンターにおける搬入量と搬出量の差。値が負となっている年度は、各前年度末の未処理・処理中のごみを含め、各年度中の搬入量を上回る量の搬出を行ったため。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</si>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</sst>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_ "/>
    <numFmt numFmtId="179" formatCode="0.0_ "/>
    <numFmt numFmtId="180" formatCode="0.00_ "/>
    <numFmt numFmtId="181" formatCode="#,##0_);[Red]\(#,##0\)"/>
    <numFmt numFmtId="182" formatCode="#,##0.0_);[Red]\(#,##0.0\)"/>
    <numFmt numFmtId="183" formatCode="0_ "/>
    <numFmt numFmtId="184" formatCode="#,##0.000_ "/>
    <numFmt numFmtId="185" formatCode="0.0_);\(0.0\)"/>
    <numFmt numFmtId="186" formatCode="0_);[Red]\(0\)"/>
    <numFmt numFmtId="187" formatCode="0_);\(0\)"/>
    <numFmt numFmtId="188" formatCode="0.0_);[Red]\(0.0\)"/>
    <numFmt numFmtId="189" formatCode="\(0\)"/>
    <numFmt numFmtId="190" formatCode="#,##0_);\(#,##0\)"/>
    <numFmt numFmtId="191" formatCode="#,##0;&quot;△&quot;#,##0;&quot;-&quot;"/>
    <numFmt numFmtId="192" formatCode="[=0]&quot;-&quot;;[&lt;1]&quot;0&quot;;#,##0"/>
    <numFmt numFmtId="193" formatCode="[=0]&quot;- &quot;;[&lt;1]&quot;0 &quot;;#,##0\ "/>
    <numFmt numFmtId="194" formatCode="#,##0;[Red]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1"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horizontal="center" vertical="distributed" textRotation="255" shrinkToFi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15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1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9" fillId="0" borderId="1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177" fontId="9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19" xfId="0" applyFont="1" applyFill="1" applyBorder="1" applyAlignment="1">
      <alignment vertical="top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 textRotation="255"/>
    </xf>
    <xf numFmtId="0" fontId="12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shrinkToFit="1"/>
    </xf>
    <xf numFmtId="0" fontId="9" fillId="0" borderId="30" xfId="0" applyFont="1" applyFill="1" applyBorder="1" applyAlignment="1">
      <alignment horizontal="center" vertical="center" textRotation="255" wrapText="1" shrinkToFit="1"/>
    </xf>
    <xf numFmtId="0" fontId="13" fillId="0" borderId="18" xfId="0" applyFont="1" applyFill="1" applyBorder="1" applyAlignment="1">
      <alignment horizontal="center" vertical="center" textRotation="255" wrapText="1" shrinkToFit="1"/>
    </xf>
    <xf numFmtId="0" fontId="11" fillId="0" borderId="0" xfId="0" applyFont="1" applyFill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3" fillId="0" borderId="0" xfId="0" applyFont="1" applyAlignment="1">
      <alignment horizontal="left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left" vertical="center"/>
    </xf>
    <xf numFmtId="0" fontId="9" fillId="0" borderId="17" xfId="0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77" fontId="9" fillId="0" borderId="0" xfId="4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92" fontId="9" fillId="0" borderId="18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9" fillId="0" borderId="18" xfId="0" applyNumberFormat="1" applyFont="1" applyBorder="1" applyAlignment="1">
      <alignment vertical="center"/>
    </xf>
    <xf numFmtId="193" fontId="9" fillId="0" borderId="0" xfId="0" applyNumberFormat="1" applyFont="1" applyFill="1" applyAlignment="1">
      <alignment horizontal="right" vertical="center"/>
    </xf>
    <xf numFmtId="193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3" fontId="7" fillId="0" borderId="18" xfId="0" applyNumberFormat="1" applyFont="1" applyFill="1" applyBorder="1" applyAlignment="1">
      <alignment/>
    </xf>
    <xf numFmtId="193" fontId="7" fillId="0" borderId="0" xfId="0" applyNumberFormat="1" applyFont="1" applyFill="1" applyAlignment="1">
      <alignment/>
    </xf>
    <xf numFmtId="193" fontId="9" fillId="0" borderId="18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3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 textRotation="255" wrapText="1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distributed" vertical="center" textRotation="255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20" xfId="0" applyFont="1" applyFill="1" applyBorder="1" applyAlignment="1">
      <alignment horizontal="center" vertical="center" textRotation="255" wrapText="1" shrinkToFit="1"/>
    </xf>
    <xf numFmtId="0" fontId="9" fillId="0" borderId="29" xfId="0" applyFont="1" applyFill="1" applyBorder="1" applyAlignment="1">
      <alignment horizontal="center" vertical="center" textRotation="255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7" fillId="0" borderId="3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textRotation="255" wrapText="1"/>
    </xf>
    <xf numFmtId="0" fontId="8" fillId="0" borderId="16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/>
    </xf>
    <xf numFmtId="192" fontId="7" fillId="0" borderId="18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192" fontId="9" fillId="0" borderId="33" xfId="0" applyNumberFormat="1" applyFont="1" applyFill="1" applyBorder="1" applyAlignment="1">
      <alignment vertical="center"/>
    </xf>
    <xf numFmtId="192" fontId="9" fillId="0" borderId="17" xfId="0" applyNumberFormat="1" applyFont="1" applyFill="1" applyBorder="1" applyAlignment="1">
      <alignment vertical="center"/>
    </xf>
    <xf numFmtId="192" fontId="7" fillId="0" borderId="0" xfId="0" applyNumberFormat="1" applyFont="1" applyFill="1" applyAlignment="1">
      <alignment/>
    </xf>
    <xf numFmtId="192" fontId="15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 horizontal="center" vertical="center"/>
    </xf>
    <xf numFmtId="192" fontId="7" fillId="0" borderId="17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89" fontId="8" fillId="0" borderId="0" xfId="0" applyNumberFormat="1" applyFont="1" applyFill="1" applyBorder="1" applyAlignment="1">
      <alignment horizontal="left" vertical="center"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 indent="1"/>
    </xf>
    <xf numFmtId="0" fontId="9" fillId="0" borderId="25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2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distributed" vertical="center"/>
    </xf>
    <xf numFmtId="192" fontId="9" fillId="0" borderId="34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192" fontId="9" fillId="0" borderId="33" xfId="0" applyNumberFormat="1" applyFont="1" applyFill="1" applyBorder="1" applyAlignment="1">
      <alignment horizontal="right" vertical="center"/>
    </xf>
    <xf numFmtId="0" fontId="8" fillId="0" borderId="33" xfId="0" applyFont="1" applyFill="1" applyBorder="1" applyAlignment="1">
      <alignment horizontal="distributed" vertical="center"/>
    </xf>
    <xf numFmtId="192" fontId="9" fillId="0" borderId="35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9" fillId="0" borderId="12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3"/>
    </xf>
    <xf numFmtId="0" fontId="0" fillId="0" borderId="15" xfId="0" applyFill="1" applyBorder="1" applyAlignment="1">
      <alignment horizontal="distributed" vertical="center" indent="3"/>
    </xf>
    <xf numFmtId="192" fontId="9" fillId="0" borderId="15" xfId="0" applyNumberFormat="1" applyFont="1" applyFill="1" applyBorder="1" applyAlignment="1">
      <alignment vertical="center"/>
    </xf>
    <xf numFmtId="191" fontId="9" fillId="0" borderId="18" xfId="0" applyNumberFormat="1" applyFont="1" applyFill="1" applyBorder="1" applyAlignment="1">
      <alignment vertical="center"/>
    </xf>
    <xf numFmtId="188" fontId="9" fillId="0" borderId="0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177" fontId="9" fillId="0" borderId="17" xfId="0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92" fontId="9" fillId="0" borderId="1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 indent="6"/>
    </xf>
    <xf numFmtId="0" fontId="9" fillId="0" borderId="24" xfId="0" applyFont="1" applyFill="1" applyBorder="1" applyAlignment="1">
      <alignment horizontal="distributed" vertical="center" indent="6"/>
    </xf>
    <xf numFmtId="0" fontId="9" fillId="0" borderId="23" xfId="0" applyFont="1" applyFill="1" applyBorder="1" applyAlignment="1">
      <alignment horizontal="distributed" vertical="center" indent="6"/>
    </xf>
    <xf numFmtId="0" fontId="9" fillId="0" borderId="2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textRotation="255" wrapText="1"/>
    </xf>
    <xf numFmtId="0" fontId="9" fillId="0" borderId="23" xfId="0" applyFont="1" applyFill="1" applyBorder="1" applyAlignment="1">
      <alignment horizontal="center" vertical="center" textRotation="255" wrapText="1"/>
    </xf>
    <xf numFmtId="0" fontId="9" fillId="0" borderId="32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27" xfId="0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9" fillId="0" borderId="35" xfId="0" applyFont="1" applyFill="1" applyBorder="1" applyAlignment="1">
      <alignment horizontal="distributed" vertical="center" indent="3"/>
    </xf>
    <xf numFmtId="0" fontId="0" fillId="0" borderId="35" xfId="0" applyFill="1" applyBorder="1" applyAlignment="1">
      <alignment horizontal="distributed" vertical="center" indent="3"/>
    </xf>
    <xf numFmtId="0" fontId="9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distributed" vertical="center" indent="3"/>
    </xf>
    <xf numFmtId="0" fontId="9" fillId="0" borderId="23" xfId="0" applyFont="1" applyFill="1" applyBorder="1" applyAlignment="1">
      <alignment horizontal="distributed" vertical="center" indent="3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distributed" vertical="center" wrapText="1" indent="7"/>
    </xf>
    <xf numFmtId="0" fontId="9" fillId="0" borderId="24" xfId="0" applyFont="1" applyBorder="1" applyAlignment="1">
      <alignment horizontal="distributed" vertical="center" wrapText="1" indent="7"/>
    </xf>
    <xf numFmtId="0" fontId="9" fillId="0" borderId="2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9" xfId="0" applyFont="1" applyFill="1" applyBorder="1" applyAlignment="1">
      <alignment horizontal="distributed" vertical="center" indent="5"/>
    </xf>
    <xf numFmtId="0" fontId="9" fillId="0" borderId="24" xfId="0" applyFont="1" applyFill="1" applyBorder="1" applyAlignment="1">
      <alignment horizontal="distributed" vertical="center" indent="5"/>
    </xf>
    <xf numFmtId="0" fontId="9" fillId="0" borderId="23" xfId="0" applyFont="1" applyFill="1" applyBorder="1" applyAlignment="1">
      <alignment horizontal="distributed" vertical="center" indent="5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distributed" vertical="center" wrapText="1" indent="3"/>
    </xf>
    <xf numFmtId="0" fontId="9" fillId="0" borderId="36" xfId="0" applyFont="1" applyFill="1" applyBorder="1" applyAlignment="1">
      <alignment horizontal="distributed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distributed" vertical="center" indent="2"/>
    </xf>
    <xf numFmtId="0" fontId="9" fillId="0" borderId="24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distributed" vertical="center" indent="2"/>
    </xf>
    <xf numFmtId="0" fontId="9" fillId="0" borderId="29" xfId="0" applyFont="1" applyFill="1" applyBorder="1" applyAlignment="1">
      <alignment horizontal="distributed" vertical="center" indent="4"/>
    </xf>
    <xf numFmtId="0" fontId="9" fillId="0" borderId="24" xfId="0" applyFont="1" applyFill="1" applyBorder="1" applyAlignment="1">
      <alignment horizontal="distributed" vertical="center" indent="4"/>
    </xf>
    <xf numFmtId="0" fontId="9" fillId="0" borderId="23" xfId="0" applyFont="1" applyFill="1" applyBorder="1" applyAlignment="1">
      <alignment horizontal="distributed" vertical="center" indent="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09575" y="2657475"/>
          <a:ext cx="885825" cy="0"/>
        </a:xfrm>
        <a:prstGeom prst="bracketPair">
          <a:avLst>
            <a:gd name="adj" fmla="val -41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" name="AutoShape 5"/>
        <xdr:cNvSpPr>
          <a:spLocks/>
        </xdr:cNvSpPr>
      </xdr:nvSpPr>
      <xdr:spPr>
        <a:xfrm>
          <a:off x="409575" y="2657475"/>
          <a:ext cx="885825" cy="0"/>
        </a:xfrm>
        <a:prstGeom prst="bracketPair">
          <a:avLst>
            <a:gd name="adj" fmla="val -3125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09575" y="26574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" name="AutoShape 7"/>
        <xdr:cNvSpPr>
          <a:spLocks/>
        </xdr:cNvSpPr>
      </xdr:nvSpPr>
      <xdr:spPr>
        <a:xfrm>
          <a:off x="409575" y="26574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AutoShape 8"/>
        <xdr:cNvSpPr>
          <a:spLocks/>
        </xdr:cNvSpPr>
      </xdr:nvSpPr>
      <xdr:spPr>
        <a:xfrm>
          <a:off x="409575" y="26574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AutoShape 9"/>
        <xdr:cNvSpPr>
          <a:spLocks/>
        </xdr:cNvSpPr>
      </xdr:nvSpPr>
      <xdr:spPr>
        <a:xfrm>
          <a:off x="409575" y="2657475"/>
          <a:ext cx="885825" cy="0"/>
        </a:xfrm>
        <a:prstGeom prst="bracketPair">
          <a:avLst>
            <a:gd name="adj" fmla="val -323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120" zoomScaleNormal="12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8.75390625" style="55" customWidth="1"/>
    <col min="2" max="8" width="8.625" style="55" customWidth="1"/>
    <col min="9" max="16384" width="9.00390625" style="28" customWidth="1"/>
  </cols>
  <sheetData>
    <row r="1" spans="1:8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</row>
    <row r="2" spans="1:8" ht="18" customHeight="1">
      <c r="A2" s="133" t="s">
        <v>146</v>
      </c>
      <c r="B2" s="95"/>
      <c r="C2" s="95"/>
      <c r="D2" s="95"/>
      <c r="E2" s="95"/>
      <c r="F2" s="95"/>
      <c r="G2" s="95"/>
      <c r="H2" s="95"/>
    </row>
    <row r="3" spans="1:8" s="15" customFormat="1" ht="12.75" customHeight="1">
      <c r="A3" s="41"/>
      <c r="B3" s="196"/>
      <c r="C3" s="196"/>
      <c r="D3" s="196"/>
      <c r="E3" s="196"/>
      <c r="F3" s="196"/>
      <c r="G3" s="196"/>
      <c r="H3" s="135" t="s">
        <v>0</v>
      </c>
    </row>
    <row r="4" spans="1:8" ht="18" customHeight="1">
      <c r="A4" s="306" t="s">
        <v>1</v>
      </c>
      <c r="B4" s="308" t="s">
        <v>152</v>
      </c>
      <c r="C4" s="309"/>
      <c r="D4" s="309"/>
      <c r="E4" s="309"/>
      <c r="F4" s="309"/>
      <c r="G4" s="310"/>
      <c r="H4" s="311" t="s">
        <v>3</v>
      </c>
    </row>
    <row r="5" spans="1:8" ht="18" customHeight="1">
      <c r="A5" s="307"/>
      <c r="B5" s="259" t="s">
        <v>202</v>
      </c>
      <c r="C5" s="259" t="s">
        <v>237</v>
      </c>
      <c r="D5" s="39" t="s">
        <v>153</v>
      </c>
      <c r="E5" s="85" t="s">
        <v>2</v>
      </c>
      <c r="F5" s="39" t="s">
        <v>154</v>
      </c>
      <c r="G5" s="39" t="s">
        <v>155</v>
      </c>
      <c r="H5" s="312"/>
    </row>
    <row r="6" spans="1:8" ht="5.25" customHeight="1">
      <c r="A6" s="197"/>
      <c r="B6" s="198"/>
      <c r="C6" s="76"/>
      <c r="D6" s="76"/>
      <c r="E6" s="76"/>
      <c r="F6" s="76"/>
      <c r="G6" s="76"/>
      <c r="H6" s="76"/>
    </row>
    <row r="7" spans="1:8" ht="15.75" customHeight="1">
      <c r="A7" s="76">
        <v>25</v>
      </c>
      <c r="B7" s="174">
        <v>471</v>
      </c>
      <c r="C7" s="175">
        <v>7</v>
      </c>
      <c r="D7" s="175">
        <v>166</v>
      </c>
      <c r="E7" s="175">
        <v>115</v>
      </c>
      <c r="F7" s="175">
        <v>176</v>
      </c>
      <c r="G7" s="175">
        <v>7</v>
      </c>
      <c r="H7" s="175">
        <v>1695</v>
      </c>
    </row>
    <row r="8" spans="1:8" ht="15.75" customHeight="1">
      <c r="A8" s="76">
        <v>26</v>
      </c>
      <c r="B8" s="174">
        <v>464</v>
      </c>
      <c r="C8" s="175">
        <v>7</v>
      </c>
      <c r="D8" s="175">
        <v>161</v>
      </c>
      <c r="E8" s="175">
        <v>116</v>
      </c>
      <c r="F8" s="175">
        <v>173</v>
      </c>
      <c r="G8" s="175">
        <v>7</v>
      </c>
      <c r="H8" s="175">
        <v>1710</v>
      </c>
    </row>
    <row r="9" spans="1:8" ht="15.75" customHeight="1">
      <c r="A9" s="76">
        <v>27</v>
      </c>
      <c r="B9" s="174">
        <v>467</v>
      </c>
      <c r="C9" s="175">
        <v>7</v>
      </c>
      <c r="D9" s="175">
        <v>159</v>
      </c>
      <c r="E9" s="175">
        <v>116</v>
      </c>
      <c r="F9" s="175">
        <v>177</v>
      </c>
      <c r="G9" s="175">
        <v>8</v>
      </c>
      <c r="H9" s="175">
        <v>1685</v>
      </c>
    </row>
    <row r="10" spans="1:8" ht="15.75" customHeight="1">
      <c r="A10" s="76">
        <v>28</v>
      </c>
      <c r="B10" s="174">
        <v>486</v>
      </c>
      <c r="C10" s="175">
        <v>7</v>
      </c>
      <c r="D10" s="175">
        <v>163</v>
      </c>
      <c r="E10" s="175">
        <v>119</v>
      </c>
      <c r="F10" s="175">
        <v>188</v>
      </c>
      <c r="G10" s="175">
        <v>9</v>
      </c>
      <c r="H10" s="175">
        <v>1697</v>
      </c>
    </row>
    <row r="11" spans="1:8" ht="15.75" customHeight="1">
      <c r="A11" s="76">
        <v>29</v>
      </c>
      <c r="B11" s="174">
        <f>SUM(B14:B29)</f>
        <v>467</v>
      </c>
      <c r="C11" s="175">
        <f>SUM(C14:C29)</f>
        <v>8</v>
      </c>
      <c r="D11" s="175">
        <f>SUM(D13:D29)</f>
        <v>164</v>
      </c>
      <c r="E11" s="175">
        <f>SUM(E13:E29)</f>
        <v>121</v>
      </c>
      <c r="F11" s="175">
        <f>SUM(F13:F29)</f>
        <v>193</v>
      </c>
      <c r="G11" s="175">
        <f>SUM(G13:G29)</f>
        <v>10</v>
      </c>
      <c r="H11" s="175">
        <f>SUM(H13:H29)</f>
        <v>1693</v>
      </c>
    </row>
    <row r="12" spans="1:8" ht="5.25" customHeight="1">
      <c r="A12" s="68"/>
      <c r="B12" s="235"/>
      <c r="C12" s="236"/>
      <c r="D12" s="236"/>
      <c r="E12" s="236"/>
      <c r="F12" s="236"/>
      <c r="G12" s="237"/>
      <c r="H12" s="236"/>
    </row>
    <row r="13" spans="1:8" ht="15.75" customHeight="1">
      <c r="A13" s="199" t="s">
        <v>4</v>
      </c>
      <c r="B13" s="304">
        <f>SUM(C13:G13)</f>
        <v>29</v>
      </c>
      <c r="C13" s="176" t="s">
        <v>307</v>
      </c>
      <c r="D13" s="176">
        <v>12</v>
      </c>
      <c r="E13" s="176">
        <v>6</v>
      </c>
      <c r="F13" s="176">
        <v>11</v>
      </c>
      <c r="G13" s="176" t="s">
        <v>301</v>
      </c>
      <c r="H13" s="176">
        <v>19</v>
      </c>
    </row>
    <row r="14" spans="1:8" ht="15.75" customHeight="1">
      <c r="A14" s="199" t="s">
        <v>5</v>
      </c>
      <c r="B14" s="304">
        <f aca="true" t="shared" si="0" ref="B14:B28">SUM(C14:G14)</f>
        <v>86</v>
      </c>
      <c r="C14" s="176">
        <v>1</v>
      </c>
      <c r="D14" s="176">
        <v>28</v>
      </c>
      <c r="E14" s="176">
        <v>26</v>
      </c>
      <c r="F14" s="176">
        <v>30</v>
      </c>
      <c r="G14" s="176">
        <v>1</v>
      </c>
      <c r="H14" s="176">
        <v>115</v>
      </c>
    </row>
    <row r="15" spans="1:8" ht="15.75" customHeight="1">
      <c r="A15" s="199" t="s">
        <v>6</v>
      </c>
      <c r="B15" s="304">
        <f t="shared" si="0"/>
        <v>60</v>
      </c>
      <c r="C15" s="176">
        <v>3</v>
      </c>
      <c r="D15" s="176">
        <v>17</v>
      </c>
      <c r="E15" s="176">
        <v>14</v>
      </c>
      <c r="F15" s="176">
        <v>26</v>
      </c>
      <c r="G15" s="176" t="s">
        <v>301</v>
      </c>
      <c r="H15" s="176">
        <v>630</v>
      </c>
    </row>
    <row r="16" spans="1:8" ht="15.75" customHeight="1">
      <c r="A16" s="199" t="s">
        <v>7</v>
      </c>
      <c r="B16" s="304">
        <f t="shared" si="0"/>
        <v>27</v>
      </c>
      <c r="C16" s="176" t="s">
        <v>307</v>
      </c>
      <c r="D16" s="176">
        <v>5</v>
      </c>
      <c r="E16" s="176">
        <v>7</v>
      </c>
      <c r="F16" s="176">
        <v>14</v>
      </c>
      <c r="G16" s="176">
        <v>1</v>
      </c>
      <c r="H16" s="176" t="s">
        <v>307</v>
      </c>
    </row>
    <row r="17" spans="1:8" ht="15.75" customHeight="1">
      <c r="A17" s="199" t="s">
        <v>8</v>
      </c>
      <c r="B17" s="304">
        <f t="shared" si="0"/>
        <v>89</v>
      </c>
      <c r="C17" s="176" t="s">
        <v>307</v>
      </c>
      <c r="D17" s="176">
        <v>41</v>
      </c>
      <c r="E17" s="176">
        <v>17</v>
      </c>
      <c r="F17" s="176">
        <v>31</v>
      </c>
      <c r="G17" s="176" t="s">
        <v>301</v>
      </c>
      <c r="H17" s="176" t="s">
        <v>307</v>
      </c>
    </row>
    <row r="18" spans="1:8" ht="15.75" customHeight="1">
      <c r="A18" s="199" t="s">
        <v>9</v>
      </c>
      <c r="B18" s="304">
        <f t="shared" si="0"/>
        <v>35</v>
      </c>
      <c r="C18" s="176" t="s">
        <v>307</v>
      </c>
      <c r="D18" s="176">
        <v>10</v>
      </c>
      <c r="E18" s="176">
        <v>8</v>
      </c>
      <c r="F18" s="176">
        <v>17</v>
      </c>
      <c r="G18" s="176" t="s">
        <v>301</v>
      </c>
      <c r="H18" s="176" t="s">
        <v>307</v>
      </c>
    </row>
    <row r="19" spans="1:8" ht="15.75" customHeight="1">
      <c r="A19" s="199" t="s">
        <v>10</v>
      </c>
      <c r="B19" s="304">
        <f t="shared" si="0"/>
        <v>6</v>
      </c>
      <c r="C19" s="176">
        <v>2</v>
      </c>
      <c r="D19" s="176">
        <v>4</v>
      </c>
      <c r="E19" s="176" t="s">
        <v>300</v>
      </c>
      <c r="F19" s="176" t="s">
        <v>301</v>
      </c>
      <c r="G19" s="176" t="s">
        <v>301</v>
      </c>
      <c r="H19" s="176">
        <v>746</v>
      </c>
    </row>
    <row r="20" spans="1:8" ht="15.75" customHeight="1">
      <c r="A20" s="199" t="s">
        <v>11</v>
      </c>
      <c r="B20" s="304">
        <f t="shared" si="0"/>
        <v>22</v>
      </c>
      <c r="C20" s="176" t="s">
        <v>307</v>
      </c>
      <c r="D20" s="176">
        <v>4</v>
      </c>
      <c r="E20" s="176">
        <v>7</v>
      </c>
      <c r="F20" s="176">
        <v>11</v>
      </c>
      <c r="G20" s="176" t="s">
        <v>301</v>
      </c>
      <c r="H20" s="176">
        <v>5</v>
      </c>
    </row>
    <row r="21" spans="1:8" ht="15.75" customHeight="1">
      <c r="A21" s="199" t="s">
        <v>12</v>
      </c>
      <c r="B21" s="304">
        <f t="shared" si="0"/>
        <v>25</v>
      </c>
      <c r="C21" s="176" t="s">
        <v>307</v>
      </c>
      <c r="D21" s="176">
        <v>7</v>
      </c>
      <c r="E21" s="176">
        <v>10</v>
      </c>
      <c r="F21" s="176">
        <v>7</v>
      </c>
      <c r="G21" s="176">
        <v>1</v>
      </c>
      <c r="H21" s="176">
        <v>3</v>
      </c>
    </row>
    <row r="22" spans="1:8" ht="15.75" customHeight="1">
      <c r="A22" s="199" t="s">
        <v>13</v>
      </c>
      <c r="B22" s="304">
        <f t="shared" si="0"/>
        <v>33</v>
      </c>
      <c r="C22" s="176">
        <v>1</v>
      </c>
      <c r="D22" s="176">
        <v>13</v>
      </c>
      <c r="E22" s="176">
        <v>5</v>
      </c>
      <c r="F22" s="176">
        <v>13</v>
      </c>
      <c r="G22" s="176">
        <v>1</v>
      </c>
      <c r="H22" s="176">
        <v>40</v>
      </c>
    </row>
    <row r="23" spans="1:8" ht="15.75" customHeight="1">
      <c r="A23" s="199" t="s">
        <v>14</v>
      </c>
      <c r="B23" s="304">
        <f t="shared" si="0"/>
        <v>24</v>
      </c>
      <c r="C23" s="176" t="s">
        <v>307</v>
      </c>
      <c r="D23" s="176">
        <v>8</v>
      </c>
      <c r="E23" s="176">
        <v>7</v>
      </c>
      <c r="F23" s="176">
        <v>8</v>
      </c>
      <c r="G23" s="176">
        <v>1</v>
      </c>
      <c r="H23" s="176" t="s">
        <v>307</v>
      </c>
    </row>
    <row r="24" spans="1:8" ht="15.75" customHeight="1">
      <c r="A24" s="199" t="s">
        <v>15</v>
      </c>
      <c r="B24" s="304">
        <f t="shared" si="0"/>
        <v>14</v>
      </c>
      <c r="C24" s="176" t="s">
        <v>307</v>
      </c>
      <c r="D24" s="176">
        <v>1</v>
      </c>
      <c r="E24" s="176">
        <v>3</v>
      </c>
      <c r="F24" s="176">
        <v>8</v>
      </c>
      <c r="G24" s="176">
        <v>2</v>
      </c>
      <c r="H24" s="176">
        <v>105</v>
      </c>
    </row>
    <row r="25" spans="1:8" ht="15.75" customHeight="1">
      <c r="A25" s="199" t="s">
        <v>16</v>
      </c>
      <c r="B25" s="304">
        <f t="shared" si="0"/>
        <v>20</v>
      </c>
      <c r="C25" s="176" t="s">
        <v>307</v>
      </c>
      <c r="D25" s="176">
        <v>7</v>
      </c>
      <c r="E25" s="176">
        <v>3</v>
      </c>
      <c r="F25" s="176">
        <v>9</v>
      </c>
      <c r="G25" s="176">
        <v>1</v>
      </c>
      <c r="H25" s="176">
        <v>12</v>
      </c>
    </row>
    <row r="26" spans="1:8" ht="15.75" customHeight="1">
      <c r="A26" s="199" t="s">
        <v>17</v>
      </c>
      <c r="B26" s="304">
        <f t="shared" si="0"/>
        <v>10</v>
      </c>
      <c r="C26" s="176" t="s">
        <v>307</v>
      </c>
      <c r="D26" s="176">
        <v>2</v>
      </c>
      <c r="E26" s="176">
        <v>1</v>
      </c>
      <c r="F26" s="176">
        <v>6</v>
      </c>
      <c r="G26" s="176">
        <v>1</v>
      </c>
      <c r="H26" s="176" t="s">
        <v>307</v>
      </c>
    </row>
    <row r="27" spans="1:8" ht="15.75" customHeight="1">
      <c r="A27" s="199" t="s">
        <v>18</v>
      </c>
      <c r="B27" s="304">
        <f t="shared" si="0"/>
        <v>12</v>
      </c>
      <c r="C27" s="176">
        <v>1</v>
      </c>
      <c r="D27" s="176">
        <v>2</v>
      </c>
      <c r="E27" s="176">
        <v>6</v>
      </c>
      <c r="F27" s="176">
        <v>2</v>
      </c>
      <c r="G27" s="176">
        <v>1</v>
      </c>
      <c r="H27" s="176" t="s">
        <v>307</v>
      </c>
    </row>
    <row r="28" spans="1:8" ht="15.75" customHeight="1">
      <c r="A28" s="199" t="s">
        <v>19</v>
      </c>
      <c r="B28" s="304">
        <f t="shared" si="0"/>
        <v>4</v>
      </c>
      <c r="C28" s="176" t="s">
        <v>307</v>
      </c>
      <c r="D28" s="176">
        <v>3</v>
      </c>
      <c r="E28" s="176">
        <v>1</v>
      </c>
      <c r="F28" s="176" t="s">
        <v>301</v>
      </c>
      <c r="G28" s="176" t="s">
        <v>301</v>
      </c>
      <c r="H28" s="176">
        <v>18</v>
      </c>
    </row>
    <row r="29" spans="1:8" ht="5.25" customHeight="1">
      <c r="A29" s="200"/>
      <c r="B29" s="201"/>
      <c r="C29" s="29"/>
      <c r="D29" s="29"/>
      <c r="E29" s="29"/>
      <c r="F29" s="29"/>
      <c r="G29" s="29"/>
      <c r="H29" s="29"/>
    </row>
    <row r="30" spans="1:8" s="132" customFormat="1" ht="13.5" customHeight="1">
      <c r="A30" s="131" t="s">
        <v>289</v>
      </c>
      <c r="B30" s="131"/>
      <c r="C30" s="131"/>
      <c r="D30" s="131"/>
      <c r="E30" s="131"/>
      <c r="F30" s="131"/>
      <c r="G30" s="131"/>
      <c r="H30" s="131"/>
    </row>
    <row r="31" spans="1:8" ht="13.5">
      <c r="A31" s="305" t="s">
        <v>290</v>
      </c>
      <c r="B31" s="52"/>
      <c r="C31" s="52"/>
      <c r="D31" s="52"/>
      <c r="E31" s="52"/>
      <c r="F31" s="52"/>
      <c r="G31" s="52"/>
      <c r="H31" s="52"/>
    </row>
    <row r="32" spans="2:8" ht="13.5">
      <c r="B32" s="52"/>
      <c r="C32" s="52"/>
      <c r="D32" s="52"/>
      <c r="E32" s="52"/>
      <c r="F32" s="52"/>
      <c r="G32" s="52"/>
      <c r="H32" s="52"/>
    </row>
    <row r="37" spans="1:8" s="47" customFormat="1" ht="13.5">
      <c r="A37" s="56"/>
      <c r="B37" s="56"/>
      <c r="C37" s="56"/>
      <c r="D37" s="56"/>
      <c r="E37" s="56"/>
      <c r="F37" s="56"/>
      <c r="G37" s="56"/>
      <c r="H37" s="56"/>
    </row>
    <row r="38" spans="1:8" s="47" customFormat="1" ht="13.5">
      <c r="A38" s="56"/>
      <c r="B38" s="56"/>
      <c r="C38" s="56"/>
      <c r="D38" s="56"/>
      <c r="E38" s="56"/>
      <c r="F38" s="56"/>
      <c r="G38" s="56"/>
      <c r="H38" s="56"/>
    </row>
    <row r="39" spans="1:8" ht="13.5">
      <c r="A39" s="8"/>
      <c r="B39" s="9"/>
      <c r="C39" s="9"/>
      <c r="D39" s="9"/>
      <c r="E39" s="9"/>
      <c r="F39" s="9"/>
      <c r="G39" s="9"/>
      <c r="H39" s="9"/>
    </row>
    <row r="40" spans="1:8" ht="13.5">
      <c r="A40" s="45"/>
      <c r="B40" s="45"/>
      <c r="C40" s="45"/>
      <c r="D40" s="45"/>
      <c r="E40" s="45"/>
      <c r="F40" s="45"/>
      <c r="G40" s="45"/>
      <c r="H40" s="45"/>
    </row>
    <row r="41" spans="1:8" ht="13.5">
      <c r="A41" s="45"/>
      <c r="B41" s="45"/>
      <c r="C41" s="45"/>
      <c r="D41" s="45"/>
      <c r="E41" s="45"/>
      <c r="F41" s="45"/>
      <c r="G41" s="45"/>
      <c r="H41" s="45"/>
    </row>
  </sheetData>
  <sheetProtection/>
  <mergeCells count="3">
    <mergeCell ref="A4:A5"/>
    <mergeCell ref="B4:G4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B13:B2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82" customWidth="1"/>
    <col min="2" max="2" width="5.75390625" style="82" customWidth="1"/>
    <col min="3" max="8" width="10.625" style="82" customWidth="1"/>
    <col min="9" max="16384" width="9.00390625" style="47" customWidth="1"/>
  </cols>
  <sheetData>
    <row r="1" spans="1:18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8" s="28" customFormat="1" ht="18" customHeight="1">
      <c r="A2" s="79" t="s">
        <v>275</v>
      </c>
      <c r="B2" s="77"/>
      <c r="C2" s="77"/>
      <c r="D2" s="77"/>
      <c r="E2" s="77"/>
      <c r="F2" s="77"/>
      <c r="G2" s="77"/>
      <c r="H2" s="77"/>
    </row>
    <row r="3" spans="1:8" s="28" customFormat="1" ht="12" customHeight="1">
      <c r="A3" s="45"/>
      <c r="B3" s="45"/>
      <c r="C3" s="45"/>
      <c r="D3" s="45"/>
      <c r="E3" s="45"/>
      <c r="F3" s="45"/>
      <c r="G3" s="45"/>
      <c r="H3" s="45"/>
    </row>
    <row r="4" spans="1:9" s="28" customFormat="1" ht="18" customHeight="1">
      <c r="A4" s="342" t="s">
        <v>121</v>
      </c>
      <c r="B4" s="340" t="s">
        <v>32</v>
      </c>
      <c r="C4" s="341"/>
      <c r="D4" s="344"/>
      <c r="E4" s="340" t="s">
        <v>33</v>
      </c>
      <c r="F4" s="344"/>
      <c r="G4" s="340" t="s">
        <v>34</v>
      </c>
      <c r="H4" s="341"/>
      <c r="I4" s="46"/>
    </row>
    <row r="5" spans="1:9" s="28" customFormat="1" ht="18" customHeight="1">
      <c r="A5" s="343"/>
      <c r="B5" s="136" t="s">
        <v>204</v>
      </c>
      <c r="C5" s="136" t="s">
        <v>29</v>
      </c>
      <c r="D5" s="136" t="s">
        <v>31</v>
      </c>
      <c r="E5" s="136" t="s">
        <v>29</v>
      </c>
      <c r="F5" s="136" t="s">
        <v>31</v>
      </c>
      <c r="G5" s="136" t="s">
        <v>29</v>
      </c>
      <c r="H5" s="141" t="s">
        <v>31</v>
      </c>
      <c r="I5" s="46"/>
    </row>
    <row r="6" spans="1:9" s="28" customFormat="1" ht="5.25" customHeight="1">
      <c r="A6" s="155"/>
      <c r="B6" s="93"/>
      <c r="C6" s="92"/>
      <c r="D6" s="92"/>
      <c r="E6" s="37"/>
      <c r="F6" s="37"/>
      <c r="G6" s="37"/>
      <c r="H6" s="37"/>
      <c r="I6" s="46"/>
    </row>
    <row r="7" spans="1:9" s="28" customFormat="1" ht="15.75" customHeight="1">
      <c r="A7" s="251">
        <v>24</v>
      </c>
      <c r="B7" s="57">
        <v>24</v>
      </c>
      <c r="C7" s="19">
        <v>1432</v>
      </c>
      <c r="D7" s="19">
        <v>299</v>
      </c>
      <c r="E7" s="19">
        <v>1351</v>
      </c>
      <c r="F7" s="19">
        <v>116</v>
      </c>
      <c r="G7" s="19">
        <v>1321</v>
      </c>
      <c r="H7" s="19">
        <v>110</v>
      </c>
      <c r="I7" s="46"/>
    </row>
    <row r="8" spans="1:9" s="28" customFormat="1" ht="15.75" customHeight="1">
      <c r="A8" s="251">
        <v>25</v>
      </c>
      <c r="B8" s="57">
        <v>24</v>
      </c>
      <c r="C8" s="19">
        <v>1420</v>
      </c>
      <c r="D8" s="19">
        <v>245</v>
      </c>
      <c r="E8" s="19">
        <v>1336</v>
      </c>
      <c r="F8" s="19">
        <v>118</v>
      </c>
      <c r="G8" s="19">
        <v>1300</v>
      </c>
      <c r="H8" s="19">
        <v>113</v>
      </c>
      <c r="I8" s="46"/>
    </row>
    <row r="9" spans="1:9" s="28" customFormat="1" ht="15.75" customHeight="1">
      <c r="A9" s="251">
        <v>26</v>
      </c>
      <c r="B9" s="57">
        <v>24</v>
      </c>
      <c r="C9" s="19">
        <v>1412</v>
      </c>
      <c r="D9" s="19">
        <v>198</v>
      </c>
      <c r="E9" s="19">
        <v>1369</v>
      </c>
      <c r="F9" s="19">
        <v>120</v>
      </c>
      <c r="G9" s="19">
        <v>1298</v>
      </c>
      <c r="H9" s="19">
        <v>87</v>
      </c>
      <c r="I9" s="46"/>
    </row>
    <row r="10" spans="1:9" s="28" customFormat="1" ht="15.75" customHeight="1">
      <c r="A10" s="296">
        <v>27</v>
      </c>
      <c r="B10" s="19">
        <v>24</v>
      </c>
      <c r="C10" s="19">
        <v>1461</v>
      </c>
      <c r="D10" s="19">
        <v>232</v>
      </c>
      <c r="E10" s="19">
        <v>1391</v>
      </c>
      <c r="F10" s="19">
        <v>87</v>
      </c>
      <c r="G10" s="19">
        <v>1333</v>
      </c>
      <c r="H10" s="19">
        <v>66</v>
      </c>
      <c r="I10" s="46"/>
    </row>
    <row r="11" spans="1:8" s="28" customFormat="1" ht="15.75" customHeight="1">
      <c r="A11" s="296">
        <v>28</v>
      </c>
      <c r="B11" s="19">
        <v>24</v>
      </c>
      <c r="C11" s="19">
        <v>1414</v>
      </c>
      <c r="D11" s="19">
        <v>397</v>
      </c>
      <c r="E11" s="19">
        <v>1398</v>
      </c>
      <c r="F11" s="19">
        <v>91</v>
      </c>
      <c r="G11" s="19">
        <v>1376</v>
      </c>
      <c r="H11" s="19">
        <v>76</v>
      </c>
    </row>
    <row r="12" spans="1:9" s="28" customFormat="1" ht="5.25" customHeight="1">
      <c r="A12" s="88"/>
      <c r="B12" s="94"/>
      <c r="C12" s="88"/>
      <c r="D12" s="88"/>
      <c r="E12" s="37"/>
      <c r="F12" s="37"/>
      <c r="G12" s="37"/>
      <c r="H12" s="37"/>
      <c r="I12" s="46"/>
    </row>
    <row r="13" spans="1:8" s="257" customFormat="1" ht="13.5" customHeight="1">
      <c r="A13" s="254" t="s">
        <v>70</v>
      </c>
      <c r="B13" s="255"/>
      <c r="C13" s="255"/>
      <c r="D13" s="255"/>
      <c r="E13" s="256"/>
      <c r="F13" s="256"/>
      <c r="G13" s="256"/>
      <c r="H13" s="256"/>
    </row>
    <row r="14" spans="1:8" s="28" customFormat="1" ht="7.5" customHeight="1">
      <c r="A14" s="55"/>
      <c r="B14" s="55"/>
      <c r="C14" s="55"/>
      <c r="D14" s="55"/>
      <c r="E14" s="55"/>
      <c r="F14" s="55"/>
      <c r="G14" s="55"/>
      <c r="H14" s="55"/>
    </row>
  </sheetData>
  <sheetProtection/>
  <mergeCells count="4">
    <mergeCell ref="G4:H4"/>
    <mergeCell ref="A4:A5"/>
    <mergeCell ref="B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82" customWidth="1"/>
    <col min="2" max="2" width="4.75390625" style="82" customWidth="1"/>
    <col min="3" max="3" width="8.625" style="82" customWidth="1"/>
    <col min="4" max="4" width="6.625" style="82" customWidth="1"/>
    <col min="5" max="5" width="4.75390625" style="82" customWidth="1"/>
    <col min="6" max="6" width="8.625" style="82" customWidth="1"/>
    <col min="7" max="7" width="6.625" style="82" customWidth="1"/>
    <col min="8" max="8" width="8.625" style="82" customWidth="1"/>
    <col min="9" max="9" width="6.625" style="82" customWidth="1"/>
    <col min="10" max="10" width="8.625" style="82" customWidth="1"/>
    <col min="11" max="11" width="6.625" style="82" customWidth="1"/>
    <col min="12" max="12" width="8.625" style="82" customWidth="1"/>
    <col min="13" max="16384" width="9.00390625" style="47" customWidth="1"/>
  </cols>
  <sheetData>
    <row r="1" spans="1:17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1" s="28" customFormat="1" ht="19.5" customHeight="1">
      <c r="A2" s="79" t="s">
        <v>276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N2" s="20"/>
      <c r="O2" s="20"/>
      <c r="P2" s="20"/>
      <c r="Q2" s="20"/>
      <c r="R2" s="20"/>
      <c r="S2" s="20"/>
      <c r="T2" s="20"/>
      <c r="U2" s="20"/>
    </row>
    <row r="3" spans="1:12" s="28" customFormat="1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s="89" customFormat="1" ht="18" customHeight="1">
      <c r="A4" s="345" t="s">
        <v>121</v>
      </c>
      <c r="B4" s="353" t="s">
        <v>35</v>
      </c>
      <c r="C4" s="345"/>
      <c r="D4" s="354"/>
      <c r="E4" s="348" t="s">
        <v>122</v>
      </c>
      <c r="F4" s="349"/>
      <c r="G4" s="349"/>
      <c r="H4" s="349"/>
      <c r="I4" s="349"/>
      <c r="J4" s="349"/>
      <c r="K4" s="349"/>
      <c r="L4" s="349"/>
      <c r="M4" s="182"/>
    </row>
    <row r="5" spans="1:13" s="90" customFormat="1" ht="18" customHeight="1">
      <c r="A5" s="346"/>
      <c r="B5" s="355"/>
      <c r="C5" s="347"/>
      <c r="D5" s="356"/>
      <c r="E5" s="350" t="s">
        <v>202</v>
      </c>
      <c r="F5" s="351"/>
      <c r="G5" s="352"/>
      <c r="H5" s="350" t="s">
        <v>201</v>
      </c>
      <c r="I5" s="352"/>
      <c r="J5" s="350" t="s">
        <v>200</v>
      </c>
      <c r="K5" s="352"/>
      <c r="L5" s="140" t="s">
        <v>199</v>
      </c>
      <c r="M5" s="183"/>
    </row>
    <row r="6" spans="1:13" s="89" customFormat="1" ht="27.75" customHeight="1">
      <c r="A6" s="347"/>
      <c r="B6" s="91" t="s">
        <v>204</v>
      </c>
      <c r="C6" s="91" t="s">
        <v>203</v>
      </c>
      <c r="D6" s="91" t="s">
        <v>179</v>
      </c>
      <c r="E6" s="91" t="s">
        <v>204</v>
      </c>
      <c r="F6" s="91" t="s">
        <v>203</v>
      </c>
      <c r="G6" s="91" t="s">
        <v>180</v>
      </c>
      <c r="H6" s="91" t="s">
        <v>203</v>
      </c>
      <c r="I6" s="91" t="s">
        <v>36</v>
      </c>
      <c r="J6" s="91" t="s">
        <v>203</v>
      </c>
      <c r="K6" s="91" t="s">
        <v>36</v>
      </c>
      <c r="L6" s="83" t="s">
        <v>203</v>
      </c>
      <c r="M6" s="182"/>
    </row>
    <row r="7" spans="1:13" s="28" customFormat="1" ht="4.5" customHeight="1">
      <c r="A7" s="92"/>
      <c r="B7" s="93"/>
      <c r="C7" s="92"/>
      <c r="D7" s="92"/>
      <c r="E7" s="92"/>
      <c r="F7" s="92"/>
      <c r="G7" s="92"/>
      <c r="H7" s="92"/>
      <c r="I7" s="92"/>
      <c r="J7" s="92"/>
      <c r="K7" s="92"/>
      <c r="L7" s="92"/>
      <c r="M7" s="46"/>
    </row>
    <row r="8" spans="1:13" s="28" customFormat="1" ht="15.75" customHeight="1">
      <c r="A8" s="167">
        <v>24</v>
      </c>
      <c r="B8" s="178">
        <v>24</v>
      </c>
      <c r="C8" s="181">
        <v>1454</v>
      </c>
      <c r="D8" s="181">
        <v>327</v>
      </c>
      <c r="E8" s="181">
        <v>24</v>
      </c>
      <c r="F8" s="181">
        <v>1376</v>
      </c>
      <c r="G8" s="181">
        <v>427</v>
      </c>
      <c r="H8" s="181">
        <v>1376</v>
      </c>
      <c r="I8" s="181">
        <v>30</v>
      </c>
      <c r="J8" s="181">
        <v>1371</v>
      </c>
      <c r="K8" s="181">
        <v>4</v>
      </c>
      <c r="L8" s="181">
        <v>203</v>
      </c>
      <c r="M8" s="46"/>
    </row>
    <row r="9" spans="1:13" s="28" customFormat="1" ht="15.75" customHeight="1">
      <c r="A9" s="189">
        <v>25</v>
      </c>
      <c r="B9" s="75">
        <v>24</v>
      </c>
      <c r="C9" s="234">
        <v>1373</v>
      </c>
      <c r="D9" s="234">
        <v>358</v>
      </c>
      <c r="E9" s="234">
        <v>24</v>
      </c>
      <c r="F9" s="234">
        <v>1413</v>
      </c>
      <c r="G9" s="234">
        <v>372</v>
      </c>
      <c r="H9" s="234">
        <v>1413</v>
      </c>
      <c r="I9" s="234">
        <v>23</v>
      </c>
      <c r="J9" s="234">
        <v>1409</v>
      </c>
      <c r="K9" s="234">
        <v>3</v>
      </c>
      <c r="L9" s="234">
        <v>244</v>
      </c>
      <c r="M9" s="46"/>
    </row>
    <row r="10" spans="1:13" s="28" customFormat="1" ht="15.75" customHeight="1">
      <c r="A10" s="297">
        <v>26</v>
      </c>
      <c r="B10" s="73">
        <v>24</v>
      </c>
      <c r="C10" s="73">
        <v>1431</v>
      </c>
      <c r="D10" s="234">
        <v>461</v>
      </c>
      <c r="E10" s="234">
        <v>24</v>
      </c>
      <c r="F10" s="234">
        <v>1382</v>
      </c>
      <c r="G10" s="234">
        <v>391</v>
      </c>
      <c r="H10" s="234">
        <v>1382</v>
      </c>
      <c r="I10" s="234">
        <v>29</v>
      </c>
      <c r="J10" s="234">
        <v>1376</v>
      </c>
      <c r="K10" s="234">
        <v>1</v>
      </c>
      <c r="L10" s="234">
        <v>257</v>
      </c>
      <c r="M10" s="46"/>
    </row>
    <row r="11" spans="1:13" s="28" customFormat="1" ht="15.75" customHeight="1">
      <c r="A11" s="297">
        <v>27</v>
      </c>
      <c r="B11" s="73">
        <v>24</v>
      </c>
      <c r="C11" s="73">
        <v>1404</v>
      </c>
      <c r="D11" s="73">
        <v>383</v>
      </c>
      <c r="E11" s="73">
        <v>24</v>
      </c>
      <c r="F11" s="73">
        <v>1422</v>
      </c>
      <c r="G11" s="73">
        <v>442</v>
      </c>
      <c r="H11" s="73">
        <v>1422</v>
      </c>
      <c r="I11" s="73">
        <v>62</v>
      </c>
      <c r="J11" s="73">
        <v>1406</v>
      </c>
      <c r="K11" s="73">
        <v>8</v>
      </c>
      <c r="L11" s="73">
        <v>320</v>
      </c>
      <c r="M11" s="46"/>
    </row>
    <row r="12" spans="1:13" s="28" customFormat="1" ht="15.75" customHeight="1">
      <c r="A12" s="297">
        <v>28</v>
      </c>
      <c r="B12" s="73">
        <v>24</v>
      </c>
      <c r="C12" s="73">
        <v>1451</v>
      </c>
      <c r="D12" s="73">
        <v>374</v>
      </c>
      <c r="E12" s="73">
        <v>24</v>
      </c>
      <c r="F12" s="73">
        <v>1421</v>
      </c>
      <c r="G12" s="73">
        <v>500</v>
      </c>
      <c r="H12" s="73">
        <v>1421</v>
      </c>
      <c r="I12" s="73">
        <v>38</v>
      </c>
      <c r="J12" s="73">
        <v>1413</v>
      </c>
      <c r="K12" s="73">
        <v>7</v>
      </c>
      <c r="L12" s="73">
        <v>284</v>
      </c>
      <c r="M12" s="46"/>
    </row>
    <row r="13" spans="1:13" s="28" customFormat="1" ht="4.5" customHeight="1">
      <c r="A13" s="295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46"/>
    </row>
    <row r="14" spans="1:12" s="28" customFormat="1" ht="13.5" customHeight="1">
      <c r="A14" s="254" t="s">
        <v>70</v>
      </c>
      <c r="B14" s="61"/>
      <c r="C14" s="61"/>
      <c r="D14" s="61"/>
      <c r="E14" s="35"/>
      <c r="F14" s="35"/>
      <c r="G14" s="81"/>
      <c r="H14" s="81"/>
      <c r="I14" s="81"/>
      <c r="J14" s="81"/>
      <c r="K14" s="81"/>
      <c r="L14" s="81"/>
    </row>
  </sheetData>
  <sheetProtection/>
  <mergeCells count="6">
    <mergeCell ref="A4:A6"/>
    <mergeCell ref="E4:L4"/>
    <mergeCell ref="E5:G5"/>
    <mergeCell ref="H5:I5"/>
    <mergeCell ref="J5:K5"/>
    <mergeCell ref="B4:D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5.625" style="52" customWidth="1"/>
    <col min="3" max="4" width="10.625" style="52" customWidth="1"/>
    <col min="5" max="5" width="5.625" style="52" customWidth="1"/>
    <col min="6" max="7" width="10.625" style="52" customWidth="1"/>
    <col min="8" max="11" width="9.00390625" style="52" customWidth="1"/>
    <col min="12" max="16384" width="9.00390625" style="29" customWidth="1"/>
  </cols>
  <sheetData>
    <row r="1" spans="1:18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7" s="54" customFormat="1" ht="19.5" customHeight="1">
      <c r="A2" s="133" t="s">
        <v>277</v>
      </c>
      <c r="B2" s="133"/>
      <c r="C2" s="133"/>
      <c r="D2" s="133"/>
      <c r="E2" s="133"/>
      <c r="F2" s="133"/>
      <c r="G2" s="133"/>
    </row>
    <row r="3" spans="1:7" ht="12" customHeight="1">
      <c r="A3" s="51"/>
      <c r="B3" s="51"/>
      <c r="C3" s="51"/>
      <c r="D3" s="51"/>
      <c r="E3" s="51"/>
      <c r="F3" s="51"/>
      <c r="G3" s="51"/>
    </row>
    <row r="4" spans="1:7" ht="18" customHeight="1">
      <c r="A4" s="360" t="s">
        <v>121</v>
      </c>
      <c r="B4" s="357" t="s">
        <v>63</v>
      </c>
      <c r="C4" s="358"/>
      <c r="D4" s="359"/>
      <c r="E4" s="334" t="s">
        <v>64</v>
      </c>
      <c r="F4" s="325"/>
      <c r="G4" s="325"/>
    </row>
    <row r="5" spans="1:7" ht="18" customHeight="1">
      <c r="A5" s="361"/>
      <c r="B5" s="39" t="s">
        <v>204</v>
      </c>
      <c r="C5" s="39" t="s">
        <v>29</v>
      </c>
      <c r="D5" s="39" t="s">
        <v>37</v>
      </c>
      <c r="E5" s="39" t="s">
        <v>205</v>
      </c>
      <c r="F5" s="39" t="s">
        <v>29</v>
      </c>
      <c r="G5" s="84" t="s">
        <v>37</v>
      </c>
    </row>
    <row r="6" spans="1:7" ht="5.25" customHeight="1">
      <c r="A6" s="67"/>
      <c r="B6" s="98"/>
      <c r="C6" s="42"/>
      <c r="D6" s="42"/>
      <c r="E6" s="42"/>
      <c r="F6" s="42"/>
      <c r="G6" s="42"/>
    </row>
    <row r="7" spans="1:7" ht="15.75" customHeight="1">
      <c r="A7" s="189">
        <v>24</v>
      </c>
      <c r="B7" s="57">
        <v>24</v>
      </c>
      <c r="C7" s="19">
        <v>1451</v>
      </c>
      <c r="D7" s="19">
        <v>34</v>
      </c>
      <c r="E7" s="19">
        <v>24</v>
      </c>
      <c r="F7" s="19">
        <v>1370</v>
      </c>
      <c r="G7" s="19">
        <v>179</v>
      </c>
    </row>
    <row r="8" spans="1:7" ht="15.75" customHeight="1">
      <c r="A8" s="189">
        <v>25</v>
      </c>
      <c r="B8" s="57">
        <v>24</v>
      </c>
      <c r="C8" s="19">
        <v>1372</v>
      </c>
      <c r="D8" s="19">
        <v>24</v>
      </c>
      <c r="E8" s="19">
        <v>24</v>
      </c>
      <c r="F8" s="19">
        <v>1411</v>
      </c>
      <c r="G8" s="19">
        <v>165</v>
      </c>
    </row>
    <row r="9" spans="1:7" ht="15.75" customHeight="1">
      <c r="A9" s="189">
        <v>26</v>
      </c>
      <c r="B9" s="57">
        <v>24</v>
      </c>
      <c r="C9" s="19">
        <v>1429</v>
      </c>
      <c r="D9" s="19">
        <v>25</v>
      </c>
      <c r="E9" s="19">
        <v>24</v>
      </c>
      <c r="F9" s="19">
        <v>1381</v>
      </c>
      <c r="G9" s="19">
        <v>196</v>
      </c>
    </row>
    <row r="10" spans="1:7" ht="15.75" customHeight="1">
      <c r="A10" s="297">
        <v>27</v>
      </c>
      <c r="B10" s="19">
        <v>24</v>
      </c>
      <c r="C10" s="19">
        <v>1404</v>
      </c>
      <c r="D10" s="19">
        <v>21</v>
      </c>
      <c r="E10" s="19">
        <v>24</v>
      </c>
      <c r="F10" s="19">
        <v>1420</v>
      </c>
      <c r="G10" s="19">
        <v>172</v>
      </c>
    </row>
    <row r="11" spans="1:7" ht="15.75" customHeight="1">
      <c r="A11" s="297">
        <v>28</v>
      </c>
      <c r="B11" s="19">
        <v>24</v>
      </c>
      <c r="C11" s="19">
        <v>1449</v>
      </c>
      <c r="D11" s="19">
        <v>23</v>
      </c>
      <c r="E11" s="19">
        <v>24</v>
      </c>
      <c r="F11" s="19">
        <v>1418</v>
      </c>
      <c r="G11" s="19">
        <v>169</v>
      </c>
    </row>
    <row r="12" spans="1:7" ht="5.25" customHeight="1">
      <c r="A12" s="96"/>
      <c r="B12" s="99"/>
      <c r="C12" s="96"/>
      <c r="D12" s="96"/>
      <c r="E12" s="96"/>
      <c r="F12" s="96"/>
      <c r="G12" s="96"/>
    </row>
    <row r="13" spans="1:7" s="54" customFormat="1" ht="13.5" customHeight="1">
      <c r="A13" s="131" t="s">
        <v>70</v>
      </c>
      <c r="B13" s="231"/>
      <c r="C13" s="231"/>
      <c r="D13" s="231"/>
      <c r="E13" s="258"/>
      <c r="F13" s="258"/>
      <c r="G13" s="258"/>
    </row>
  </sheetData>
  <sheetProtection/>
  <mergeCells count="3">
    <mergeCell ref="B4:D4"/>
    <mergeCell ref="E4:G4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52" customWidth="1"/>
    <col min="2" max="2" width="6.625" style="52" customWidth="1"/>
    <col min="3" max="3" width="8.625" style="52" customWidth="1"/>
    <col min="4" max="4" width="9.625" style="52" customWidth="1"/>
    <col min="5" max="5" width="6.625" style="52" customWidth="1"/>
    <col min="6" max="6" width="8.625" style="52" customWidth="1"/>
    <col min="7" max="7" width="9.625" style="52" customWidth="1"/>
    <col min="8" max="8" width="6.625" style="52" customWidth="1"/>
    <col min="9" max="9" width="8.625" style="52" customWidth="1"/>
    <col min="10" max="10" width="9.625" style="52" customWidth="1"/>
    <col min="11" max="11" width="9.00390625" style="52" customWidth="1"/>
    <col min="12" max="16384" width="9.00390625" style="29" customWidth="1"/>
  </cols>
  <sheetData>
    <row r="1" spans="1:18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0" s="54" customFormat="1" ht="18" customHeight="1">
      <c r="A2" s="133" t="s">
        <v>278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1" ht="19.5" customHeight="1">
      <c r="A4" s="306" t="s">
        <v>121</v>
      </c>
      <c r="B4" s="357" t="s">
        <v>38</v>
      </c>
      <c r="C4" s="364"/>
      <c r="D4" s="365"/>
      <c r="E4" s="357" t="s">
        <v>39</v>
      </c>
      <c r="F4" s="358"/>
      <c r="G4" s="359"/>
      <c r="H4" s="362" t="s">
        <v>40</v>
      </c>
      <c r="I4" s="363"/>
      <c r="J4" s="363"/>
      <c r="K4" s="51"/>
    </row>
    <row r="5" spans="1:11" ht="31.5" customHeight="1">
      <c r="A5" s="307"/>
      <c r="B5" s="39" t="s">
        <v>204</v>
      </c>
      <c r="C5" s="39" t="s">
        <v>29</v>
      </c>
      <c r="D5" s="87" t="s">
        <v>218</v>
      </c>
      <c r="E5" s="39" t="s">
        <v>205</v>
      </c>
      <c r="F5" s="39" t="s">
        <v>29</v>
      </c>
      <c r="G5" s="87" t="s">
        <v>218</v>
      </c>
      <c r="H5" s="39" t="s">
        <v>205</v>
      </c>
      <c r="I5" s="39" t="s">
        <v>29</v>
      </c>
      <c r="J5" s="106" t="s">
        <v>218</v>
      </c>
      <c r="K5" s="51"/>
    </row>
    <row r="6" spans="1:11" ht="5.25" customHeight="1">
      <c r="A6" s="67"/>
      <c r="B6" s="98"/>
      <c r="C6" s="41"/>
      <c r="D6" s="41"/>
      <c r="E6" s="41"/>
      <c r="F6" s="41"/>
      <c r="G6" s="41"/>
      <c r="H6" s="41"/>
      <c r="I6" s="41"/>
      <c r="J6" s="41"/>
      <c r="K6" s="51"/>
    </row>
    <row r="7" spans="1:11" ht="18" customHeight="1">
      <c r="A7" s="189">
        <v>24</v>
      </c>
      <c r="B7" s="57">
        <v>12</v>
      </c>
      <c r="C7" s="19">
        <v>85</v>
      </c>
      <c r="D7" s="19">
        <v>34</v>
      </c>
      <c r="E7" s="19">
        <v>24</v>
      </c>
      <c r="F7" s="19">
        <v>188</v>
      </c>
      <c r="G7" s="19">
        <v>77</v>
      </c>
      <c r="H7" s="19">
        <v>69</v>
      </c>
      <c r="I7" s="19">
        <v>98</v>
      </c>
      <c r="J7" s="19">
        <v>9</v>
      </c>
      <c r="K7" s="51"/>
    </row>
    <row r="8" spans="1:11" ht="18" customHeight="1">
      <c r="A8" s="189">
        <v>25</v>
      </c>
      <c r="B8" s="57">
        <v>24</v>
      </c>
      <c r="C8" s="19">
        <v>29</v>
      </c>
      <c r="D8" s="19">
        <v>12</v>
      </c>
      <c r="E8" s="19">
        <v>24</v>
      </c>
      <c r="F8" s="19">
        <v>181</v>
      </c>
      <c r="G8" s="19">
        <v>69</v>
      </c>
      <c r="H8" s="19">
        <v>52</v>
      </c>
      <c r="I8" s="19">
        <v>90</v>
      </c>
      <c r="J8" s="19">
        <v>26</v>
      </c>
      <c r="K8" s="51"/>
    </row>
    <row r="9" spans="1:11" ht="18" customHeight="1">
      <c r="A9" s="189">
        <v>26</v>
      </c>
      <c r="B9" s="57">
        <v>24</v>
      </c>
      <c r="C9" s="19">
        <v>25</v>
      </c>
      <c r="D9" s="19">
        <v>6</v>
      </c>
      <c r="E9" s="19">
        <v>24</v>
      </c>
      <c r="F9" s="19">
        <v>129</v>
      </c>
      <c r="G9" s="19">
        <v>51</v>
      </c>
      <c r="H9" s="19">
        <v>96</v>
      </c>
      <c r="I9" s="19">
        <v>160</v>
      </c>
      <c r="J9" s="19">
        <v>47</v>
      </c>
      <c r="K9" s="51"/>
    </row>
    <row r="10" spans="1:11" ht="18" customHeight="1">
      <c r="A10" s="297">
        <v>27</v>
      </c>
      <c r="B10" s="19">
        <v>24</v>
      </c>
      <c r="C10" s="19">
        <v>54</v>
      </c>
      <c r="D10" s="19">
        <v>11</v>
      </c>
      <c r="E10" s="19">
        <v>24</v>
      </c>
      <c r="F10" s="19">
        <v>136</v>
      </c>
      <c r="G10" s="19">
        <v>64</v>
      </c>
      <c r="H10" s="19">
        <v>96</v>
      </c>
      <c r="I10" s="19">
        <v>186</v>
      </c>
      <c r="J10" s="19">
        <v>67</v>
      </c>
      <c r="K10" s="51"/>
    </row>
    <row r="11" spans="1:11" ht="18" customHeight="1">
      <c r="A11" s="297">
        <v>28</v>
      </c>
      <c r="B11" s="19">
        <v>24</v>
      </c>
      <c r="C11" s="19">
        <v>65</v>
      </c>
      <c r="D11" s="19">
        <v>12</v>
      </c>
      <c r="E11" s="19">
        <v>24</v>
      </c>
      <c r="F11" s="19">
        <v>134</v>
      </c>
      <c r="G11" s="19">
        <v>65</v>
      </c>
      <c r="H11" s="19">
        <v>95</v>
      </c>
      <c r="I11" s="19">
        <v>242</v>
      </c>
      <c r="J11" s="19">
        <v>94</v>
      </c>
      <c r="K11" s="51"/>
    </row>
    <row r="12" spans="1:10" ht="5.25" customHeight="1">
      <c r="A12" s="96"/>
      <c r="B12" s="160"/>
      <c r="C12" s="40"/>
      <c r="D12" s="40"/>
      <c r="E12" s="40"/>
      <c r="F12" s="40"/>
      <c r="G12" s="40"/>
      <c r="H12" s="40"/>
      <c r="I12" s="40"/>
      <c r="J12" s="40"/>
    </row>
    <row r="13" spans="1:10" ht="13.5" customHeight="1">
      <c r="A13" s="131" t="s">
        <v>70</v>
      </c>
      <c r="B13" s="38"/>
      <c r="C13" s="38"/>
      <c r="D13" s="38"/>
      <c r="E13" s="38"/>
      <c r="F13" s="97"/>
      <c r="G13" s="97"/>
      <c r="H13" s="97"/>
      <c r="I13" s="97"/>
      <c r="J13" s="97"/>
    </row>
  </sheetData>
  <sheetProtection/>
  <mergeCells count="4">
    <mergeCell ref="E4:G4"/>
    <mergeCell ref="H4:J4"/>
    <mergeCell ref="A4:A5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52" customWidth="1"/>
    <col min="2" max="7" width="8.625" style="52" customWidth="1"/>
    <col min="8" max="16384" width="9.00390625" style="29" customWidth="1"/>
  </cols>
  <sheetData>
    <row r="1" spans="1:16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7" ht="19.5" customHeight="1">
      <c r="A2" s="133" t="s">
        <v>279</v>
      </c>
      <c r="B2" s="95"/>
      <c r="C2" s="95"/>
      <c r="D2" s="95"/>
      <c r="E2" s="95"/>
      <c r="F2" s="95"/>
      <c r="G2" s="95"/>
    </row>
    <row r="3" spans="1:7" ht="12" customHeight="1">
      <c r="A3" s="10"/>
      <c r="B3" s="10"/>
      <c r="C3" s="10"/>
      <c r="D3" s="10"/>
      <c r="E3" s="10"/>
      <c r="F3" s="10"/>
      <c r="G3" s="10"/>
    </row>
    <row r="4" spans="1:8" ht="30" customHeight="1">
      <c r="A4" s="306" t="s">
        <v>121</v>
      </c>
      <c r="B4" s="322" t="s">
        <v>41</v>
      </c>
      <c r="C4" s="324"/>
      <c r="D4" s="366" t="s">
        <v>44</v>
      </c>
      <c r="E4" s="367"/>
      <c r="F4" s="322" t="s">
        <v>42</v>
      </c>
      <c r="G4" s="323"/>
      <c r="H4" s="27"/>
    </row>
    <row r="5" spans="1:9" ht="30" customHeight="1">
      <c r="A5" s="307"/>
      <c r="B5" s="86" t="s">
        <v>181</v>
      </c>
      <c r="C5" s="86" t="s">
        <v>43</v>
      </c>
      <c r="D5" s="86" t="s">
        <v>181</v>
      </c>
      <c r="E5" s="86" t="s">
        <v>43</v>
      </c>
      <c r="F5" s="87" t="s">
        <v>182</v>
      </c>
      <c r="G5" s="104" t="s">
        <v>43</v>
      </c>
      <c r="H5" s="27"/>
      <c r="I5" s="53"/>
    </row>
    <row r="6" spans="1:8" ht="5.25" customHeight="1">
      <c r="A6" s="67"/>
      <c r="B6" s="113"/>
      <c r="C6" s="41"/>
      <c r="D6" s="41"/>
      <c r="E6" s="41"/>
      <c r="F6" s="41"/>
      <c r="G6" s="41"/>
      <c r="H6" s="27"/>
    </row>
    <row r="7" spans="1:8" s="109" customFormat="1" ht="15.75" customHeight="1">
      <c r="A7" s="189">
        <v>24</v>
      </c>
      <c r="B7" s="57">
        <v>34</v>
      </c>
      <c r="C7" s="19">
        <v>0</v>
      </c>
      <c r="D7" s="19">
        <v>54</v>
      </c>
      <c r="E7" s="19">
        <v>5</v>
      </c>
      <c r="F7" s="19">
        <v>95</v>
      </c>
      <c r="G7" s="19">
        <v>12</v>
      </c>
      <c r="H7" s="161"/>
    </row>
    <row r="8" spans="1:8" s="109" customFormat="1" ht="15.75" customHeight="1">
      <c r="A8" s="189">
        <v>25</v>
      </c>
      <c r="B8" s="57">
        <v>36</v>
      </c>
      <c r="C8" s="19">
        <v>4</v>
      </c>
      <c r="D8" s="19">
        <v>62</v>
      </c>
      <c r="E8" s="19">
        <v>14</v>
      </c>
      <c r="F8" s="19">
        <v>85</v>
      </c>
      <c r="G8" s="19">
        <v>13</v>
      </c>
      <c r="H8" s="161"/>
    </row>
    <row r="9" spans="1:8" s="109" customFormat="1" ht="15.75" customHeight="1">
      <c r="A9" s="297">
        <v>26</v>
      </c>
      <c r="B9" s="19">
        <v>32</v>
      </c>
      <c r="C9" s="19">
        <v>3</v>
      </c>
      <c r="D9" s="19">
        <v>47</v>
      </c>
      <c r="E9" s="19">
        <v>7</v>
      </c>
      <c r="F9" s="19">
        <v>89</v>
      </c>
      <c r="G9" s="19">
        <v>11</v>
      </c>
      <c r="H9" s="161"/>
    </row>
    <row r="10" spans="1:8" s="109" customFormat="1" ht="15.75" customHeight="1">
      <c r="A10" s="297">
        <v>27</v>
      </c>
      <c r="B10" s="19">
        <v>39</v>
      </c>
      <c r="C10" s="19">
        <v>2</v>
      </c>
      <c r="D10" s="19">
        <v>46</v>
      </c>
      <c r="E10" s="19">
        <v>13</v>
      </c>
      <c r="F10" s="19">
        <v>112</v>
      </c>
      <c r="G10" s="19">
        <v>29</v>
      </c>
      <c r="H10" s="161"/>
    </row>
    <row r="11" spans="1:8" s="109" customFormat="1" ht="15.75" customHeight="1">
      <c r="A11" s="297">
        <v>28</v>
      </c>
      <c r="B11" s="19">
        <v>40</v>
      </c>
      <c r="C11" s="19">
        <v>2</v>
      </c>
      <c r="D11" s="19">
        <v>56</v>
      </c>
      <c r="E11" s="19">
        <v>10</v>
      </c>
      <c r="F11" s="19">
        <v>97</v>
      </c>
      <c r="G11" s="19">
        <v>14</v>
      </c>
      <c r="H11" s="161"/>
    </row>
    <row r="12" spans="1:8" ht="5.25" customHeight="1">
      <c r="A12" s="96"/>
      <c r="B12" s="99"/>
      <c r="C12" s="41"/>
      <c r="D12" s="41"/>
      <c r="E12" s="41"/>
      <c r="F12" s="41"/>
      <c r="G12" s="41"/>
      <c r="H12" s="27"/>
    </row>
    <row r="13" spans="1:7" ht="13.5" customHeight="1">
      <c r="A13" s="131" t="s">
        <v>70</v>
      </c>
      <c r="B13" s="38"/>
      <c r="C13" s="38"/>
      <c r="D13" s="97"/>
      <c r="E13" s="97"/>
      <c r="F13" s="97"/>
      <c r="G13" s="97"/>
    </row>
  </sheetData>
  <sheetProtection/>
  <mergeCells count="4">
    <mergeCell ref="F4:G4"/>
    <mergeCell ref="A4:A5"/>
    <mergeCell ref="B4:C4"/>
    <mergeCell ref="D4:E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52" customWidth="1"/>
    <col min="2" max="2" width="9.625" style="52" customWidth="1"/>
    <col min="3" max="3" width="7.625" style="52" customWidth="1"/>
    <col min="4" max="4" width="9.625" style="52" customWidth="1"/>
    <col min="5" max="5" width="7.625" style="52" customWidth="1"/>
    <col min="6" max="16384" width="9.00390625" style="29" customWidth="1"/>
  </cols>
  <sheetData>
    <row r="1" ht="13.5" customHeight="1">
      <c r="A1" s="78" t="s">
        <v>168</v>
      </c>
    </row>
    <row r="2" spans="1:5" ht="18" customHeight="1">
      <c r="A2" s="133" t="s">
        <v>280</v>
      </c>
      <c r="B2" s="95"/>
      <c r="C2" s="95"/>
      <c r="D2" s="95"/>
      <c r="E2" s="95"/>
    </row>
    <row r="3" ht="13.5" customHeight="1">
      <c r="F3" s="27"/>
    </row>
    <row r="4" spans="1:6" ht="18" customHeight="1">
      <c r="A4" s="306" t="s">
        <v>121</v>
      </c>
      <c r="B4" s="357" t="s">
        <v>234</v>
      </c>
      <c r="C4" s="359"/>
      <c r="D4" s="357" t="s">
        <v>45</v>
      </c>
      <c r="E4" s="358"/>
      <c r="F4" s="27"/>
    </row>
    <row r="5" spans="1:6" ht="18" customHeight="1">
      <c r="A5" s="307"/>
      <c r="B5" s="39" t="s">
        <v>46</v>
      </c>
      <c r="C5" s="39" t="s">
        <v>204</v>
      </c>
      <c r="D5" s="39" t="s">
        <v>46</v>
      </c>
      <c r="E5" s="84" t="s">
        <v>204</v>
      </c>
      <c r="F5" s="27"/>
    </row>
    <row r="6" spans="1:6" ht="5.25" customHeight="1">
      <c r="A6" s="64"/>
      <c r="B6" s="98"/>
      <c r="C6" s="42"/>
      <c r="D6" s="41"/>
      <c r="E6" s="41"/>
      <c r="F6" s="27"/>
    </row>
    <row r="7" spans="1:6" ht="15.75" customHeight="1">
      <c r="A7" s="76">
        <v>24</v>
      </c>
      <c r="B7" s="75">
        <v>526</v>
      </c>
      <c r="C7" s="73">
        <v>32</v>
      </c>
      <c r="D7" s="73">
        <v>1188</v>
      </c>
      <c r="E7" s="154">
        <v>68</v>
      </c>
      <c r="F7" s="27"/>
    </row>
    <row r="8" spans="1:6" ht="15.75" customHeight="1">
      <c r="A8" s="76">
        <v>25</v>
      </c>
      <c r="B8" s="75">
        <v>517</v>
      </c>
      <c r="C8" s="73">
        <v>28</v>
      </c>
      <c r="D8" s="73">
        <v>933</v>
      </c>
      <c r="E8" s="154">
        <v>66</v>
      </c>
      <c r="F8" s="27"/>
    </row>
    <row r="9" spans="1:6" ht="15.75" customHeight="1">
      <c r="A9" s="76">
        <v>26</v>
      </c>
      <c r="B9" s="75">
        <v>600</v>
      </c>
      <c r="C9" s="73">
        <v>27</v>
      </c>
      <c r="D9" s="73">
        <v>685</v>
      </c>
      <c r="E9" s="154">
        <v>40</v>
      </c>
      <c r="F9" s="27"/>
    </row>
    <row r="10" spans="1:6" ht="15.75" customHeight="1">
      <c r="A10" s="25">
        <v>27</v>
      </c>
      <c r="B10" s="73">
        <v>552</v>
      </c>
      <c r="C10" s="73">
        <v>27</v>
      </c>
      <c r="D10" s="73">
        <v>723</v>
      </c>
      <c r="E10" s="154">
        <v>40</v>
      </c>
      <c r="F10" s="27"/>
    </row>
    <row r="11" spans="1:6" ht="15.75" customHeight="1">
      <c r="A11" s="25">
        <v>28</v>
      </c>
      <c r="B11" s="73">
        <v>576</v>
      </c>
      <c r="C11" s="73">
        <v>27</v>
      </c>
      <c r="D11" s="73">
        <v>706</v>
      </c>
      <c r="E11" s="154">
        <v>40</v>
      </c>
      <c r="F11" s="27"/>
    </row>
    <row r="12" spans="1:6" ht="5.25" customHeight="1">
      <c r="A12" s="63"/>
      <c r="B12" s="99"/>
      <c r="C12" s="96"/>
      <c r="D12" s="41"/>
      <c r="E12" s="41"/>
      <c r="F12" s="27"/>
    </row>
    <row r="13" spans="1:5" s="54" customFormat="1" ht="13.5" customHeight="1">
      <c r="A13" s="131" t="s">
        <v>70</v>
      </c>
      <c r="B13" s="231"/>
      <c r="C13" s="231"/>
      <c r="D13" s="258"/>
      <c r="E13" s="258"/>
    </row>
    <row r="14" ht="13.5">
      <c r="A14" s="194" t="s">
        <v>291</v>
      </c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0" customWidth="1"/>
    <col min="2" max="2" width="8.625" style="100" customWidth="1"/>
    <col min="3" max="4" width="14.625" style="100" customWidth="1"/>
    <col min="5" max="5" width="14.625" style="48" customWidth="1"/>
    <col min="6" max="16384" width="9.00390625" style="48" customWidth="1"/>
  </cols>
  <sheetData>
    <row r="1" spans="1:4" s="50" customFormat="1" ht="13.5" customHeight="1">
      <c r="A1" s="78" t="s">
        <v>168</v>
      </c>
      <c r="B1" s="49"/>
      <c r="C1" s="49"/>
      <c r="D1" s="49"/>
    </row>
    <row r="2" spans="1:4" s="29" customFormat="1" ht="19.5" customHeight="1">
      <c r="A2" s="133" t="s">
        <v>148</v>
      </c>
      <c r="B2" s="95"/>
      <c r="C2" s="95"/>
      <c r="D2" s="95"/>
    </row>
    <row r="3" spans="1:4" s="29" customFormat="1" ht="12" customHeight="1">
      <c r="A3" s="52"/>
      <c r="B3" s="52"/>
      <c r="C3" s="52"/>
      <c r="D3" s="52"/>
    </row>
    <row r="4" spans="1:5" s="177" customFormat="1" ht="19.5" customHeight="1">
      <c r="A4" s="153" t="s">
        <v>121</v>
      </c>
      <c r="B4" s="142" t="s">
        <v>204</v>
      </c>
      <c r="C4" s="142" t="s">
        <v>196</v>
      </c>
      <c r="D4" s="152" t="s">
        <v>169</v>
      </c>
      <c r="E4" s="152" t="s">
        <v>197</v>
      </c>
    </row>
    <row r="5" spans="1:5" s="177" customFormat="1" ht="5.25" customHeight="1">
      <c r="A5" s="67"/>
      <c r="B5" s="184"/>
      <c r="C5" s="185"/>
      <c r="D5" s="185"/>
      <c r="E5" s="185"/>
    </row>
    <row r="6" spans="1:5" s="177" customFormat="1" ht="15.75" customHeight="1">
      <c r="A6" s="189">
        <v>24</v>
      </c>
      <c r="B6" s="186">
        <v>28</v>
      </c>
      <c r="C6" s="188">
        <v>2582</v>
      </c>
      <c r="D6" s="187">
        <v>0</v>
      </c>
      <c r="E6" s="188">
        <v>975</v>
      </c>
    </row>
    <row r="7" spans="1:5" s="177" customFormat="1" ht="15.75" customHeight="1">
      <c r="A7" s="189">
        <v>25</v>
      </c>
      <c r="B7" s="186">
        <v>28</v>
      </c>
      <c r="C7" s="188">
        <v>2052</v>
      </c>
      <c r="D7" s="187">
        <v>0</v>
      </c>
      <c r="E7" s="188">
        <v>913</v>
      </c>
    </row>
    <row r="8" spans="1:5" s="177" customFormat="1" ht="15.75" customHeight="1">
      <c r="A8" s="297">
        <v>26</v>
      </c>
      <c r="B8" s="188">
        <v>23</v>
      </c>
      <c r="C8" s="188">
        <v>2019</v>
      </c>
      <c r="D8" s="187">
        <v>0</v>
      </c>
      <c r="E8" s="188">
        <v>900</v>
      </c>
    </row>
    <row r="9" spans="1:5" s="177" customFormat="1" ht="15.75" customHeight="1">
      <c r="A9" s="297">
        <v>27</v>
      </c>
      <c r="B9" s="188">
        <v>23</v>
      </c>
      <c r="C9" s="188">
        <v>2323</v>
      </c>
      <c r="D9" s="188">
        <v>0</v>
      </c>
      <c r="E9" s="188">
        <v>1093</v>
      </c>
    </row>
    <row r="10" spans="1:5" s="177" customFormat="1" ht="15.75" customHeight="1">
      <c r="A10" s="297">
        <v>28</v>
      </c>
      <c r="B10" s="188">
        <v>23</v>
      </c>
      <c r="C10" s="188">
        <v>2347</v>
      </c>
      <c r="D10" s="188">
        <v>0</v>
      </c>
      <c r="E10" s="188">
        <v>952</v>
      </c>
    </row>
    <row r="11" spans="1:5" s="177" customFormat="1" ht="5.25" customHeight="1">
      <c r="A11" s="298"/>
      <c r="B11" s="96"/>
      <c r="C11" s="42"/>
      <c r="D11" s="42"/>
      <c r="E11" s="96"/>
    </row>
    <row r="12" spans="1:4" s="129" customFormat="1" ht="13.5" customHeight="1">
      <c r="A12" s="131" t="s">
        <v>70</v>
      </c>
      <c r="B12" s="191"/>
      <c r="C12" s="191"/>
      <c r="D12" s="191"/>
    </row>
    <row r="13" spans="1:5" s="192" customFormat="1" ht="25.5" customHeight="1">
      <c r="A13" s="368" t="s">
        <v>292</v>
      </c>
      <c r="B13" s="368"/>
      <c r="C13" s="368"/>
      <c r="D13" s="368"/>
      <c r="E13" s="368"/>
    </row>
  </sheetData>
  <sheetProtection/>
  <mergeCells count="1">
    <mergeCell ref="A13:E13"/>
  </mergeCells>
  <printOptions/>
  <pageMargins left="0.7086614173228347" right="0.7086614173228347" top="0.984251968503937" bottom="0.3937007874015748" header="0.5118110236220472" footer="0.31496062992125984"/>
  <pageSetup cellComments="asDisplayed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0" customWidth="1"/>
    <col min="2" max="7" width="8.625" style="100" customWidth="1"/>
    <col min="8" max="16384" width="9.00390625" style="48" customWidth="1"/>
  </cols>
  <sheetData>
    <row r="1" spans="1:18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7" s="29" customFormat="1" ht="19.5" customHeight="1">
      <c r="A2" s="133" t="s">
        <v>281</v>
      </c>
      <c r="B2" s="95"/>
      <c r="C2" s="95"/>
      <c r="D2" s="95"/>
      <c r="E2" s="95"/>
      <c r="F2" s="95"/>
      <c r="G2" s="95"/>
    </row>
    <row r="3" spans="1:7" s="29" customFormat="1" ht="13.5" customHeight="1">
      <c r="A3" s="52"/>
      <c r="B3" s="52"/>
      <c r="C3" s="52"/>
      <c r="D3" s="52"/>
      <c r="E3" s="52"/>
      <c r="F3" s="52"/>
      <c r="G3" s="52"/>
    </row>
    <row r="4" spans="1:7" s="102" customFormat="1" ht="25.5" customHeight="1">
      <c r="A4" s="329" t="s">
        <v>121</v>
      </c>
      <c r="B4" s="322" t="s">
        <v>47</v>
      </c>
      <c r="C4" s="324"/>
      <c r="D4" s="322" t="s">
        <v>48</v>
      </c>
      <c r="E4" s="324"/>
      <c r="F4" s="322" t="s">
        <v>183</v>
      </c>
      <c r="G4" s="323"/>
    </row>
    <row r="5" spans="1:7" s="102" customFormat="1" ht="15.75" customHeight="1">
      <c r="A5" s="330"/>
      <c r="B5" s="86" t="s">
        <v>50</v>
      </c>
      <c r="C5" s="86" t="s">
        <v>49</v>
      </c>
      <c r="D5" s="86" t="s">
        <v>52</v>
      </c>
      <c r="E5" s="86" t="s">
        <v>51</v>
      </c>
      <c r="F5" s="86" t="s">
        <v>50</v>
      </c>
      <c r="G5" s="104" t="s">
        <v>24</v>
      </c>
    </row>
    <row r="6" spans="1:7" s="29" customFormat="1" ht="4.5" customHeight="1">
      <c r="A6" s="67"/>
      <c r="B6" s="98"/>
      <c r="C6" s="42"/>
      <c r="D6" s="42"/>
      <c r="E6" s="42"/>
      <c r="F6" s="42"/>
      <c r="G6" s="42"/>
    </row>
    <row r="7" spans="1:7" s="29" customFormat="1" ht="15.75" customHeight="1">
      <c r="A7" s="189">
        <v>24</v>
      </c>
      <c r="B7" s="57">
        <v>656</v>
      </c>
      <c r="C7" s="19">
        <v>653</v>
      </c>
      <c r="D7" s="19">
        <v>258</v>
      </c>
      <c r="E7" s="19">
        <v>210</v>
      </c>
      <c r="F7" s="19">
        <v>6</v>
      </c>
      <c r="G7" s="19">
        <v>6</v>
      </c>
    </row>
    <row r="8" spans="1:7" s="29" customFormat="1" ht="15.75" customHeight="1">
      <c r="A8" s="189">
        <v>25</v>
      </c>
      <c r="B8" s="57">
        <v>918</v>
      </c>
      <c r="C8" s="19">
        <v>914</v>
      </c>
      <c r="D8" s="19">
        <v>190</v>
      </c>
      <c r="E8" s="19">
        <v>130</v>
      </c>
      <c r="F8" s="19">
        <v>8</v>
      </c>
      <c r="G8" s="19">
        <v>7</v>
      </c>
    </row>
    <row r="9" spans="1:7" s="29" customFormat="1" ht="15.75" customHeight="1">
      <c r="A9" s="189">
        <v>26</v>
      </c>
      <c r="B9" s="57">
        <v>1244</v>
      </c>
      <c r="C9" s="19">
        <v>1245</v>
      </c>
      <c r="D9" s="19">
        <v>274</v>
      </c>
      <c r="E9" s="19">
        <v>196</v>
      </c>
      <c r="F9" s="19">
        <v>9</v>
      </c>
      <c r="G9" s="19">
        <v>8</v>
      </c>
    </row>
    <row r="10" spans="1:7" s="29" customFormat="1" ht="15.75" customHeight="1">
      <c r="A10" s="297">
        <v>27</v>
      </c>
      <c r="B10" s="19">
        <v>1324</v>
      </c>
      <c r="C10" s="19">
        <v>1326</v>
      </c>
      <c r="D10" s="19">
        <v>405</v>
      </c>
      <c r="E10" s="19">
        <v>207</v>
      </c>
      <c r="F10" s="19">
        <v>13</v>
      </c>
      <c r="G10" s="19">
        <v>12</v>
      </c>
    </row>
    <row r="11" spans="1:7" s="29" customFormat="1" ht="15.75" customHeight="1">
      <c r="A11" s="297">
        <v>28</v>
      </c>
      <c r="B11" s="19">
        <v>1211</v>
      </c>
      <c r="C11" s="19">
        <v>1228</v>
      </c>
      <c r="D11" s="19">
        <v>420</v>
      </c>
      <c r="E11" s="19">
        <v>173</v>
      </c>
      <c r="F11" s="19">
        <v>5</v>
      </c>
      <c r="G11" s="19">
        <v>7</v>
      </c>
    </row>
    <row r="12" spans="1:7" s="29" customFormat="1" ht="5.25" customHeight="1">
      <c r="A12" s="96"/>
      <c r="B12" s="99"/>
      <c r="C12" s="96"/>
      <c r="D12" s="96"/>
      <c r="E12" s="96"/>
      <c r="F12" s="96"/>
      <c r="G12" s="96"/>
    </row>
    <row r="13" spans="1:7" s="29" customFormat="1" ht="13.5" customHeight="1">
      <c r="A13" s="33" t="s">
        <v>70</v>
      </c>
      <c r="B13" s="38"/>
      <c r="C13" s="38"/>
      <c r="D13" s="38"/>
      <c r="E13" s="38"/>
      <c r="F13" s="97"/>
      <c r="G13" s="97"/>
    </row>
  </sheetData>
  <sheetProtection/>
  <mergeCells count="4">
    <mergeCell ref="B4:C4"/>
    <mergeCell ref="D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100" customWidth="1"/>
    <col min="2" max="7" width="12.75390625" style="100" customWidth="1"/>
    <col min="8" max="16384" width="9.00390625" style="48" customWidth="1"/>
  </cols>
  <sheetData>
    <row r="1" ht="13.5" customHeight="1">
      <c r="A1" s="78" t="s">
        <v>168</v>
      </c>
    </row>
    <row r="2" spans="1:7" s="29" customFormat="1" ht="19.5" customHeight="1">
      <c r="A2" s="133" t="s">
        <v>282</v>
      </c>
      <c r="B2" s="95"/>
      <c r="C2" s="95"/>
      <c r="D2" s="95"/>
      <c r="E2" s="95"/>
      <c r="F2" s="95"/>
      <c r="G2" s="95"/>
    </row>
    <row r="3" s="52" customFormat="1" ht="12" customHeight="1"/>
    <row r="4" spans="1:7" s="102" customFormat="1" ht="27.75" customHeight="1">
      <c r="A4" s="329" t="s">
        <v>121</v>
      </c>
      <c r="B4" s="105" t="s">
        <v>60</v>
      </c>
      <c r="C4" s="322" t="s">
        <v>53</v>
      </c>
      <c r="D4" s="323"/>
      <c r="E4" s="324"/>
      <c r="F4" s="322" t="s">
        <v>223</v>
      </c>
      <c r="G4" s="323"/>
    </row>
    <row r="5" spans="1:7" s="107" customFormat="1" ht="15.75" customHeight="1">
      <c r="A5" s="330"/>
      <c r="B5" s="86" t="s">
        <v>29</v>
      </c>
      <c r="C5" s="86" t="s">
        <v>54</v>
      </c>
      <c r="D5" s="168" t="s">
        <v>55</v>
      </c>
      <c r="E5" s="169" t="s">
        <v>56</v>
      </c>
      <c r="F5" s="86" t="s">
        <v>29</v>
      </c>
      <c r="G5" s="169" t="s">
        <v>57</v>
      </c>
    </row>
    <row r="6" spans="1:7" s="29" customFormat="1" ht="4.5" customHeight="1">
      <c r="A6" s="67"/>
      <c r="B6" s="98"/>
      <c r="C6" s="42"/>
      <c r="D6" s="42"/>
      <c r="E6" s="42"/>
      <c r="F6" s="42"/>
      <c r="G6" s="42"/>
    </row>
    <row r="7" spans="1:7" s="29" customFormat="1" ht="15.75" customHeight="1">
      <c r="A7" s="189">
        <v>24</v>
      </c>
      <c r="B7" s="57">
        <v>78</v>
      </c>
      <c r="C7" s="19">
        <v>950</v>
      </c>
      <c r="D7" s="19">
        <v>549</v>
      </c>
      <c r="E7" s="19">
        <v>1253</v>
      </c>
      <c r="F7" s="19">
        <v>1338</v>
      </c>
      <c r="G7" s="19">
        <v>644</v>
      </c>
    </row>
    <row r="8" spans="1:7" s="29" customFormat="1" ht="15.75" customHeight="1">
      <c r="A8" s="189">
        <v>25</v>
      </c>
      <c r="B8" s="57">
        <v>276</v>
      </c>
      <c r="C8" s="19">
        <v>903</v>
      </c>
      <c r="D8" s="19">
        <v>521</v>
      </c>
      <c r="E8" s="19">
        <v>1185</v>
      </c>
      <c r="F8" s="19">
        <v>1276</v>
      </c>
      <c r="G8" s="19">
        <v>645</v>
      </c>
    </row>
    <row r="9" spans="1:7" s="29" customFormat="1" ht="15.75" customHeight="1">
      <c r="A9" s="297">
        <v>26</v>
      </c>
      <c r="B9" s="19">
        <v>368</v>
      </c>
      <c r="C9" s="19">
        <v>901</v>
      </c>
      <c r="D9" s="19">
        <v>477</v>
      </c>
      <c r="E9" s="19">
        <v>1121</v>
      </c>
      <c r="F9" s="19">
        <v>1055</v>
      </c>
      <c r="G9" s="19">
        <v>471</v>
      </c>
    </row>
    <row r="10" spans="1:7" s="29" customFormat="1" ht="15.75" customHeight="1">
      <c r="A10" s="297">
        <v>27</v>
      </c>
      <c r="B10" s="19">
        <v>353</v>
      </c>
      <c r="C10" s="19">
        <v>873</v>
      </c>
      <c r="D10" s="19">
        <v>434</v>
      </c>
      <c r="E10" s="19">
        <v>1075</v>
      </c>
      <c r="F10" s="19">
        <v>1064</v>
      </c>
      <c r="G10" s="19">
        <v>493</v>
      </c>
    </row>
    <row r="11" spans="1:7" s="29" customFormat="1" ht="15.75" customHeight="1">
      <c r="A11" s="297">
        <v>28</v>
      </c>
      <c r="B11" s="19">
        <v>369</v>
      </c>
      <c r="C11" s="19">
        <v>974</v>
      </c>
      <c r="D11" s="19">
        <v>546</v>
      </c>
      <c r="E11" s="19">
        <v>1268</v>
      </c>
      <c r="F11" s="19">
        <v>846</v>
      </c>
      <c r="G11" s="19">
        <v>427</v>
      </c>
    </row>
    <row r="12" spans="1:7" s="29" customFormat="1" ht="4.5" customHeight="1">
      <c r="A12" s="96"/>
      <c r="B12" s="99"/>
      <c r="C12" s="96"/>
      <c r="D12" s="96"/>
      <c r="E12" s="96"/>
      <c r="F12" s="96"/>
      <c r="G12" s="96"/>
    </row>
    <row r="13" spans="1:7" s="129" customFormat="1" ht="13.5" customHeight="1">
      <c r="A13" s="131" t="s">
        <v>70</v>
      </c>
      <c r="B13" s="191"/>
      <c r="C13" s="191"/>
      <c r="D13" s="191"/>
      <c r="E13" s="191"/>
      <c r="F13" s="193"/>
      <c r="G13" s="193"/>
    </row>
    <row r="14" spans="1:7" s="252" customFormat="1" ht="13.5" customHeight="1">
      <c r="A14" s="194" t="s">
        <v>285</v>
      </c>
      <c r="B14" s="194"/>
      <c r="C14" s="194"/>
      <c r="D14" s="194"/>
      <c r="E14" s="194"/>
      <c r="F14" s="194"/>
      <c r="G14" s="194"/>
    </row>
    <row r="15" spans="1:7" ht="13.5" customHeight="1">
      <c r="A15" s="194" t="s">
        <v>286</v>
      </c>
      <c r="B15" s="252"/>
      <c r="C15" s="252"/>
      <c r="D15" s="252"/>
      <c r="E15" s="252"/>
      <c r="F15" s="252"/>
      <c r="G15" s="252"/>
    </row>
  </sheetData>
  <sheetProtection/>
  <mergeCells count="3">
    <mergeCell ref="C4:E4"/>
    <mergeCell ref="F4:G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00" customWidth="1"/>
    <col min="2" max="2" width="8.625" style="100" customWidth="1"/>
    <col min="3" max="4" width="6.75390625" style="100" customWidth="1"/>
    <col min="5" max="5" width="8.625" style="100" customWidth="1"/>
    <col min="6" max="7" width="6.75390625" style="100" customWidth="1"/>
    <col min="8" max="8" width="8.625" style="100" customWidth="1"/>
    <col min="9" max="10" width="6.75390625" style="100" customWidth="1"/>
    <col min="11" max="16384" width="9.00390625" style="48" customWidth="1"/>
  </cols>
  <sheetData>
    <row r="1" ht="13.5" customHeight="1">
      <c r="A1" s="78" t="s">
        <v>168</v>
      </c>
    </row>
    <row r="2" spans="1:10" s="29" customFormat="1" ht="19.5" customHeight="1">
      <c r="A2" s="162" t="s">
        <v>283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29" customFormat="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s="109" customFormat="1" ht="25.5" customHeight="1">
      <c r="A4" s="306" t="s">
        <v>121</v>
      </c>
      <c r="B4" s="322" t="s">
        <v>224</v>
      </c>
      <c r="C4" s="358"/>
      <c r="D4" s="359"/>
      <c r="E4" s="322" t="s">
        <v>225</v>
      </c>
      <c r="F4" s="358"/>
      <c r="G4" s="359"/>
      <c r="H4" s="322" t="s">
        <v>226</v>
      </c>
      <c r="I4" s="358"/>
      <c r="J4" s="358"/>
    </row>
    <row r="5" spans="1:10" s="110" customFormat="1" ht="25.5" customHeight="1">
      <c r="A5" s="307"/>
      <c r="B5" s="87" t="s">
        <v>29</v>
      </c>
      <c r="C5" s="87" t="s">
        <v>58</v>
      </c>
      <c r="D5" s="87" t="s">
        <v>59</v>
      </c>
      <c r="E5" s="87" t="s">
        <v>29</v>
      </c>
      <c r="F5" s="87" t="s">
        <v>58</v>
      </c>
      <c r="G5" s="87" t="s">
        <v>59</v>
      </c>
      <c r="H5" s="87" t="s">
        <v>29</v>
      </c>
      <c r="I5" s="87" t="s">
        <v>58</v>
      </c>
      <c r="J5" s="106" t="s">
        <v>59</v>
      </c>
    </row>
    <row r="6" spans="1:10" s="29" customFormat="1" ht="5.25" customHeight="1">
      <c r="A6" s="67"/>
      <c r="B6" s="98"/>
      <c r="C6" s="42"/>
      <c r="D6" s="42"/>
      <c r="E6" s="42"/>
      <c r="F6" s="42"/>
      <c r="G6" s="42"/>
      <c r="H6" s="42"/>
      <c r="I6" s="42"/>
      <c r="J6" s="41"/>
    </row>
    <row r="7" spans="1:10" s="29" customFormat="1" ht="15.75" customHeight="1">
      <c r="A7" s="189">
        <v>24</v>
      </c>
      <c r="B7" s="57">
        <v>1432</v>
      </c>
      <c r="C7" s="19">
        <v>73</v>
      </c>
      <c r="D7" s="19">
        <v>73</v>
      </c>
      <c r="E7" s="19">
        <v>1454</v>
      </c>
      <c r="F7" s="19">
        <v>86</v>
      </c>
      <c r="G7" s="19">
        <v>80</v>
      </c>
      <c r="H7" s="19">
        <v>1376</v>
      </c>
      <c r="I7" s="19">
        <v>132</v>
      </c>
      <c r="J7" s="19">
        <v>109</v>
      </c>
    </row>
    <row r="8" spans="1:10" s="29" customFormat="1" ht="15.75" customHeight="1">
      <c r="A8" s="189">
        <v>25</v>
      </c>
      <c r="B8" s="57">
        <v>1420</v>
      </c>
      <c r="C8" s="19">
        <v>40</v>
      </c>
      <c r="D8" s="19">
        <v>35</v>
      </c>
      <c r="E8" s="19">
        <v>1373</v>
      </c>
      <c r="F8" s="19">
        <v>93</v>
      </c>
      <c r="G8" s="19">
        <v>80</v>
      </c>
      <c r="H8" s="19">
        <v>1413</v>
      </c>
      <c r="I8" s="19">
        <v>133</v>
      </c>
      <c r="J8" s="19">
        <v>115</v>
      </c>
    </row>
    <row r="9" spans="1:10" s="29" customFormat="1" ht="15.75" customHeight="1">
      <c r="A9" s="189">
        <v>26</v>
      </c>
      <c r="B9" s="57">
        <v>1412</v>
      </c>
      <c r="C9" s="19">
        <v>41</v>
      </c>
      <c r="D9" s="19">
        <v>41</v>
      </c>
      <c r="E9" s="19">
        <v>1431</v>
      </c>
      <c r="F9" s="19">
        <v>92</v>
      </c>
      <c r="G9" s="19">
        <v>84</v>
      </c>
      <c r="H9" s="19">
        <v>1382</v>
      </c>
      <c r="I9" s="19">
        <v>120</v>
      </c>
      <c r="J9" s="19">
        <v>114</v>
      </c>
    </row>
    <row r="10" spans="1:10" s="29" customFormat="1" ht="15.75" customHeight="1">
      <c r="A10" s="297">
        <v>27</v>
      </c>
      <c r="B10" s="19">
        <v>1461</v>
      </c>
      <c r="C10" s="19">
        <v>42</v>
      </c>
      <c r="D10" s="19">
        <v>42</v>
      </c>
      <c r="E10" s="19">
        <v>1404</v>
      </c>
      <c r="F10" s="19">
        <v>74</v>
      </c>
      <c r="G10" s="19">
        <v>72</v>
      </c>
      <c r="H10" s="19">
        <v>1422</v>
      </c>
      <c r="I10" s="19">
        <v>108</v>
      </c>
      <c r="J10" s="19">
        <v>105</v>
      </c>
    </row>
    <row r="11" spans="1:10" s="29" customFormat="1" ht="15.75" customHeight="1">
      <c r="A11" s="297">
        <v>28</v>
      </c>
      <c r="B11" s="19">
        <v>1414</v>
      </c>
      <c r="C11" s="19">
        <v>48</v>
      </c>
      <c r="D11" s="19">
        <v>47</v>
      </c>
      <c r="E11" s="19">
        <v>1451</v>
      </c>
      <c r="F11" s="19">
        <v>52</v>
      </c>
      <c r="G11" s="19">
        <v>48</v>
      </c>
      <c r="H11" s="19">
        <v>1421</v>
      </c>
      <c r="I11" s="19">
        <v>84</v>
      </c>
      <c r="J11" s="19">
        <v>78</v>
      </c>
    </row>
    <row r="12" spans="1:10" s="29" customFormat="1" ht="5.25" customHeight="1">
      <c r="A12" s="299"/>
      <c r="B12" s="108"/>
      <c r="C12" s="108"/>
      <c r="D12" s="108"/>
      <c r="E12" s="51"/>
      <c r="F12" s="51"/>
      <c r="G12" s="51"/>
      <c r="H12" s="51"/>
      <c r="I12" s="51"/>
      <c r="J12" s="52"/>
    </row>
    <row r="13" spans="1:10" s="129" customFormat="1" ht="13.5" customHeight="1">
      <c r="A13" s="131" t="s">
        <v>70</v>
      </c>
      <c r="B13" s="191"/>
      <c r="C13" s="191"/>
      <c r="D13" s="191"/>
      <c r="E13" s="191"/>
      <c r="F13" s="191"/>
      <c r="G13" s="191"/>
      <c r="H13" s="193"/>
      <c r="I13" s="193"/>
      <c r="J13" s="193"/>
    </row>
    <row r="14" spans="1:10" s="129" customFormat="1" ht="21.75" customHeight="1">
      <c r="A14" s="369" t="s">
        <v>293</v>
      </c>
      <c r="B14" s="370"/>
      <c r="C14" s="370"/>
      <c r="D14" s="370"/>
      <c r="E14" s="370"/>
      <c r="F14" s="370"/>
      <c r="G14" s="370"/>
      <c r="H14" s="370"/>
      <c r="I14" s="370"/>
      <c r="J14" s="370"/>
    </row>
    <row r="15" ht="13.5" customHeight="1"/>
  </sheetData>
  <sheetProtection/>
  <mergeCells count="5">
    <mergeCell ref="A14:J14"/>
    <mergeCell ref="A4:A5"/>
    <mergeCell ref="H4:J4"/>
    <mergeCell ref="E4:G4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55" customWidth="1"/>
    <col min="2" max="2" width="6.625" style="55" customWidth="1"/>
    <col min="3" max="5" width="5.625" style="55" customWidth="1"/>
    <col min="6" max="6" width="4.625" style="55" customWidth="1"/>
    <col min="7" max="7" width="4.50390625" style="55" customWidth="1"/>
    <col min="8" max="13" width="5.625" style="55" customWidth="1"/>
    <col min="14" max="16384" width="9.00390625" style="28" customWidth="1"/>
  </cols>
  <sheetData>
    <row r="1" spans="1:13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133" t="s">
        <v>142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15" customFormat="1" ht="13.5" customHeight="1">
      <c r="A3" s="41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202" t="s">
        <v>104</v>
      </c>
    </row>
    <row r="4" spans="1:13" s="143" customFormat="1" ht="99.75" customHeight="1">
      <c r="A4" s="203" t="s">
        <v>171</v>
      </c>
      <c r="B4" s="204" t="s">
        <v>172</v>
      </c>
      <c r="C4" s="205" t="s">
        <v>71</v>
      </c>
      <c r="D4" s="205" t="s">
        <v>72</v>
      </c>
      <c r="E4" s="206" t="s">
        <v>66</v>
      </c>
      <c r="F4" s="313" t="s">
        <v>103</v>
      </c>
      <c r="G4" s="314"/>
      <c r="H4" s="205" t="s">
        <v>67</v>
      </c>
      <c r="I4" s="205" t="s">
        <v>95</v>
      </c>
      <c r="J4" s="203" t="s">
        <v>73</v>
      </c>
      <c r="K4" s="205" t="s">
        <v>74</v>
      </c>
      <c r="L4" s="205" t="s">
        <v>75</v>
      </c>
      <c r="M4" s="204" t="s">
        <v>76</v>
      </c>
    </row>
    <row r="5" spans="1:13" ht="5.25" customHeight="1">
      <c r="A5" s="196"/>
      <c r="B5" s="20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s="159" customFormat="1" ht="15.75" customHeight="1">
      <c r="A6" s="76">
        <v>24</v>
      </c>
      <c r="B6" s="75">
        <f>SUM(C6:F6,H6:M6)</f>
        <v>1601</v>
      </c>
      <c r="C6" s="19">
        <v>111</v>
      </c>
      <c r="D6" s="19">
        <v>264</v>
      </c>
      <c r="E6" s="19">
        <v>127</v>
      </c>
      <c r="F6" s="19">
        <v>19</v>
      </c>
      <c r="G6" s="248">
        <v>15</v>
      </c>
      <c r="H6" s="19">
        <v>40</v>
      </c>
      <c r="I6" s="19">
        <v>16</v>
      </c>
      <c r="J6" s="19">
        <v>194</v>
      </c>
      <c r="K6" s="19">
        <v>179</v>
      </c>
      <c r="L6" s="19">
        <v>426</v>
      </c>
      <c r="M6" s="19">
        <v>225</v>
      </c>
    </row>
    <row r="7" spans="1:13" s="159" customFormat="1" ht="15.75" customHeight="1">
      <c r="A7" s="76">
        <v>25</v>
      </c>
      <c r="B7" s="75">
        <f>SUM(C7:F7,H7:M7)</f>
        <v>1614</v>
      </c>
      <c r="C7" s="19">
        <v>110</v>
      </c>
      <c r="D7" s="19">
        <v>284</v>
      </c>
      <c r="E7" s="19">
        <v>122</v>
      </c>
      <c r="F7" s="19">
        <v>18</v>
      </c>
      <c r="G7" s="248">
        <v>14</v>
      </c>
      <c r="H7" s="19">
        <v>39</v>
      </c>
      <c r="I7" s="19">
        <v>16</v>
      </c>
      <c r="J7" s="19">
        <v>193</v>
      </c>
      <c r="K7" s="19">
        <v>184</v>
      </c>
      <c r="L7" s="19">
        <v>406</v>
      </c>
      <c r="M7" s="19">
        <v>242</v>
      </c>
    </row>
    <row r="8" spans="1:13" s="159" customFormat="1" ht="15.75" customHeight="1">
      <c r="A8" s="76">
        <v>26</v>
      </c>
      <c r="B8" s="75">
        <f>SUM(C8:F8,H8:M8)</f>
        <v>1593</v>
      </c>
      <c r="C8" s="19">
        <v>109</v>
      </c>
      <c r="D8" s="19">
        <v>304</v>
      </c>
      <c r="E8" s="19">
        <v>116</v>
      </c>
      <c r="F8" s="19">
        <v>17</v>
      </c>
      <c r="G8" s="248">
        <v>13</v>
      </c>
      <c r="H8" s="19">
        <v>37</v>
      </c>
      <c r="I8" s="19">
        <v>16</v>
      </c>
      <c r="J8" s="19">
        <v>201</v>
      </c>
      <c r="K8" s="19">
        <v>188</v>
      </c>
      <c r="L8" s="19">
        <v>380</v>
      </c>
      <c r="M8" s="19">
        <v>225</v>
      </c>
    </row>
    <row r="9" spans="1:13" s="159" customFormat="1" ht="15.75" customHeight="1">
      <c r="A9" s="76">
        <v>27</v>
      </c>
      <c r="B9" s="75">
        <f>SUM(C9:F9,H9:M9)</f>
        <v>1642</v>
      </c>
      <c r="C9" s="19">
        <v>107</v>
      </c>
      <c r="D9" s="19">
        <v>316</v>
      </c>
      <c r="E9" s="19">
        <v>111</v>
      </c>
      <c r="F9" s="19">
        <v>17</v>
      </c>
      <c r="G9" s="248">
        <v>13</v>
      </c>
      <c r="H9" s="19">
        <v>38</v>
      </c>
      <c r="I9" s="19">
        <v>17</v>
      </c>
      <c r="J9" s="19">
        <v>203</v>
      </c>
      <c r="K9" s="19">
        <v>194</v>
      </c>
      <c r="L9" s="19">
        <v>382</v>
      </c>
      <c r="M9" s="19">
        <v>257</v>
      </c>
    </row>
    <row r="10" spans="1:13" s="159" customFormat="1" ht="15.75" customHeight="1">
      <c r="A10" s="76">
        <v>28</v>
      </c>
      <c r="B10" s="75">
        <f>SUM(C10:F10,H10:M10)</f>
        <v>1674</v>
      </c>
      <c r="C10" s="19">
        <v>109</v>
      </c>
      <c r="D10" s="19">
        <v>326</v>
      </c>
      <c r="E10" s="19">
        <v>107</v>
      </c>
      <c r="F10" s="19">
        <v>17</v>
      </c>
      <c r="G10" s="248">
        <v>13</v>
      </c>
      <c r="H10" s="19">
        <v>38</v>
      </c>
      <c r="I10" s="19">
        <v>16</v>
      </c>
      <c r="J10" s="19">
        <v>210</v>
      </c>
      <c r="K10" s="19">
        <v>202</v>
      </c>
      <c r="L10" s="19">
        <v>390</v>
      </c>
      <c r="M10" s="19">
        <v>259</v>
      </c>
    </row>
    <row r="11" spans="1:13" ht="5.25" customHeight="1">
      <c r="A11" s="42"/>
      <c r="B11" s="9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5.25" customHeight="1">
      <c r="A12" s="42"/>
      <c r="B12" s="9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31" customFormat="1" ht="13.5" customHeight="1">
      <c r="A13" s="33" t="s">
        <v>288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31" customFormat="1" ht="13.5" customHeight="1">
      <c r="A14" s="34" t="s">
        <v>240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s="31" customFormat="1" ht="13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8" ht="13.5">
      <c r="B18" s="164"/>
    </row>
    <row r="19" spans="1:13" s="47" customFormat="1" ht="13.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s="47" customFormat="1" ht="13.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3.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3.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13.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</sheetData>
  <sheetProtection/>
  <mergeCells count="1">
    <mergeCell ref="F4:G4"/>
  </mergeCells>
  <printOptions/>
  <pageMargins left="0.9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52" customWidth="1"/>
    <col min="2" max="4" width="11.625" style="52" customWidth="1"/>
    <col min="5" max="16384" width="9.00390625" style="29" customWidth="1"/>
  </cols>
  <sheetData>
    <row r="1" s="48" customFormat="1" ht="13.5" customHeight="1">
      <c r="A1" s="208" t="s">
        <v>168</v>
      </c>
    </row>
    <row r="2" spans="1:4" ht="18" customHeight="1">
      <c r="A2" s="133" t="s">
        <v>149</v>
      </c>
      <c r="B2" s="95"/>
      <c r="C2" s="95"/>
      <c r="D2" s="95"/>
    </row>
    <row r="3" ht="12.75" customHeight="1"/>
    <row r="4" spans="1:4" ht="19.5" customHeight="1">
      <c r="A4" s="153" t="s">
        <v>121</v>
      </c>
      <c r="B4" s="142" t="s">
        <v>61</v>
      </c>
      <c r="C4" s="261" t="s">
        <v>241</v>
      </c>
      <c r="D4" s="262" t="s">
        <v>242</v>
      </c>
    </row>
    <row r="5" spans="1:4" ht="3.75" customHeight="1">
      <c r="A5" s="67"/>
      <c r="B5" s="98"/>
      <c r="C5" s="42"/>
      <c r="D5" s="42"/>
    </row>
    <row r="6" spans="1:4" ht="15.75" customHeight="1">
      <c r="A6" s="189">
        <v>24</v>
      </c>
      <c r="B6" s="75">
        <f>SUM(C6:D6)</f>
        <v>61</v>
      </c>
      <c r="C6" s="73">
        <v>2</v>
      </c>
      <c r="D6" s="73">
        <v>59</v>
      </c>
    </row>
    <row r="7" spans="1:4" ht="15.75" customHeight="1">
      <c r="A7" s="189">
        <v>25</v>
      </c>
      <c r="B7" s="75">
        <f>SUM(C7:D7)</f>
        <v>53</v>
      </c>
      <c r="C7" s="73">
        <v>3</v>
      </c>
      <c r="D7" s="73">
        <v>50</v>
      </c>
    </row>
    <row r="8" spans="1:4" ht="15.75" customHeight="1">
      <c r="A8" s="189">
        <v>26</v>
      </c>
      <c r="B8" s="75">
        <f>SUM(C8:D8)</f>
        <v>59</v>
      </c>
      <c r="C8" s="73">
        <v>4</v>
      </c>
      <c r="D8" s="73">
        <v>55</v>
      </c>
    </row>
    <row r="9" spans="1:4" ht="15.75" customHeight="1">
      <c r="A9" s="297">
        <v>27</v>
      </c>
      <c r="B9" s="73">
        <f>SUM(C9:D9)</f>
        <v>71</v>
      </c>
      <c r="C9" s="73">
        <v>10</v>
      </c>
      <c r="D9" s="73">
        <v>61</v>
      </c>
    </row>
    <row r="10" spans="1:4" ht="15.75" customHeight="1">
      <c r="A10" s="297">
        <v>28</v>
      </c>
      <c r="B10" s="73">
        <v>87</v>
      </c>
      <c r="C10" s="73">
        <v>8</v>
      </c>
      <c r="D10" s="73">
        <v>79</v>
      </c>
    </row>
    <row r="11" spans="1:4" ht="3.75" customHeight="1">
      <c r="A11" s="43"/>
      <c r="B11" s="160"/>
      <c r="C11" s="163"/>
      <c r="D11" s="163"/>
    </row>
    <row r="12" spans="1:4" ht="13.5" customHeight="1">
      <c r="A12" s="33" t="s">
        <v>70</v>
      </c>
      <c r="B12" s="60"/>
      <c r="C12" s="60"/>
      <c r="D12" s="38"/>
    </row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84　　　　保健 ・ 衛生 ・ 公害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4.75390625" style="52" customWidth="1"/>
    <col min="2" max="7" width="11.625" style="52" customWidth="1"/>
    <col min="8" max="16384" width="9.00390625" style="29" customWidth="1"/>
  </cols>
  <sheetData>
    <row r="1" spans="1:5" s="54" customFormat="1" ht="12.75" customHeight="1">
      <c r="A1" s="208" t="s">
        <v>168</v>
      </c>
      <c r="E1" s="134"/>
    </row>
    <row r="2" spans="1:7" ht="19.5" customHeight="1">
      <c r="A2" s="133" t="s">
        <v>150</v>
      </c>
      <c r="B2" s="95"/>
      <c r="C2" s="95"/>
      <c r="D2" s="95"/>
      <c r="E2" s="95"/>
      <c r="F2" s="95"/>
      <c r="G2" s="95"/>
    </row>
    <row r="3" spans="2:7" ht="12.75" customHeight="1">
      <c r="B3" s="51"/>
      <c r="C3" s="51"/>
      <c r="D3" s="51"/>
      <c r="E3" s="51"/>
      <c r="F3" s="51"/>
      <c r="G3" s="51"/>
    </row>
    <row r="4" spans="1:8" s="102" customFormat="1" ht="27.75" customHeight="1">
      <c r="A4" s="101" t="s">
        <v>121</v>
      </c>
      <c r="B4" s="111" t="s">
        <v>184</v>
      </c>
      <c r="C4" s="170" t="s">
        <v>123</v>
      </c>
      <c r="D4" s="111" t="s">
        <v>124</v>
      </c>
      <c r="E4" s="111" t="s">
        <v>125</v>
      </c>
      <c r="F4" s="111" t="s">
        <v>126</v>
      </c>
      <c r="G4" s="114" t="s">
        <v>127</v>
      </c>
      <c r="H4" s="112"/>
    </row>
    <row r="5" spans="1:7" ht="4.5" customHeight="1">
      <c r="A5" s="67"/>
      <c r="B5" s="113"/>
      <c r="C5" s="67"/>
      <c r="D5" s="67"/>
      <c r="E5" s="67"/>
      <c r="F5" s="67"/>
      <c r="G5" s="67"/>
    </row>
    <row r="6" spans="1:7" s="172" customFormat="1" ht="15.75" customHeight="1">
      <c r="A6" s="189">
        <v>24</v>
      </c>
      <c r="B6" s="75">
        <f>SUM(C6:G6,B14:G14)</f>
        <v>50366</v>
      </c>
      <c r="C6" s="65">
        <v>21492</v>
      </c>
      <c r="D6" s="65">
        <v>2078</v>
      </c>
      <c r="E6" s="65">
        <v>16015</v>
      </c>
      <c r="F6" s="65">
        <v>3520</v>
      </c>
      <c r="G6" s="65">
        <v>346</v>
      </c>
    </row>
    <row r="7" spans="1:7" s="172" customFormat="1" ht="15.75" customHeight="1">
      <c r="A7" s="189">
        <v>25</v>
      </c>
      <c r="B7" s="75">
        <f>SUM(C7:G7,B15:G15)</f>
        <v>48046</v>
      </c>
      <c r="C7" s="65">
        <v>20816</v>
      </c>
      <c r="D7" s="65">
        <v>1718</v>
      </c>
      <c r="E7" s="65">
        <v>15448</v>
      </c>
      <c r="F7" s="65">
        <v>3193</v>
      </c>
      <c r="G7" s="65">
        <v>279</v>
      </c>
    </row>
    <row r="8" spans="1:7" s="172" customFormat="1" ht="15.75" customHeight="1">
      <c r="A8" s="297">
        <v>26</v>
      </c>
      <c r="B8" s="73">
        <f>SUM(C8:G8,B16:G16)</f>
        <v>49664</v>
      </c>
      <c r="C8" s="65">
        <v>20898</v>
      </c>
      <c r="D8" s="65">
        <v>1980</v>
      </c>
      <c r="E8" s="65">
        <v>15454</v>
      </c>
      <c r="F8" s="65">
        <v>3541</v>
      </c>
      <c r="G8" s="65">
        <v>312</v>
      </c>
    </row>
    <row r="9" spans="1:7" s="172" customFormat="1" ht="15.75" customHeight="1">
      <c r="A9" s="297">
        <v>27</v>
      </c>
      <c r="B9" s="73">
        <f>SUM(C9:G9,B17:G17)</f>
        <v>47446</v>
      </c>
      <c r="C9" s="65">
        <v>20064</v>
      </c>
      <c r="D9" s="65">
        <v>1738</v>
      </c>
      <c r="E9" s="65">
        <v>15172</v>
      </c>
      <c r="F9" s="65">
        <v>3129</v>
      </c>
      <c r="G9" s="65">
        <v>250</v>
      </c>
    </row>
    <row r="10" spans="1:7" ht="13.5">
      <c r="A10" s="297">
        <v>28</v>
      </c>
      <c r="B10" s="73">
        <f>SUM(C10:G10,B18:G18)</f>
        <v>46745</v>
      </c>
      <c r="C10" s="65">
        <v>19810</v>
      </c>
      <c r="D10" s="65">
        <v>1741</v>
      </c>
      <c r="E10" s="65">
        <v>14081</v>
      </c>
      <c r="F10" s="65">
        <v>3343</v>
      </c>
      <c r="G10" s="65">
        <v>231</v>
      </c>
    </row>
    <row r="11" spans="1:7" ht="4.5" customHeight="1">
      <c r="A11" s="298"/>
      <c r="B11" s="96"/>
      <c r="C11" s="96"/>
      <c r="D11" s="96"/>
      <c r="E11" s="96"/>
      <c r="F11" s="96"/>
      <c r="G11" s="96"/>
    </row>
    <row r="12" spans="1:7" s="102" customFormat="1" ht="27.75" customHeight="1">
      <c r="A12" s="101" t="s">
        <v>121</v>
      </c>
      <c r="B12" s="293" t="s">
        <v>128</v>
      </c>
      <c r="C12" s="111" t="s">
        <v>129</v>
      </c>
      <c r="D12" s="111" t="s">
        <v>65</v>
      </c>
      <c r="E12" s="111" t="s">
        <v>287</v>
      </c>
      <c r="F12" s="111" t="s">
        <v>130</v>
      </c>
      <c r="G12" s="114" t="s">
        <v>131</v>
      </c>
    </row>
    <row r="13" spans="1:7" ht="4.5" customHeight="1">
      <c r="A13" s="300"/>
      <c r="B13" s="67"/>
      <c r="C13" s="67"/>
      <c r="D13" s="67"/>
      <c r="E13" s="67"/>
      <c r="F13" s="67"/>
      <c r="G13" s="67"/>
    </row>
    <row r="14" spans="1:7" s="172" customFormat="1" ht="15.75" customHeight="1">
      <c r="A14" s="297">
        <v>24</v>
      </c>
      <c r="B14" s="65">
        <v>2928</v>
      </c>
      <c r="C14" s="65">
        <v>918</v>
      </c>
      <c r="D14" s="65">
        <v>2</v>
      </c>
      <c r="E14" s="65">
        <v>1434</v>
      </c>
      <c r="F14" s="65">
        <v>1091</v>
      </c>
      <c r="G14" s="65">
        <v>542</v>
      </c>
    </row>
    <row r="15" spans="1:7" s="172" customFormat="1" ht="15.75" customHeight="1">
      <c r="A15" s="297">
        <v>25</v>
      </c>
      <c r="B15" s="65">
        <v>2843</v>
      </c>
      <c r="C15" s="65">
        <v>958</v>
      </c>
      <c r="D15" s="65">
        <v>4</v>
      </c>
      <c r="E15" s="65">
        <v>1241</v>
      </c>
      <c r="F15" s="65">
        <v>995</v>
      </c>
      <c r="G15" s="65">
        <v>551</v>
      </c>
    </row>
    <row r="16" spans="1:7" s="172" customFormat="1" ht="15.75" customHeight="1">
      <c r="A16" s="297">
        <v>26</v>
      </c>
      <c r="B16" s="65">
        <v>3571</v>
      </c>
      <c r="C16" s="65">
        <v>1063</v>
      </c>
      <c r="D16" s="65">
        <v>5</v>
      </c>
      <c r="E16" s="65">
        <v>1364</v>
      </c>
      <c r="F16" s="65">
        <v>1033</v>
      </c>
      <c r="G16" s="65">
        <v>443</v>
      </c>
    </row>
    <row r="17" spans="1:7" s="172" customFormat="1" ht="15.75" customHeight="1">
      <c r="A17" s="297">
        <v>27</v>
      </c>
      <c r="B17" s="65">
        <v>3411</v>
      </c>
      <c r="C17" s="65">
        <v>972</v>
      </c>
      <c r="D17" s="65">
        <v>4</v>
      </c>
      <c r="E17" s="65">
        <v>1258</v>
      </c>
      <c r="F17" s="65">
        <v>1002</v>
      </c>
      <c r="G17" s="65">
        <v>446</v>
      </c>
    </row>
    <row r="18" spans="1:7" ht="13.5">
      <c r="A18" s="297">
        <v>28</v>
      </c>
      <c r="B18" s="65">
        <v>3686</v>
      </c>
      <c r="C18" s="65">
        <v>1054</v>
      </c>
      <c r="D18" s="65">
        <v>2</v>
      </c>
      <c r="E18" s="65">
        <v>1181</v>
      </c>
      <c r="F18" s="65">
        <v>1148</v>
      </c>
      <c r="G18" s="65">
        <v>468</v>
      </c>
    </row>
    <row r="19" spans="1:8" ht="5.25" customHeight="1">
      <c r="A19" s="44"/>
      <c r="B19" s="99"/>
      <c r="C19" s="96"/>
      <c r="D19" s="96"/>
      <c r="E19" s="96"/>
      <c r="F19" s="96"/>
      <c r="G19" s="96"/>
      <c r="H19" s="52"/>
    </row>
    <row r="20" spans="1:7" s="129" customFormat="1" ht="13.5" customHeight="1">
      <c r="A20" s="131" t="s">
        <v>70</v>
      </c>
      <c r="B20" s="191"/>
      <c r="C20" s="191"/>
      <c r="D20" s="191"/>
      <c r="E20" s="191"/>
      <c r="F20" s="193"/>
      <c r="G20" s="193"/>
    </row>
    <row r="21" spans="1:7" ht="13.5">
      <c r="A21" s="58"/>
      <c r="B21" s="58"/>
      <c r="C21" s="58"/>
      <c r="D21" s="41"/>
      <c r="E21" s="58"/>
      <c r="F21" s="58"/>
      <c r="G21" s="3"/>
    </row>
    <row r="23" spans="1:7" ht="13.5">
      <c r="A23" s="3"/>
      <c r="B23" s="3"/>
      <c r="C23" s="3"/>
      <c r="D23" s="3"/>
      <c r="E23" s="3"/>
      <c r="F23" s="3"/>
      <c r="G23" s="3"/>
    </row>
  </sheetData>
  <sheetProtection/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52" customWidth="1"/>
    <col min="2" max="2" width="8.75390625" style="52" customWidth="1"/>
    <col min="3" max="3" width="8.125" style="52" customWidth="1"/>
    <col min="4" max="4" width="10.75390625" style="52" customWidth="1"/>
    <col min="5" max="5" width="8.625" style="52" customWidth="1"/>
    <col min="6" max="6" width="8.125" style="52" customWidth="1"/>
    <col min="7" max="7" width="8.75390625" style="52" customWidth="1"/>
    <col min="8" max="8" width="8.125" style="52" customWidth="1"/>
    <col min="9" max="9" width="10.75390625" style="52" customWidth="1"/>
    <col min="10" max="16384" width="9.00390625" style="29" customWidth="1"/>
  </cols>
  <sheetData>
    <row r="1" spans="1:12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9" ht="18" customHeight="1">
      <c r="A2" s="133" t="s">
        <v>151</v>
      </c>
      <c r="B2" s="95"/>
      <c r="C2" s="95"/>
      <c r="D2" s="95"/>
      <c r="E2" s="95"/>
      <c r="F2" s="95"/>
      <c r="G2" s="95"/>
      <c r="H2" s="95"/>
      <c r="I2" s="95"/>
    </row>
    <row r="3" spans="1:9" ht="12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54" customFormat="1" ht="15.75" customHeight="1">
      <c r="A4" s="360" t="s">
        <v>121</v>
      </c>
      <c r="B4" s="371" t="s">
        <v>132</v>
      </c>
      <c r="C4" s="372"/>
      <c r="D4" s="372"/>
      <c r="E4" s="372"/>
      <c r="F4" s="373"/>
      <c r="G4" s="334" t="s">
        <v>133</v>
      </c>
      <c r="H4" s="325"/>
      <c r="I4" s="325"/>
    </row>
    <row r="5" spans="1:9" s="117" customFormat="1" ht="37.5" customHeight="1">
      <c r="A5" s="361"/>
      <c r="B5" s="115" t="s">
        <v>62</v>
      </c>
      <c r="C5" s="115" t="s">
        <v>227</v>
      </c>
      <c r="D5" s="115" t="s">
        <v>228</v>
      </c>
      <c r="E5" s="171" t="s">
        <v>185</v>
      </c>
      <c r="F5" s="116" t="s">
        <v>134</v>
      </c>
      <c r="G5" s="115" t="s">
        <v>62</v>
      </c>
      <c r="H5" s="115" t="s">
        <v>135</v>
      </c>
      <c r="I5" s="121" t="s">
        <v>136</v>
      </c>
    </row>
    <row r="6" spans="1:9" ht="3.75" customHeight="1">
      <c r="A6" s="67"/>
      <c r="B6" s="113"/>
      <c r="C6" s="118"/>
      <c r="D6" s="118"/>
      <c r="E6" s="67"/>
      <c r="F6" s="67"/>
      <c r="G6" s="67"/>
      <c r="H6" s="67"/>
      <c r="I6" s="67"/>
    </row>
    <row r="7" spans="1:9" s="109" customFormat="1" ht="15.75" customHeight="1">
      <c r="A7" s="189">
        <v>24</v>
      </c>
      <c r="B7" s="75">
        <v>72</v>
      </c>
      <c r="C7" s="73">
        <v>4432</v>
      </c>
      <c r="D7" s="267">
        <f>C7/B7</f>
        <v>61.55555555555556</v>
      </c>
      <c r="E7" s="73">
        <v>45</v>
      </c>
      <c r="F7" s="73">
        <v>79</v>
      </c>
      <c r="G7" s="73">
        <v>73</v>
      </c>
      <c r="H7" s="73">
        <v>240</v>
      </c>
      <c r="I7" s="267">
        <f>H7/G7</f>
        <v>3.287671232876712</v>
      </c>
    </row>
    <row r="8" spans="1:9" s="109" customFormat="1" ht="15.75" customHeight="1">
      <c r="A8" s="189">
        <v>25</v>
      </c>
      <c r="B8" s="75">
        <v>71</v>
      </c>
      <c r="C8" s="73">
        <v>4605</v>
      </c>
      <c r="D8" s="267">
        <f>C8/B8</f>
        <v>64.85915492957747</v>
      </c>
      <c r="E8" s="73">
        <v>45</v>
      </c>
      <c r="F8" s="73">
        <v>58</v>
      </c>
      <c r="G8" s="73">
        <v>72</v>
      </c>
      <c r="H8" s="73">
        <v>248</v>
      </c>
      <c r="I8" s="267">
        <f>H8/G8</f>
        <v>3.4444444444444446</v>
      </c>
    </row>
    <row r="9" spans="1:9" s="109" customFormat="1" ht="15.75" customHeight="1">
      <c r="A9" s="297">
        <v>26</v>
      </c>
      <c r="B9" s="73">
        <v>72</v>
      </c>
      <c r="C9" s="73">
        <v>5419</v>
      </c>
      <c r="D9" s="267">
        <f>C9/B9</f>
        <v>75.26388888888889</v>
      </c>
      <c r="E9" s="73">
        <v>35</v>
      </c>
      <c r="F9" s="73">
        <v>76</v>
      </c>
      <c r="G9" s="73">
        <v>72</v>
      </c>
      <c r="H9" s="73">
        <v>252</v>
      </c>
      <c r="I9" s="267">
        <f>H9/G9</f>
        <v>3.5</v>
      </c>
    </row>
    <row r="10" spans="1:9" s="109" customFormat="1" ht="15.75" customHeight="1">
      <c r="A10" s="297">
        <v>27</v>
      </c>
      <c r="B10" s="73">
        <v>72</v>
      </c>
      <c r="C10" s="73">
        <v>5020</v>
      </c>
      <c r="D10" s="267">
        <f>C10/B10</f>
        <v>69.72222222222223</v>
      </c>
      <c r="E10" s="73">
        <v>35</v>
      </c>
      <c r="F10" s="73">
        <v>78</v>
      </c>
      <c r="G10" s="73">
        <v>73</v>
      </c>
      <c r="H10" s="73">
        <v>225</v>
      </c>
      <c r="I10" s="267">
        <f>H10/G10</f>
        <v>3.0821917808219177</v>
      </c>
    </row>
    <row r="11" spans="1:9" ht="13.5">
      <c r="A11" s="297">
        <v>28</v>
      </c>
      <c r="B11" s="73">
        <v>72</v>
      </c>
      <c r="C11" s="73">
        <v>4603</v>
      </c>
      <c r="D11" s="267">
        <f>C11/B11</f>
        <v>63.93055555555556</v>
      </c>
      <c r="E11" s="73">
        <v>40</v>
      </c>
      <c r="F11" s="73">
        <v>65</v>
      </c>
      <c r="G11" s="73">
        <v>73</v>
      </c>
      <c r="H11" s="73">
        <v>191</v>
      </c>
      <c r="I11" s="267">
        <f>H11/G11</f>
        <v>2.6164383561643834</v>
      </c>
    </row>
    <row r="12" spans="1:9" ht="3.75" customHeight="1">
      <c r="A12" s="63"/>
      <c r="B12" s="99"/>
      <c r="C12" s="96"/>
      <c r="D12" s="96"/>
      <c r="E12" s="96"/>
      <c r="F12" s="96"/>
      <c r="G12" s="96"/>
      <c r="H12" s="96"/>
      <c r="I12" s="96"/>
    </row>
    <row r="13" spans="1:9" ht="13.5" customHeight="1">
      <c r="A13" s="131" t="s">
        <v>70</v>
      </c>
      <c r="B13" s="62"/>
      <c r="C13" s="62"/>
      <c r="D13" s="36"/>
      <c r="E13" s="36"/>
      <c r="F13" s="36"/>
      <c r="G13" s="36"/>
      <c r="H13" s="97"/>
      <c r="I13" s="97"/>
    </row>
    <row r="14" spans="1:9" ht="13.5">
      <c r="A14" s="3"/>
      <c r="B14" s="3"/>
      <c r="C14" s="3"/>
      <c r="E14" s="3"/>
      <c r="F14" s="3"/>
      <c r="G14" s="3"/>
      <c r="H14" s="3"/>
      <c r="I14" s="3"/>
    </row>
  </sheetData>
  <sheetProtection/>
  <mergeCells count="3">
    <mergeCell ref="B4:F4"/>
    <mergeCell ref="G4:I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4.75390625" style="266" customWidth="1"/>
    <col min="2" max="2" width="12.125" style="266" customWidth="1"/>
    <col min="3" max="3" width="16.875" style="266" customWidth="1"/>
    <col min="4" max="4" width="18.375" style="266" customWidth="1"/>
    <col min="5" max="16384" width="8.875" style="266" customWidth="1"/>
  </cols>
  <sheetData>
    <row r="1" spans="1:4" ht="13.5">
      <c r="A1" s="208" t="s">
        <v>168</v>
      </c>
      <c r="B1" s="48"/>
      <c r="C1" s="48"/>
      <c r="D1" s="48"/>
    </row>
    <row r="2" spans="1:4" ht="18" customHeight="1">
      <c r="A2" s="133" t="s">
        <v>250</v>
      </c>
      <c r="B2" s="95"/>
      <c r="C2" s="95"/>
      <c r="D2" s="95"/>
    </row>
    <row r="3" spans="1:4" ht="12.75" customHeight="1">
      <c r="A3" s="51"/>
      <c r="B3" s="51"/>
      <c r="C3" s="51"/>
      <c r="D3" s="51"/>
    </row>
    <row r="4" spans="1:5" ht="18" customHeight="1">
      <c r="A4" s="153" t="s">
        <v>251</v>
      </c>
      <c r="B4" s="230" t="s">
        <v>62</v>
      </c>
      <c r="C4" s="230" t="s">
        <v>227</v>
      </c>
      <c r="D4" s="195" t="s">
        <v>228</v>
      </c>
      <c r="E4" s="268"/>
    </row>
    <row r="5" spans="1:4" ht="3.75" customHeight="1">
      <c r="A5" s="76"/>
      <c r="B5" s="264"/>
      <c r="C5" s="265"/>
      <c r="D5" s="265"/>
    </row>
    <row r="6" spans="1:4" ht="15.75" customHeight="1">
      <c r="A6" s="297">
        <v>26</v>
      </c>
      <c r="B6" s="73">
        <v>140</v>
      </c>
      <c r="C6" s="73">
        <v>336</v>
      </c>
      <c r="D6" s="267">
        <f>C6/B6</f>
        <v>2.4</v>
      </c>
    </row>
    <row r="7" spans="1:4" ht="15.75" customHeight="1">
      <c r="A7" s="297">
        <v>27</v>
      </c>
      <c r="B7" s="73">
        <v>144</v>
      </c>
      <c r="C7" s="73">
        <v>333</v>
      </c>
      <c r="D7" s="267">
        <v>2.3125</v>
      </c>
    </row>
    <row r="8" spans="1:4" ht="15.75" customHeight="1">
      <c r="A8" s="297">
        <v>28</v>
      </c>
      <c r="B8" s="73">
        <v>146</v>
      </c>
      <c r="C8" s="73">
        <v>389</v>
      </c>
      <c r="D8" s="267">
        <f>C8/B8</f>
        <v>2.664383561643836</v>
      </c>
    </row>
    <row r="9" spans="1:4" ht="3.75" customHeight="1">
      <c r="A9" s="297"/>
      <c r="B9" s="301"/>
      <c r="C9" s="73"/>
      <c r="D9" s="267"/>
    </row>
    <row r="10" spans="1:4" ht="12.75" customHeight="1">
      <c r="A10" s="302" t="s">
        <v>70</v>
      </c>
      <c r="B10" s="62"/>
      <c r="C10" s="62"/>
      <c r="D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49" customWidth="1"/>
    <col min="2" max="9" width="8.75390625" style="49" customWidth="1"/>
    <col min="10" max="16384" width="9.00390625" style="50" customWidth="1"/>
  </cols>
  <sheetData>
    <row r="1" s="48" customFormat="1" ht="13.5" customHeight="1">
      <c r="A1" s="208" t="s">
        <v>168</v>
      </c>
    </row>
    <row r="2" spans="1:9" ht="19.5" customHeight="1">
      <c r="A2" s="133" t="s">
        <v>249</v>
      </c>
      <c r="B2" s="95"/>
      <c r="C2" s="95"/>
      <c r="D2" s="95"/>
      <c r="E2" s="95"/>
      <c r="F2" s="95"/>
      <c r="G2" s="95"/>
      <c r="H2" s="95"/>
      <c r="I2" s="95"/>
    </row>
    <row r="3" spans="1:9" s="16" customFormat="1" ht="12" customHeight="1">
      <c r="A3" s="66"/>
      <c r="B3" s="66"/>
      <c r="C3" s="66"/>
      <c r="D3" s="66"/>
      <c r="E3" s="66"/>
      <c r="F3" s="66"/>
      <c r="G3" s="66"/>
      <c r="H3" s="66"/>
      <c r="I3" s="135" t="s">
        <v>105</v>
      </c>
    </row>
    <row r="4" spans="1:9" s="120" customFormat="1" ht="9.75" customHeight="1">
      <c r="A4" s="329" t="s">
        <v>121</v>
      </c>
      <c r="B4" s="333" t="s">
        <v>193</v>
      </c>
      <c r="C4" s="119"/>
      <c r="D4" s="103"/>
      <c r="E4" s="119"/>
      <c r="F4" s="119"/>
      <c r="G4" s="119"/>
      <c r="H4" s="119"/>
      <c r="I4" s="333" t="s">
        <v>137</v>
      </c>
    </row>
    <row r="5" spans="1:9" s="120" customFormat="1" ht="18" customHeight="1">
      <c r="A5" s="374"/>
      <c r="B5" s="377"/>
      <c r="C5" s="381" t="s">
        <v>194</v>
      </c>
      <c r="D5" s="379" t="s">
        <v>106</v>
      </c>
      <c r="E5" s="379"/>
      <c r="F5" s="380"/>
      <c r="G5" s="375" t="s">
        <v>107</v>
      </c>
      <c r="H5" s="375" t="s">
        <v>108</v>
      </c>
      <c r="I5" s="377"/>
    </row>
    <row r="6" spans="1:9" s="120" customFormat="1" ht="18" customHeight="1">
      <c r="A6" s="330"/>
      <c r="B6" s="378"/>
      <c r="C6" s="332"/>
      <c r="D6" s="122" t="s">
        <v>191</v>
      </c>
      <c r="E6" s="122" t="s">
        <v>192</v>
      </c>
      <c r="F6" s="122" t="s">
        <v>109</v>
      </c>
      <c r="G6" s="376"/>
      <c r="H6" s="376"/>
      <c r="I6" s="378"/>
    </row>
    <row r="7" spans="1:8" s="120" customFormat="1" ht="4.5" customHeight="1">
      <c r="A7" s="123"/>
      <c r="B7" s="125"/>
      <c r="C7" s="124"/>
      <c r="D7" s="124"/>
      <c r="E7" s="124"/>
      <c r="F7" s="124"/>
      <c r="G7" s="124"/>
      <c r="H7" s="124"/>
    </row>
    <row r="8" spans="1:9" s="109" customFormat="1" ht="18" customHeight="1">
      <c r="A8" s="189">
        <v>24</v>
      </c>
      <c r="B8" s="75">
        <f>SUM(C8,G8,H8)</f>
        <v>52282</v>
      </c>
      <c r="C8" s="65">
        <f>SUM(D8:F8)</f>
        <v>28924</v>
      </c>
      <c r="D8" s="65">
        <v>25424</v>
      </c>
      <c r="E8" s="65">
        <v>2701</v>
      </c>
      <c r="F8" s="65">
        <v>799</v>
      </c>
      <c r="G8" s="65">
        <v>12380</v>
      </c>
      <c r="H8" s="65">
        <v>10978</v>
      </c>
      <c r="I8" s="65">
        <f>B8/365</f>
        <v>143.23835616438356</v>
      </c>
    </row>
    <row r="9" spans="1:9" s="109" customFormat="1" ht="18" customHeight="1">
      <c r="A9" s="189">
        <v>25</v>
      </c>
      <c r="B9" s="75">
        <f>SUM(C9,G9,H9)</f>
        <v>51418</v>
      </c>
      <c r="C9" s="65">
        <f>SUM(D9:F9)</f>
        <v>27241</v>
      </c>
      <c r="D9" s="65">
        <v>23708</v>
      </c>
      <c r="E9" s="65">
        <v>2737</v>
      </c>
      <c r="F9" s="65">
        <v>796</v>
      </c>
      <c r="G9" s="65">
        <v>12205</v>
      </c>
      <c r="H9" s="65">
        <v>11972</v>
      </c>
      <c r="I9" s="65">
        <f>B9/365</f>
        <v>140.87123287671233</v>
      </c>
    </row>
    <row r="10" spans="1:9" s="109" customFormat="1" ht="18" customHeight="1">
      <c r="A10" s="189">
        <v>26</v>
      </c>
      <c r="B10" s="75">
        <f>SUM(C10,G10,H10)</f>
        <v>48375</v>
      </c>
      <c r="C10" s="65">
        <f>SUM(D10:F10)</f>
        <v>23637</v>
      </c>
      <c r="D10" s="65">
        <v>21431</v>
      </c>
      <c r="E10" s="65">
        <v>1468</v>
      </c>
      <c r="F10" s="65">
        <v>738</v>
      </c>
      <c r="G10" s="65">
        <v>12232</v>
      </c>
      <c r="H10" s="65">
        <v>12506</v>
      </c>
      <c r="I10" s="65">
        <f>B10/365</f>
        <v>132.53424657534248</v>
      </c>
    </row>
    <row r="11" spans="1:9" s="109" customFormat="1" ht="18" customHeight="1">
      <c r="A11" s="297">
        <v>27</v>
      </c>
      <c r="B11" s="73">
        <f>SUM(C11,G11,H11)</f>
        <v>46821</v>
      </c>
      <c r="C11" s="65">
        <f>SUM(D11:F11)</f>
        <v>23879</v>
      </c>
      <c r="D11" s="65">
        <v>21548</v>
      </c>
      <c r="E11" s="65">
        <v>1560</v>
      </c>
      <c r="F11" s="65">
        <v>771</v>
      </c>
      <c r="G11" s="65">
        <v>10507</v>
      </c>
      <c r="H11" s="65">
        <v>12435</v>
      </c>
      <c r="I11" s="65">
        <v>128</v>
      </c>
    </row>
    <row r="12" spans="1:9" s="109" customFormat="1" ht="18" customHeight="1">
      <c r="A12" s="297">
        <v>28</v>
      </c>
      <c r="B12" s="73">
        <f>SUM(C12,G12,H12)</f>
        <v>43154</v>
      </c>
      <c r="C12" s="65">
        <f>SUM(D12:F12)</f>
        <v>23917</v>
      </c>
      <c r="D12" s="65">
        <v>21535</v>
      </c>
      <c r="E12" s="65">
        <v>1593</v>
      </c>
      <c r="F12" s="65">
        <v>789</v>
      </c>
      <c r="G12" s="65">
        <v>6896</v>
      </c>
      <c r="H12" s="65">
        <v>12341</v>
      </c>
      <c r="I12" s="65">
        <v>118</v>
      </c>
    </row>
    <row r="13" spans="1:9" s="16" customFormat="1" ht="4.5" customHeight="1">
      <c r="A13" s="297"/>
      <c r="B13" s="99"/>
      <c r="C13" s="68"/>
      <c r="D13" s="42"/>
      <c r="E13" s="42"/>
      <c r="F13" s="42"/>
      <c r="G13" s="42"/>
      <c r="H13" s="68"/>
      <c r="I13" s="42"/>
    </row>
    <row r="14" spans="1:9" s="16" customFormat="1" ht="13.5" customHeight="1">
      <c r="A14" s="131" t="s">
        <v>110</v>
      </c>
      <c r="B14" s="60"/>
      <c r="C14" s="60"/>
      <c r="D14" s="69"/>
      <c r="E14" s="69"/>
      <c r="F14" s="69"/>
      <c r="G14" s="69"/>
      <c r="H14" s="69"/>
      <c r="I14" s="69"/>
    </row>
  </sheetData>
  <sheetProtection/>
  <mergeCells count="7">
    <mergeCell ref="A4:A6"/>
    <mergeCell ref="G5:G6"/>
    <mergeCell ref="H5:H6"/>
    <mergeCell ref="I4:I6"/>
    <mergeCell ref="D5:F5"/>
    <mergeCell ref="C5:C6"/>
    <mergeCell ref="B4: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B1">
      <selection activeCell="A1" sqref="A1"/>
    </sheetView>
  </sheetViews>
  <sheetFormatPr defaultColWidth="9.00390625" defaultRowHeight="13.5"/>
  <cols>
    <col min="1" max="1" width="4.75390625" style="49" customWidth="1"/>
    <col min="2" max="2" width="6.625" style="49" customWidth="1"/>
    <col min="3" max="3" width="5.375" style="49" customWidth="1"/>
    <col min="4" max="4" width="6.625" style="49" customWidth="1"/>
    <col min="5" max="5" width="7.75390625" style="49" customWidth="1"/>
    <col min="6" max="6" width="6.625" style="49" customWidth="1"/>
    <col min="7" max="7" width="5.50390625" style="49" bestFit="1" customWidth="1"/>
    <col min="8" max="8" width="6.625" style="49" customWidth="1"/>
    <col min="9" max="9" width="5.625" style="49" customWidth="1"/>
    <col min="10" max="10" width="6.75390625" style="49" customWidth="1"/>
    <col min="11" max="11" width="6.625" style="49" customWidth="1"/>
    <col min="12" max="12" width="5.625" style="49" customWidth="1"/>
    <col min="13" max="13" width="6.75390625" style="49" customWidth="1"/>
    <col min="14" max="16384" width="9.00390625" style="50" customWidth="1"/>
  </cols>
  <sheetData>
    <row r="1" spans="1:13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133" t="s">
        <v>248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70"/>
      <c r="J3" s="70"/>
      <c r="K3" s="70"/>
      <c r="L3" s="382" t="s">
        <v>105</v>
      </c>
      <c r="M3" s="382"/>
    </row>
    <row r="4" spans="1:13" s="263" customFormat="1" ht="27.75" customHeight="1">
      <c r="A4" s="360" t="s">
        <v>121</v>
      </c>
      <c r="B4" s="383" t="s">
        <v>138</v>
      </c>
      <c r="C4" s="384"/>
      <c r="D4" s="384"/>
      <c r="E4" s="385"/>
      <c r="F4" s="322" t="s">
        <v>186</v>
      </c>
      <c r="G4" s="324"/>
      <c r="H4" s="357" t="s">
        <v>187</v>
      </c>
      <c r="I4" s="358"/>
      <c r="J4" s="359"/>
      <c r="K4" s="322" t="s">
        <v>246</v>
      </c>
      <c r="L4" s="323"/>
      <c r="M4" s="323"/>
    </row>
    <row r="5" spans="1:13" s="107" customFormat="1" ht="27.75" customHeight="1">
      <c r="A5" s="361"/>
      <c r="B5" s="121" t="s">
        <v>244</v>
      </c>
      <c r="C5" s="121" t="s">
        <v>231</v>
      </c>
      <c r="D5" s="121" t="s">
        <v>111</v>
      </c>
      <c r="E5" s="121" t="s">
        <v>302</v>
      </c>
      <c r="F5" s="121" t="s">
        <v>111</v>
      </c>
      <c r="G5" s="121" t="s">
        <v>244</v>
      </c>
      <c r="H5" s="121" t="s">
        <v>112</v>
      </c>
      <c r="I5" s="121" t="s">
        <v>243</v>
      </c>
      <c r="J5" s="121" t="s">
        <v>245</v>
      </c>
      <c r="K5" s="121" t="s">
        <v>296</v>
      </c>
      <c r="L5" s="121" t="s">
        <v>243</v>
      </c>
      <c r="M5" s="121" t="s">
        <v>245</v>
      </c>
    </row>
    <row r="6" spans="1:13" s="16" customFormat="1" ht="5.25" customHeight="1">
      <c r="A6" s="64"/>
      <c r="B6" s="113"/>
      <c r="C6" s="12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8" customHeight="1">
      <c r="A7" s="189">
        <v>24</v>
      </c>
      <c r="B7" s="174">
        <v>39158</v>
      </c>
      <c r="C7" s="175">
        <v>324</v>
      </c>
      <c r="D7" s="175">
        <v>1576</v>
      </c>
      <c r="E7" s="176">
        <v>246</v>
      </c>
      <c r="F7" s="175">
        <v>10401</v>
      </c>
      <c r="G7" s="175">
        <v>577</v>
      </c>
      <c r="H7" s="175">
        <v>39823</v>
      </c>
      <c r="I7" s="175">
        <v>362</v>
      </c>
      <c r="J7" s="175">
        <f>H7/I7</f>
        <v>110.00828729281768</v>
      </c>
      <c r="K7" s="175">
        <v>15288</v>
      </c>
      <c r="L7" s="175">
        <v>257</v>
      </c>
      <c r="M7" s="175">
        <f>K7/L7</f>
        <v>59.4863813229572</v>
      </c>
    </row>
    <row r="8" spans="1:13" ht="18" customHeight="1">
      <c r="A8" s="189">
        <v>25</v>
      </c>
      <c r="B8" s="174">
        <v>37025</v>
      </c>
      <c r="C8" s="175">
        <v>361</v>
      </c>
      <c r="D8" s="175">
        <v>1888</v>
      </c>
      <c r="E8" s="176">
        <v>172</v>
      </c>
      <c r="F8" s="175">
        <v>11411</v>
      </c>
      <c r="G8" s="175">
        <v>561</v>
      </c>
      <c r="H8" s="175">
        <v>37637</v>
      </c>
      <c r="I8" s="175">
        <v>363</v>
      </c>
      <c r="J8" s="175">
        <f>H8/I8</f>
        <v>103.6831955922865</v>
      </c>
      <c r="K8" s="175">
        <v>16458</v>
      </c>
      <c r="L8" s="175">
        <v>258</v>
      </c>
      <c r="M8" s="175">
        <f>K8/L8</f>
        <v>63.7906976744186</v>
      </c>
    </row>
    <row r="9" spans="1:13" ht="18" customHeight="1">
      <c r="A9" s="297">
        <v>26</v>
      </c>
      <c r="B9" s="175">
        <v>34595</v>
      </c>
      <c r="C9" s="175">
        <v>49</v>
      </c>
      <c r="D9" s="175">
        <v>1318</v>
      </c>
      <c r="E9" s="270" t="s">
        <v>303</v>
      </c>
      <c r="F9" s="175">
        <v>11650</v>
      </c>
      <c r="G9" s="175">
        <v>856</v>
      </c>
      <c r="H9" s="175">
        <v>35490</v>
      </c>
      <c r="I9" s="175">
        <v>355</v>
      </c>
      <c r="J9" s="175">
        <f>H9/I9</f>
        <v>99.97183098591549</v>
      </c>
      <c r="K9" s="175">
        <v>9238</v>
      </c>
      <c r="L9" s="175">
        <v>258</v>
      </c>
      <c r="M9" s="175">
        <f>K9/L9</f>
        <v>35.8062015503876</v>
      </c>
    </row>
    <row r="10" spans="1:13" ht="18" customHeight="1">
      <c r="A10" s="297">
        <v>27</v>
      </c>
      <c r="B10" s="175">
        <v>32885</v>
      </c>
      <c r="C10" s="175">
        <v>0</v>
      </c>
      <c r="D10" s="175">
        <v>1589</v>
      </c>
      <c r="E10" s="270" t="s">
        <v>304</v>
      </c>
      <c r="F10" s="175">
        <v>11465</v>
      </c>
      <c r="G10" s="175">
        <v>970</v>
      </c>
      <c r="H10" s="175">
        <v>33904</v>
      </c>
      <c r="I10" s="175">
        <v>356</v>
      </c>
      <c r="J10" s="175">
        <f>H10/I10</f>
        <v>95.23595505617978</v>
      </c>
      <c r="K10" s="175">
        <v>9305</v>
      </c>
      <c r="L10" s="175">
        <v>260</v>
      </c>
      <c r="M10" s="175">
        <f>K10/L10</f>
        <v>35.78846153846154</v>
      </c>
    </row>
    <row r="11" spans="1:13" ht="18" customHeight="1">
      <c r="A11" s="297">
        <v>28</v>
      </c>
      <c r="B11" s="175">
        <v>29498</v>
      </c>
      <c r="C11" s="175">
        <v>0</v>
      </c>
      <c r="D11" s="175">
        <v>1406</v>
      </c>
      <c r="E11" s="270" t="s">
        <v>305</v>
      </c>
      <c r="F11" s="175">
        <v>11287</v>
      </c>
      <c r="G11" s="175">
        <v>1054</v>
      </c>
      <c r="H11" s="175">
        <v>30600</v>
      </c>
      <c r="I11" s="175">
        <v>350</v>
      </c>
      <c r="J11" s="175">
        <f>H11/I11</f>
        <v>87.42857142857143</v>
      </c>
      <c r="K11" s="175">
        <v>9229</v>
      </c>
      <c r="L11" s="175">
        <v>259</v>
      </c>
      <c r="M11" s="175">
        <f>K11/L11</f>
        <v>35.633204633204635</v>
      </c>
    </row>
    <row r="12" spans="1:13" s="16" customFormat="1" ht="5.25" customHeight="1">
      <c r="A12" s="96"/>
      <c r="B12" s="99"/>
      <c r="C12" s="42"/>
      <c r="D12" s="42"/>
      <c r="E12" s="42"/>
      <c r="F12" s="271"/>
      <c r="G12" s="42"/>
      <c r="H12" s="42"/>
      <c r="I12" s="71"/>
      <c r="J12" s="71"/>
      <c r="K12" s="71"/>
      <c r="L12" s="71"/>
      <c r="M12" s="71"/>
    </row>
    <row r="13" spans="1:13" s="129" customFormat="1" ht="13.5" customHeight="1">
      <c r="A13" s="131" t="s">
        <v>113</v>
      </c>
      <c r="B13" s="191"/>
      <c r="C13" s="191"/>
      <c r="D13" s="191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1:13" ht="21.75" customHeight="1">
      <c r="A14" s="369" t="s">
        <v>295</v>
      </c>
      <c r="B14" s="369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</row>
    <row r="15" spans="1:13" s="49" customFormat="1" ht="34.5" customHeight="1">
      <c r="A15" s="369" t="s">
        <v>306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15" customHeight="1">
      <c r="A16" s="269"/>
      <c r="M16" s="72"/>
    </row>
    <row r="17" ht="14.25" customHeight="1"/>
    <row r="18" ht="13.5" customHeight="1"/>
  </sheetData>
  <sheetProtection/>
  <mergeCells count="8">
    <mergeCell ref="L3:M3"/>
    <mergeCell ref="A15:M15"/>
    <mergeCell ref="K4:M4"/>
    <mergeCell ref="A4:A5"/>
    <mergeCell ref="B4:E4"/>
    <mergeCell ref="F4:G4"/>
    <mergeCell ref="H4:J4"/>
    <mergeCell ref="A14:M14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49" customWidth="1"/>
    <col min="2" max="10" width="8.125" style="49" customWidth="1"/>
    <col min="11" max="16384" width="9.00390625" style="50" customWidth="1"/>
  </cols>
  <sheetData>
    <row r="1" s="48" customFormat="1" ht="13.5" customHeight="1">
      <c r="A1" s="208" t="s">
        <v>168</v>
      </c>
    </row>
    <row r="2" spans="1:10" ht="18" customHeight="1">
      <c r="A2" s="133" t="s">
        <v>247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2" customHeight="1">
      <c r="A3" s="4"/>
      <c r="B3" s="4"/>
      <c r="C3" s="4"/>
      <c r="D3" s="4"/>
      <c r="E3" s="4"/>
      <c r="F3" s="4"/>
      <c r="G3" s="4"/>
      <c r="H3" s="126"/>
      <c r="I3" s="126"/>
      <c r="J3" s="126"/>
    </row>
    <row r="4" spans="1:10" s="16" customFormat="1" ht="15.75" customHeight="1">
      <c r="A4" s="360" t="s">
        <v>121</v>
      </c>
      <c r="B4" s="386" t="s">
        <v>139</v>
      </c>
      <c r="C4" s="387"/>
      <c r="D4" s="387"/>
      <c r="E4" s="387"/>
      <c r="F4" s="387"/>
      <c r="G4" s="388"/>
      <c r="H4" s="383" t="s">
        <v>140</v>
      </c>
      <c r="I4" s="384"/>
      <c r="J4" s="384"/>
    </row>
    <row r="5" spans="1:10" s="16" customFormat="1" ht="37.5" customHeight="1">
      <c r="A5" s="361"/>
      <c r="B5" s="87" t="s">
        <v>114</v>
      </c>
      <c r="C5" s="85" t="s">
        <v>115</v>
      </c>
      <c r="D5" s="87" t="s">
        <v>188</v>
      </c>
      <c r="E5" s="85" t="s">
        <v>116</v>
      </c>
      <c r="F5" s="87" t="s">
        <v>190</v>
      </c>
      <c r="G5" s="128" t="s">
        <v>141</v>
      </c>
      <c r="H5" s="87" t="s">
        <v>189</v>
      </c>
      <c r="I5" s="85" t="s">
        <v>117</v>
      </c>
      <c r="J5" s="106" t="s">
        <v>190</v>
      </c>
    </row>
    <row r="6" spans="1:10" s="16" customFormat="1" ht="5.25" customHeight="1">
      <c r="A6" s="67"/>
      <c r="B6" s="113"/>
      <c r="C6" s="67"/>
      <c r="D6" s="67"/>
      <c r="E6" s="67"/>
      <c r="F6" s="67"/>
      <c r="G6" s="67"/>
      <c r="H6" s="67"/>
      <c r="I6" s="67"/>
      <c r="J6" s="67"/>
    </row>
    <row r="7" spans="1:10" s="130" customFormat="1" ht="18" customHeight="1">
      <c r="A7" s="76">
        <v>24</v>
      </c>
      <c r="B7" s="75">
        <v>187</v>
      </c>
      <c r="C7" s="73">
        <v>400</v>
      </c>
      <c r="D7" s="73">
        <v>389</v>
      </c>
      <c r="E7" s="73">
        <v>233</v>
      </c>
      <c r="F7" s="292">
        <f>D7/E7</f>
        <v>1.6695278969957081</v>
      </c>
      <c r="G7" s="292">
        <f>D7/B7</f>
        <v>2.0802139037433154</v>
      </c>
      <c r="H7" s="73">
        <v>497</v>
      </c>
      <c r="I7" s="73">
        <v>233</v>
      </c>
      <c r="J7" s="292">
        <f>H7/I7</f>
        <v>2.133047210300429</v>
      </c>
    </row>
    <row r="8" spans="1:10" s="130" customFormat="1" ht="18" customHeight="1">
      <c r="A8" s="76">
        <v>25</v>
      </c>
      <c r="B8" s="75">
        <v>176</v>
      </c>
      <c r="C8" s="73">
        <v>369</v>
      </c>
      <c r="D8" s="73">
        <v>380</v>
      </c>
      <c r="E8" s="73">
        <v>236</v>
      </c>
      <c r="F8" s="292">
        <f>D8/E8</f>
        <v>1.6101694915254237</v>
      </c>
      <c r="G8" s="292">
        <f>D8/B8</f>
        <v>2.159090909090909</v>
      </c>
      <c r="H8" s="73">
        <v>453</v>
      </c>
      <c r="I8" s="73">
        <v>236</v>
      </c>
      <c r="J8" s="292">
        <f>H8/I8</f>
        <v>1.9194915254237288</v>
      </c>
    </row>
    <row r="9" spans="1:10" s="130" customFormat="1" ht="18" customHeight="1">
      <c r="A9" s="25">
        <v>26</v>
      </c>
      <c r="B9" s="73">
        <v>153</v>
      </c>
      <c r="C9" s="73">
        <v>318</v>
      </c>
      <c r="D9" s="73">
        <v>358</v>
      </c>
      <c r="E9" s="73">
        <v>231</v>
      </c>
      <c r="F9" s="292">
        <f>D9/E9</f>
        <v>1.5497835497835497</v>
      </c>
      <c r="G9" s="292">
        <f>D9/B9</f>
        <v>2.3398692810457518</v>
      </c>
      <c r="H9" s="73">
        <v>442</v>
      </c>
      <c r="I9" s="73">
        <v>231</v>
      </c>
      <c r="J9" s="292">
        <f>H9/I9</f>
        <v>1.9134199134199135</v>
      </c>
    </row>
    <row r="10" spans="1:10" s="130" customFormat="1" ht="18" customHeight="1">
      <c r="A10" s="25">
        <v>27</v>
      </c>
      <c r="B10" s="73">
        <v>132</v>
      </c>
      <c r="C10" s="73">
        <v>275</v>
      </c>
      <c r="D10" s="73">
        <v>339</v>
      </c>
      <c r="E10" s="73">
        <v>234</v>
      </c>
      <c r="F10" s="292">
        <f>D10/E10</f>
        <v>1.4487179487179487</v>
      </c>
      <c r="G10" s="292">
        <f>D10/B10</f>
        <v>2.5681818181818183</v>
      </c>
      <c r="H10" s="73">
        <v>410</v>
      </c>
      <c r="I10" s="73">
        <v>234</v>
      </c>
      <c r="J10" s="292">
        <f>H10/I10</f>
        <v>1.7521367521367521</v>
      </c>
    </row>
    <row r="11" spans="1:10" s="130" customFormat="1" ht="18" customHeight="1">
      <c r="A11" s="25">
        <v>28</v>
      </c>
      <c r="B11" s="73">
        <v>132</v>
      </c>
      <c r="C11" s="73">
        <v>271</v>
      </c>
      <c r="D11" s="73">
        <v>311</v>
      </c>
      <c r="E11" s="73">
        <v>231</v>
      </c>
      <c r="F11" s="292">
        <f>D11/E11</f>
        <v>1.3463203463203464</v>
      </c>
      <c r="G11" s="292">
        <f>D11/B11</f>
        <v>2.356060606060606</v>
      </c>
      <c r="H11" s="73">
        <v>392</v>
      </c>
      <c r="I11" s="73">
        <v>231</v>
      </c>
      <c r="J11" s="292">
        <f>H11/I11</f>
        <v>1.696969696969697</v>
      </c>
    </row>
    <row r="12" spans="1:10" s="16" customFormat="1" ht="5.25" customHeight="1">
      <c r="A12" s="96"/>
      <c r="B12" s="99"/>
      <c r="C12" s="96"/>
      <c r="D12" s="96"/>
      <c r="E12" s="96"/>
      <c r="F12" s="96"/>
      <c r="G12" s="96"/>
      <c r="H12" s="96"/>
      <c r="I12" s="96"/>
      <c r="J12" s="96"/>
    </row>
    <row r="13" spans="1:10" s="129" customFormat="1" ht="13.5" customHeight="1">
      <c r="A13" s="131" t="s">
        <v>110</v>
      </c>
      <c r="B13" s="191"/>
      <c r="C13" s="191"/>
      <c r="D13" s="193"/>
      <c r="E13" s="193"/>
      <c r="F13" s="193"/>
      <c r="G13" s="193"/>
      <c r="H13" s="193"/>
      <c r="I13" s="193"/>
      <c r="J13" s="193"/>
    </row>
    <row r="14" ht="13.5" customHeight="1">
      <c r="A14" s="194" t="s">
        <v>236</v>
      </c>
    </row>
    <row r="15" ht="14.25" customHeight="1"/>
    <row r="16" ht="13.5" customHeight="1"/>
  </sheetData>
  <sheetProtection/>
  <mergeCells count="3">
    <mergeCell ref="A4:A5"/>
    <mergeCell ref="B4:G4"/>
    <mergeCell ref="H4:J4"/>
  </mergeCells>
  <printOptions/>
  <pageMargins left="0.7874015748031497" right="0.5905511811023623" top="1.1811023622047245" bottom="0.984251968503937" header="0.5118110236220472" footer="0.5118110236220472"/>
  <pageSetup horizontalDpi="600" verticalDpi="600" orientation="portrait" paperSize="9" r:id="rId1"/>
  <headerFooter alignWithMargins="0">
    <oddHeader>&amp;R&amp;8保健 ・ 衛生 ・ 公害　　　　85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8" customWidth="1"/>
    <col min="2" max="12" width="5.625" style="100" customWidth="1"/>
    <col min="13" max="19" width="4.00390625" style="48" customWidth="1"/>
    <col min="20" max="23" width="4.75390625" style="48" customWidth="1"/>
    <col min="24" max="16384" width="9.00390625" style="48" customWidth="1"/>
  </cols>
  <sheetData>
    <row r="1" spans="1:12" s="50" customFormat="1" ht="13.5" customHeight="1">
      <c r="A1" s="208" t="s">
        <v>168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9" customFormat="1" ht="19.5" customHeight="1">
      <c r="A2" s="133" t="s">
        <v>145</v>
      </c>
      <c r="B2" s="95"/>
      <c r="C2" s="95"/>
      <c r="D2" s="95"/>
      <c r="E2" s="95"/>
      <c r="F2" s="95"/>
      <c r="G2" s="95"/>
      <c r="H2" s="95"/>
      <c r="I2" s="95"/>
      <c r="J2" s="95"/>
      <c r="K2" s="52"/>
      <c r="L2" s="52"/>
    </row>
    <row r="3" spans="1:12" s="29" customFormat="1" ht="13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3" s="214" customFormat="1" ht="199.5" customHeight="1">
      <c r="A4" s="209" t="s">
        <v>171</v>
      </c>
      <c r="B4" s="210" t="s">
        <v>172</v>
      </c>
      <c r="C4" s="211" t="s">
        <v>156</v>
      </c>
      <c r="D4" s="211" t="s">
        <v>173</v>
      </c>
      <c r="E4" s="210" t="s">
        <v>157</v>
      </c>
      <c r="F4" s="211" t="s">
        <v>158</v>
      </c>
      <c r="G4" s="210" t="s">
        <v>159</v>
      </c>
      <c r="H4" s="210" t="s">
        <v>69</v>
      </c>
      <c r="I4" s="211" t="s">
        <v>161</v>
      </c>
      <c r="J4" s="210" t="s">
        <v>22</v>
      </c>
      <c r="K4" s="210" t="s">
        <v>160</v>
      </c>
      <c r="L4" s="212" t="s">
        <v>99</v>
      </c>
      <c r="M4" s="213"/>
    </row>
    <row r="5" spans="1:13" s="29" customFormat="1" ht="5.25" customHeight="1">
      <c r="A5" s="215"/>
      <c r="B5" s="216"/>
      <c r="C5" s="41"/>
      <c r="D5" s="41"/>
      <c r="E5" s="41"/>
      <c r="F5" s="41"/>
      <c r="G5" s="41"/>
      <c r="H5" s="41"/>
      <c r="I5" s="41"/>
      <c r="J5" s="41"/>
      <c r="K5" s="41"/>
      <c r="L5" s="41"/>
      <c r="M5" s="27"/>
    </row>
    <row r="6" spans="1:13" s="29" customFormat="1" ht="15.75" customHeight="1">
      <c r="A6" s="25">
        <v>24</v>
      </c>
      <c r="B6" s="186">
        <f>SUM(C6:L6)</f>
        <v>43</v>
      </c>
      <c r="C6" s="180">
        <v>0</v>
      </c>
      <c r="D6" s="188">
        <v>27</v>
      </c>
      <c r="E6" s="180">
        <v>0</v>
      </c>
      <c r="F6" s="180">
        <v>0</v>
      </c>
      <c r="G6" s="180">
        <v>0</v>
      </c>
      <c r="H6" s="188">
        <v>0</v>
      </c>
      <c r="I6" s="188">
        <v>6</v>
      </c>
      <c r="J6" s="180">
        <v>0</v>
      </c>
      <c r="K6" s="180">
        <v>0</v>
      </c>
      <c r="L6" s="188">
        <v>10</v>
      </c>
      <c r="M6" s="27"/>
    </row>
    <row r="7" spans="1:13" s="29" customFormat="1" ht="15.75" customHeight="1">
      <c r="A7" s="25">
        <v>25</v>
      </c>
      <c r="B7" s="186">
        <f>SUM(C7:L7)</f>
        <v>54</v>
      </c>
      <c r="C7" s="180">
        <v>0</v>
      </c>
      <c r="D7" s="188">
        <v>24</v>
      </c>
      <c r="E7" s="180">
        <v>0</v>
      </c>
      <c r="F7" s="180">
        <v>0</v>
      </c>
      <c r="G7" s="180">
        <v>0</v>
      </c>
      <c r="H7" s="188">
        <v>0</v>
      </c>
      <c r="I7" s="188">
        <v>10</v>
      </c>
      <c r="J7" s="180">
        <v>1</v>
      </c>
      <c r="K7" s="180">
        <v>0</v>
      </c>
      <c r="L7" s="188">
        <v>19</v>
      </c>
      <c r="M7" s="27"/>
    </row>
    <row r="8" spans="1:13" s="29" customFormat="1" ht="15.75" customHeight="1">
      <c r="A8" s="25">
        <v>26</v>
      </c>
      <c r="B8" s="186">
        <f>SUM(C8:L8)</f>
        <v>46</v>
      </c>
      <c r="C8" s="180">
        <v>0</v>
      </c>
      <c r="D8" s="188">
        <v>28</v>
      </c>
      <c r="E8" s="180">
        <v>0</v>
      </c>
      <c r="F8" s="180">
        <v>0</v>
      </c>
      <c r="G8" s="180">
        <v>0</v>
      </c>
      <c r="H8" s="188">
        <v>0</v>
      </c>
      <c r="I8" s="188">
        <v>8</v>
      </c>
      <c r="J8" s="180">
        <v>0</v>
      </c>
      <c r="K8" s="180">
        <v>0</v>
      </c>
      <c r="L8" s="188">
        <v>10</v>
      </c>
      <c r="M8" s="27"/>
    </row>
    <row r="9" spans="1:13" s="29" customFormat="1" ht="15.75" customHeight="1">
      <c r="A9" s="25">
        <v>27</v>
      </c>
      <c r="B9" s="188">
        <f>SUM(C9:L9)</f>
        <v>31</v>
      </c>
      <c r="C9" s="180">
        <v>0</v>
      </c>
      <c r="D9" s="188">
        <v>23</v>
      </c>
      <c r="E9" s="180">
        <v>0</v>
      </c>
      <c r="F9" s="180">
        <v>0</v>
      </c>
      <c r="G9" s="180">
        <v>0</v>
      </c>
      <c r="H9" s="188">
        <v>1</v>
      </c>
      <c r="I9" s="188">
        <v>4</v>
      </c>
      <c r="J9" s="180">
        <v>0</v>
      </c>
      <c r="K9" s="180">
        <v>0</v>
      </c>
      <c r="L9" s="188">
        <v>3</v>
      </c>
      <c r="M9" s="27"/>
    </row>
    <row r="10" spans="1:13" s="29" customFormat="1" ht="15.75" customHeight="1">
      <c r="A10" s="25">
        <v>28</v>
      </c>
      <c r="B10" s="188">
        <f>SUM(C10:L10)</f>
        <v>43</v>
      </c>
      <c r="C10" s="180">
        <v>0</v>
      </c>
      <c r="D10" s="188">
        <v>32</v>
      </c>
      <c r="E10" s="180">
        <v>0</v>
      </c>
      <c r="F10" s="180">
        <v>0</v>
      </c>
      <c r="G10" s="180">
        <v>0</v>
      </c>
      <c r="H10" s="188">
        <v>1</v>
      </c>
      <c r="I10" s="188">
        <v>7</v>
      </c>
      <c r="J10" s="180">
        <v>0</v>
      </c>
      <c r="K10" s="180">
        <v>0</v>
      </c>
      <c r="L10" s="188">
        <v>3</v>
      </c>
      <c r="M10" s="27"/>
    </row>
    <row r="11" spans="1:13" s="29" customFormat="1" ht="5.25" customHeight="1">
      <c r="A11" s="18"/>
      <c r="B11" s="99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27"/>
    </row>
    <row r="12" spans="1:12" s="32" customFormat="1" ht="13.5" customHeight="1">
      <c r="A12" s="131" t="s">
        <v>97</v>
      </c>
      <c r="B12" s="30"/>
      <c r="C12" s="30"/>
      <c r="D12" s="30"/>
      <c r="E12" s="30"/>
      <c r="F12" s="144"/>
      <c r="G12" s="144"/>
      <c r="H12" s="144"/>
      <c r="I12" s="144"/>
      <c r="J12" s="144"/>
      <c r="K12" s="144"/>
      <c r="L12" s="217"/>
    </row>
    <row r="13" spans="1:12" s="32" customFormat="1" ht="13.5" customHeight="1">
      <c r="A13" s="190" t="s">
        <v>238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7"/>
      <c r="L13" s="217"/>
    </row>
    <row r="14" spans="1:12" s="32" customFormat="1" ht="13.5" customHeight="1">
      <c r="A14" s="190" t="s">
        <v>239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7"/>
      <c r="L14" s="217"/>
    </row>
    <row r="15" ht="12" customHeight="1"/>
  </sheetData>
  <sheetProtection/>
  <printOptions/>
  <pageMargins left="0.86" right="0.5118110236220472" top="0.984251968503937" bottom="0.5511811023622047" header="0.5118110236220472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47" customWidth="1"/>
    <col min="2" max="2" width="5.625" style="82" customWidth="1"/>
    <col min="3" max="18" width="4.625" style="47" customWidth="1"/>
    <col min="19" max="29" width="4.00390625" style="47" customWidth="1"/>
    <col min="30" max="33" width="4.75390625" style="47" customWidth="1"/>
    <col min="34" max="16384" width="9.00390625" style="47" customWidth="1"/>
  </cols>
  <sheetData>
    <row r="1" ht="13.5" customHeight="1">
      <c r="A1" s="78" t="s">
        <v>168</v>
      </c>
    </row>
    <row r="2" spans="1:18" s="28" customFormat="1" ht="19.5" customHeight="1">
      <c r="A2" s="133" t="s">
        <v>273</v>
      </c>
      <c r="B2" s="9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28" customFormat="1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s="28" customFormat="1" ht="3.75" customHeight="1">
      <c r="A4" s="219"/>
      <c r="B4" s="220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20" ht="99.75" customHeight="1">
      <c r="A5" s="13" t="s">
        <v>20</v>
      </c>
      <c r="B5" s="146" t="s">
        <v>172</v>
      </c>
      <c r="C5" s="147" t="s">
        <v>173</v>
      </c>
      <c r="D5" s="147" t="s">
        <v>77</v>
      </c>
      <c r="E5" s="147" t="s">
        <v>78</v>
      </c>
      <c r="F5" s="147" t="s">
        <v>79</v>
      </c>
      <c r="G5" s="147" t="s">
        <v>80</v>
      </c>
      <c r="H5" s="147" t="s">
        <v>81</v>
      </c>
      <c r="I5" s="148" t="s">
        <v>164</v>
      </c>
      <c r="J5" s="147" t="s">
        <v>174</v>
      </c>
      <c r="K5" s="148" t="s">
        <v>163</v>
      </c>
      <c r="L5" s="147" t="s">
        <v>175</v>
      </c>
      <c r="M5" s="147" t="s">
        <v>94</v>
      </c>
      <c r="N5" s="147" t="s">
        <v>82</v>
      </c>
      <c r="O5" s="147" t="s">
        <v>176</v>
      </c>
      <c r="P5" s="147" t="s">
        <v>83</v>
      </c>
      <c r="Q5" s="147" t="s">
        <v>177</v>
      </c>
      <c r="R5" s="149" t="s">
        <v>162</v>
      </c>
      <c r="S5" s="48"/>
      <c r="T5" s="48"/>
    </row>
    <row r="6" spans="1:20" s="28" customFormat="1" ht="4.5" customHeight="1">
      <c r="A6" s="22"/>
      <c r="B6" s="14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/>
      <c r="S6" s="29"/>
      <c r="T6" s="29"/>
    </row>
    <row r="7" spans="1:20" s="28" customFormat="1" ht="15.75" customHeight="1">
      <c r="A7" s="25">
        <v>24</v>
      </c>
      <c r="B7" s="291">
        <f>SUM(C7:R7)</f>
        <v>1519</v>
      </c>
      <c r="C7" s="250">
        <v>4</v>
      </c>
      <c r="D7" s="250">
        <v>470</v>
      </c>
      <c r="E7" s="250">
        <v>25</v>
      </c>
      <c r="F7" s="250">
        <v>18</v>
      </c>
      <c r="G7" s="250">
        <v>225</v>
      </c>
      <c r="H7" s="250">
        <v>134</v>
      </c>
      <c r="I7" s="250">
        <v>25</v>
      </c>
      <c r="J7" s="250">
        <v>137</v>
      </c>
      <c r="K7" s="250">
        <v>15</v>
      </c>
      <c r="L7" s="249">
        <v>3</v>
      </c>
      <c r="M7" s="250">
        <v>24</v>
      </c>
      <c r="N7" s="250">
        <v>21</v>
      </c>
      <c r="O7" s="250">
        <v>85</v>
      </c>
      <c r="P7" s="250">
        <v>35</v>
      </c>
      <c r="Q7" s="250">
        <v>30</v>
      </c>
      <c r="R7" s="250">
        <v>268</v>
      </c>
      <c r="S7" s="29"/>
      <c r="T7" s="29"/>
    </row>
    <row r="8" spans="1:20" s="28" customFormat="1" ht="15.75" customHeight="1">
      <c r="A8" s="25">
        <v>25</v>
      </c>
      <c r="B8" s="291">
        <f>SUM(C8:R8)</f>
        <v>1602</v>
      </c>
      <c r="C8" s="250">
        <v>2</v>
      </c>
      <c r="D8" s="250">
        <v>499</v>
      </c>
      <c r="E8" s="250">
        <v>13</v>
      </c>
      <c r="F8" s="250">
        <v>14</v>
      </c>
      <c r="G8" s="250">
        <v>219</v>
      </c>
      <c r="H8" s="250">
        <v>128</v>
      </c>
      <c r="I8" s="250">
        <v>27</v>
      </c>
      <c r="J8" s="250">
        <v>139</v>
      </c>
      <c r="K8" s="250">
        <v>23</v>
      </c>
      <c r="L8" s="249">
        <v>0</v>
      </c>
      <c r="M8" s="250">
        <v>23</v>
      </c>
      <c r="N8" s="250">
        <v>24</v>
      </c>
      <c r="O8" s="250">
        <v>102</v>
      </c>
      <c r="P8" s="250">
        <v>29</v>
      </c>
      <c r="Q8" s="250">
        <v>36</v>
      </c>
      <c r="R8" s="250">
        <v>324</v>
      </c>
      <c r="S8" s="29"/>
      <c r="T8" s="29"/>
    </row>
    <row r="9" spans="1:20" s="28" customFormat="1" ht="15.75" customHeight="1">
      <c r="A9" s="25">
        <v>26</v>
      </c>
      <c r="B9" s="291">
        <f>SUM(C9:R9)</f>
        <v>1467</v>
      </c>
      <c r="C9" s="250">
        <v>4</v>
      </c>
      <c r="D9" s="250">
        <v>437</v>
      </c>
      <c r="E9" s="250">
        <v>16</v>
      </c>
      <c r="F9" s="250">
        <v>11</v>
      </c>
      <c r="G9" s="250">
        <v>223</v>
      </c>
      <c r="H9" s="250">
        <v>113</v>
      </c>
      <c r="I9" s="250">
        <v>30</v>
      </c>
      <c r="J9" s="250">
        <v>122</v>
      </c>
      <c r="K9" s="250">
        <v>14</v>
      </c>
      <c r="L9" s="249">
        <v>1</v>
      </c>
      <c r="M9" s="250">
        <v>24</v>
      </c>
      <c r="N9" s="250">
        <v>16</v>
      </c>
      <c r="O9" s="250">
        <v>89</v>
      </c>
      <c r="P9" s="250">
        <v>35</v>
      </c>
      <c r="Q9" s="250">
        <v>34</v>
      </c>
      <c r="R9" s="250">
        <v>298</v>
      </c>
      <c r="S9" s="29"/>
      <c r="T9" s="29"/>
    </row>
    <row r="10" spans="1:20" s="28" customFormat="1" ht="15.75" customHeight="1">
      <c r="A10" s="25">
        <v>27</v>
      </c>
      <c r="B10" s="291">
        <f>SUM(C10:R10)</f>
        <v>1576</v>
      </c>
      <c r="C10" s="250">
        <v>2</v>
      </c>
      <c r="D10" s="250">
        <v>479</v>
      </c>
      <c r="E10" s="250">
        <v>21</v>
      </c>
      <c r="F10" s="250">
        <v>16</v>
      </c>
      <c r="G10" s="250">
        <v>193</v>
      </c>
      <c r="H10" s="250">
        <v>125</v>
      </c>
      <c r="I10" s="250">
        <v>26</v>
      </c>
      <c r="J10" s="250">
        <v>132</v>
      </c>
      <c r="K10" s="250">
        <v>10</v>
      </c>
      <c r="L10" s="249">
        <v>2</v>
      </c>
      <c r="M10" s="250">
        <v>20</v>
      </c>
      <c r="N10" s="250">
        <v>30</v>
      </c>
      <c r="O10" s="250">
        <v>111</v>
      </c>
      <c r="P10" s="250">
        <v>36</v>
      </c>
      <c r="Q10" s="250">
        <v>43</v>
      </c>
      <c r="R10" s="250">
        <v>330</v>
      </c>
      <c r="S10" s="29"/>
      <c r="T10" s="29"/>
    </row>
    <row r="11" spans="1:20" s="28" customFormat="1" ht="15.75" customHeight="1">
      <c r="A11" s="25">
        <v>28</v>
      </c>
      <c r="B11" s="291">
        <f>SUM(C11:R11)</f>
        <v>1581</v>
      </c>
      <c r="C11" s="250">
        <v>1</v>
      </c>
      <c r="D11" s="250">
        <v>456</v>
      </c>
      <c r="E11" s="250">
        <v>20</v>
      </c>
      <c r="F11" s="250">
        <v>6</v>
      </c>
      <c r="G11" s="250">
        <v>221</v>
      </c>
      <c r="H11" s="250">
        <v>115</v>
      </c>
      <c r="I11" s="250">
        <v>31</v>
      </c>
      <c r="J11" s="250">
        <v>119</v>
      </c>
      <c r="K11" s="250">
        <v>16</v>
      </c>
      <c r="L11" s="249">
        <v>1</v>
      </c>
      <c r="M11" s="250">
        <v>34</v>
      </c>
      <c r="N11" s="250">
        <v>26</v>
      </c>
      <c r="O11" s="250">
        <v>141</v>
      </c>
      <c r="P11" s="250">
        <v>27</v>
      </c>
      <c r="Q11" s="250">
        <v>30</v>
      </c>
      <c r="R11" s="250">
        <v>337</v>
      </c>
      <c r="S11" s="29"/>
      <c r="T11" s="29"/>
    </row>
    <row r="12" spans="1:20" s="28" customFormat="1" ht="4.5" customHeight="1">
      <c r="A12" s="18"/>
      <c r="B12" s="246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9"/>
      <c r="T12" s="29"/>
    </row>
    <row r="13" spans="1:20" s="31" customFormat="1" ht="13.5" customHeight="1">
      <c r="A13" s="33" t="s">
        <v>100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2"/>
      <c r="T13" s="32"/>
    </row>
    <row r="14" spans="1:20" ht="13.5" customHeight="1">
      <c r="A14" s="165" t="s">
        <v>232</v>
      </c>
      <c r="B14" s="100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2" customHeight="1">
      <c r="A15" s="48"/>
      <c r="B15" s="100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9" ht="13.5">
      <c r="F19" s="303"/>
    </row>
    <row r="20" ht="13.5">
      <c r="F20" s="34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47" customWidth="1"/>
    <col min="2" max="20" width="4.375" style="47" customWidth="1"/>
    <col min="21" max="16384" width="9.00390625" style="47" customWidth="1"/>
  </cols>
  <sheetData>
    <row r="1" spans="1:20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s="28" customFormat="1" ht="19.5" customHeight="1">
      <c r="A2" s="133" t="s">
        <v>274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28" customFormat="1" ht="12" customHeigh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s="28" customFormat="1" ht="12" customHeight="1">
      <c r="A4" s="315" t="s">
        <v>20</v>
      </c>
      <c r="B4" s="317" t="s">
        <v>172</v>
      </c>
      <c r="C4" s="317" t="s">
        <v>84</v>
      </c>
      <c r="D4" s="317" t="s">
        <v>85</v>
      </c>
      <c r="E4" s="315" t="s">
        <v>235</v>
      </c>
      <c r="F4" s="317" t="s">
        <v>229</v>
      </c>
      <c r="G4" s="317" t="s">
        <v>86</v>
      </c>
      <c r="H4" s="317" t="s">
        <v>178</v>
      </c>
      <c r="I4" s="317" t="s">
        <v>68</v>
      </c>
      <c r="J4" s="322" t="s">
        <v>170</v>
      </c>
      <c r="K4" s="323"/>
      <c r="L4" s="323"/>
      <c r="M4" s="323"/>
      <c r="N4" s="323"/>
      <c r="O4" s="323"/>
      <c r="P4" s="323"/>
      <c r="Q4" s="324"/>
      <c r="R4" s="317" t="s">
        <v>91</v>
      </c>
      <c r="S4" s="317" t="s">
        <v>83</v>
      </c>
      <c r="T4" s="319" t="s">
        <v>92</v>
      </c>
    </row>
    <row r="5" spans="1:21" s="28" customFormat="1" ht="189.75" customHeight="1">
      <c r="A5" s="316"/>
      <c r="B5" s="318"/>
      <c r="C5" s="318"/>
      <c r="D5" s="318"/>
      <c r="E5" s="316"/>
      <c r="F5" s="318"/>
      <c r="G5" s="318"/>
      <c r="H5" s="318"/>
      <c r="I5" s="318"/>
      <c r="J5" s="224" t="s">
        <v>87</v>
      </c>
      <c r="K5" s="224" t="s">
        <v>88</v>
      </c>
      <c r="L5" s="225" t="s">
        <v>165</v>
      </c>
      <c r="M5" s="224" t="s">
        <v>89</v>
      </c>
      <c r="N5" s="224" t="s">
        <v>90</v>
      </c>
      <c r="O5" s="225" t="s">
        <v>98</v>
      </c>
      <c r="P5" s="225" t="s">
        <v>166</v>
      </c>
      <c r="Q5" s="226" t="s">
        <v>206</v>
      </c>
      <c r="R5" s="318"/>
      <c r="S5" s="318"/>
      <c r="T5" s="320"/>
      <c r="U5" s="46"/>
    </row>
    <row r="6" spans="1:20" s="28" customFormat="1" ht="5.25" customHeight="1">
      <c r="A6" s="22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321"/>
      <c r="R6" s="321"/>
      <c r="S6" s="16"/>
      <c r="T6" s="16"/>
    </row>
    <row r="7" spans="1:20" s="90" customFormat="1" ht="15.75" customHeight="1">
      <c r="A7" s="21">
        <v>24</v>
      </c>
      <c r="B7" s="188">
        <f>SUM(C7:T7)</f>
        <v>2</v>
      </c>
      <c r="C7" s="179">
        <v>0</v>
      </c>
      <c r="D7" s="179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1</v>
      </c>
      <c r="K7" s="179">
        <v>0</v>
      </c>
      <c r="L7" s="179">
        <v>0</v>
      </c>
      <c r="M7" s="187">
        <v>0</v>
      </c>
      <c r="N7" s="179">
        <v>0</v>
      </c>
      <c r="O7" s="179">
        <v>0</v>
      </c>
      <c r="P7" s="179">
        <v>0</v>
      </c>
      <c r="Q7" s="179">
        <v>0</v>
      </c>
      <c r="R7" s="187">
        <v>0</v>
      </c>
      <c r="S7" s="179">
        <v>1</v>
      </c>
      <c r="T7" s="179">
        <v>0</v>
      </c>
    </row>
    <row r="8" spans="1:20" s="90" customFormat="1" ht="15.75" customHeight="1">
      <c r="A8" s="21">
        <v>25</v>
      </c>
      <c r="B8" s="188">
        <f>SUM(C8:T8)</f>
        <v>2</v>
      </c>
      <c r="C8" s="179">
        <v>0</v>
      </c>
      <c r="D8" s="179">
        <v>0</v>
      </c>
      <c r="E8" s="179">
        <v>0</v>
      </c>
      <c r="F8" s="179">
        <v>1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87">
        <v>0</v>
      </c>
      <c r="N8" s="179">
        <v>0</v>
      </c>
      <c r="O8" s="179">
        <v>0</v>
      </c>
      <c r="P8" s="179">
        <v>0</v>
      </c>
      <c r="Q8" s="179">
        <v>1</v>
      </c>
      <c r="R8" s="187">
        <v>0</v>
      </c>
      <c r="S8" s="179">
        <v>0</v>
      </c>
      <c r="T8" s="179">
        <v>0</v>
      </c>
    </row>
    <row r="9" spans="1:20" s="90" customFormat="1" ht="15.75" customHeight="1">
      <c r="A9" s="21">
        <v>26</v>
      </c>
      <c r="B9" s="188">
        <f>SUM(C9:T9)</f>
        <v>4</v>
      </c>
      <c r="C9" s="179">
        <v>0</v>
      </c>
      <c r="D9" s="179">
        <v>0</v>
      </c>
      <c r="E9" s="179">
        <v>1</v>
      </c>
      <c r="F9" s="179">
        <v>0</v>
      </c>
      <c r="G9" s="179">
        <v>0</v>
      </c>
      <c r="H9" s="179">
        <v>0</v>
      </c>
      <c r="I9" s="179">
        <v>2</v>
      </c>
      <c r="J9" s="179">
        <v>0</v>
      </c>
      <c r="K9" s="179">
        <v>0</v>
      </c>
      <c r="L9" s="179">
        <v>0</v>
      </c>
      <c r="M9" s="187">
        <v>0</v>
      </c>
      <c r="N9" s="179">
        <v>0</v>
      </c>
      <c r="O9" s="179">
        <v>0</v>
      </c>
      <c r="P9" s="179">
        <v>0</v>
      </c>
      <c r="Q9" s="179">
        <v>0</v>
      </c>
      <c r="R9" s="187">
        <v>1</v>
      </c>
      <c r="S9" s="179">
        <v>0</v>
      </c>
      <c r="T9" s="179">
        <v>0</v>
      </c>
    </row>
    <row r="10" spans="1:20" s="90" customFormat="1" ht="15.75" customHeight="1">
      <c r="A10" s="21">
        <v>27</v>
      </c>
      <c r="B10" s="188">
        <f>SUM(C10:T10)</f>
        <v>2</v>
      </c>
      <c r="C10" s="180">
        <v>0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0">
        <v>0</v>
      </c>
      <c r="M10" s="188">
        <v>0</v>
      </c>
      <c r="N10" s="180">
        <v>0</v>
      </c>
      <c r="O10" s="180">
        <v>0</v>
      </c>
      <c r="P10" s="180">
        <v>1</v>
      </c>
      <c r="Q10" s="180">
        <v>0</v>
      </c>
      <c r="R10" s="188">
        <v>1</v>
      </c>
      <c r="S10" s="180">
        <v>0</v>
      </c>
      <c r="T10" s="180">
        <v>0</v>
      </c>
    </row>
    <row r="11" spans="1:20" s="90" customFormat="1" ht="15.75" customHeight="1">
      <c r="A11" s="21">
        <v>28</v>
      </c>
      <c r="B11" s="188">
        <f>SUM(C11:T11)</f>
        <v>3</v>
      </c>
      <c r="C11" s="180">
        <v>1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1</v>
      </c>
      <c r="J11" s="180">
        <v>0</v>
      </c>
      <c r="K11" s="180">
        <v>0</v>
      </c>
      <c r="L11" s="180">
        <v>0</v>
      </c>
      <c r="M11" s="188">
        <v>0</v>
      </c>
      <c r="N11" s="180">
        <v>0</v>
      </c>
      <c r="O11" s="180">
        <v>0</v>
      </c>
      <c r="P11" s="180" t="s">
        <v>300</v>
      </c>
      <c r="Q11" s="180">
        <v>0</v>
      </c>
      <c r="R11" s="180">
        <v>1</v>
      </c>
      <c r="S11" s="180">
        <v>0</v>
      </c>
      <c r="T11" s="180">
        <v>0</v>
      </c>
    </row>
    <row r="12" spans="1:20" s="28" customFormat="1" ht="5.25" customHeight="1">
      <c r="A12" s="2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32" customFormat="1" ht="13.5" customHeight="1">
      <c r="A13" s="131" t="s">
        <v>100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1:20" s="253" customFormat="1" ht="13.5" customHeight="1">
      <c r="A14" s="194" t="s">
        <v>233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</row>
  </sheetData>
  <sheetProtection/>
  <mergeCells count="14">
    <mergeCell ref="T4:T5"/>
    <mergeCell ref="Q6:R6"/>
    <mergeCell ref="G4:G5"/>
    <mergeCell ref="H4:H5"/>
    <mergeCell ref="I4:I5"/>
    <mergeCell ref="J4:Q4"/>
    <mergeCell ref="A4:A5"/>
    <mergeCell ref="B4:B5"/>
    <mergeCell ref="C4:C5"/>
    <mergeCell ref="D4:D5"/>
    <mergeCell ref="R4:R5"/>
    <mergeCell ref="S4:S5"/>
    <mergeCell ref="F4:F5"/>
    <mergeCell ref="E4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375" style="55" customWidth="1"/>
    <col min="2" max="7" width="11.625" style="55" customWidth="1"/>
    <col min="8" max="16384" width="9.00390625" style="28" customWidth="1"/>
  </cols>
  <sheetData>
    <row r="1" spans="1:18" s="47" customFormat="1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7" ht="18" customHeight="1">
      <c r="A2" s="79" t="s">
        <v>144</v>
      </c>
      <c r="B2" s="77"/>
      <c r="C2" s="77"/>
      <c r="D2" s="77"/>
      <c r="E2" s="77"/>
      <c r="F2" s="77"/>
      <c r="G2" s="77"/>
    </row>
    <row r="3" spans="1:7" ht="12" customHeight="1">
      <c r="A3" s="45"/>
      <c r="B3" s="45"/>
      <c r="C3" s="45"/>
      <c r="D3" s="45"/>
      <c r="E3" s="45"/>
      <c r="F3" s="45"/>
      <c r="G3" s="45"/>
    </row>
    <row r="4" spans="1:7" ht="25.5" customHeight="1">
      <c r="A4" s="138" t="s">
        <v>121</v>
      </c>
      <c r="B4" s="80" t="s">
        <v>101</v>
      </c>
      <c r="C4" s="80" t="s">
        <v>213</v>
      </c>
      <c r="D4" s="80" t="s">
        <v>214</v>
      </c>
      <c r="E4" s="80" t="s">
        <v>215</v>
      </c>
      <c r="F4" s="80" t="s">
        <v>102</v>
      </c>
      <c r="G4" s="137" t="s">
        <v>207</v>
      </c>
    </row>
    <row r="5" spans="1:7" ht="3.75" customHeight="1">
      <c r="A5" s="17"/>
      <c r="B5" s="151"/>
      <c r="C5" s="59"/>
      <c r="D5" s="59"/>
      <c r="E5" s="59"/>
      <c r="F5" s="59"/>
      <c r="G5" s="59"/>
    </row>
    <row r="6" spans="1:7" ht="15.75" customHeight="1">
      <c r="A6" s="76">
        <v>24</v>
      </c>
      <c r="B6" s="57">
        <v>539</v>
      </c>
      <c r="C6" s="19">
        <v>65</v>
      </c>
      <c r="D6" s="19">
        <v>320</v>
      </c>
      <c r="E6" s="19">
        <v>85</v>
      </c>
      <c r="F6" s="19">
        <v>282</v>
      </c>
      <c r="G6" s="166">
        <v>7709</v>
      </c>
    </row>
    <row r="7" spans="1:7" ht="15.75" customHeight="1">
      <c r="A7" s="76">
        <v>25</v>
      </c>
      <c r="B7" s="57">
        <v>514</v>
      </c>
      <c r="C7" s="19">
        <v>102</v>
      </c>
      <c r="D7" s="19">
        <v>462</v>
      </c>
      <c r="E7" s="19">
        <v>102</v>
      </c>
      <c r="F7" s="19">
        <v>32</v>
      </c>
      <c r="G7" s="166">
        <v>7729</v>
      </c>
    </row>
    <row r="8" spans="1:7" ht="15.75" customHeight="1">
      <c r="A8" s="76">
        <v>26</v>
      </c>
      <c r="B8" s="57">
        <v>499</v>
      </c>
      <c r="C8" s="19">
        <v>72</v>
      </c>
      <c r="D8" s="19">
        <v>538</v>
      </c>
      <c r="E8" s="19">
        <v>133</v>
      </c>
      <c r="F8" s="19">
        <v>522</v>
      </c>
      <c r="G8" s="166">
        <v>7107</v>
      </c>
    </row>
    <row r="9" spans="1:7" ht="15.75" customHeight="1">
      <c r="A9" s="25">
        <v>27</v>
      </c>
      <c r="B9" s="19">
        <v>504</v>
      </c>
      <c r="C9" s="19">
        <v>103</v>
      </c>
      <c r="D9" s="19">
        <v>352</v>
      </c>
      <c r="E9" s="19">
        <v>115</v>
      </c>
      <c r="F9" s="19">
        <v>86</v>
      </c>
      <c r="G9" s="166">
        <v>7161</v>
      </c>
    </row>
    <row r="10" spans="1:7" ht="15.75" customHeight="1">
      <c r="A10" s="25">
        <v>28</v>
      </c>
      <c r="B10" s="19">
        <v>608</v>
      </c>
      <c r="C10" s="19">
        <v>115</v>
      </c>
      <c r="D10" s="19">
        <v>439</v>
      </c>
      <c r="E10" s="19">
        <v>163</v>
      </c>
      <c r="F10" s="19">
        <v>21</v>
      </c>
      <c r="G10" s="166">
        <v>7261</v>
      </c>
    </row>
    <row r="11" spans="1:7" ht="3.75" customHeight="1">
      <c r="A11" s="63"/>
      <c r="B11" s="99"/>
      <c r="C11" s="41"/>
      <c r="D11" s="41"/>
      <c r="E11" s="41"/>
      <c r="F11" s="41"/>
      <c r="G11" s="41"/>
    </row>
    <row r="12" spans="1:7" ht="13.5" customHeight="1">
      <c r="A12" s="33" t="s">
        <v>96</v>
      </c>
      <c r="B12" s="36"/>
      <c r="C12" s="36"/>
      <c r="D12" s="36"/>
      <c r="E12" s="97"/>
      <c r="F12" s="97"/>
      <c r="G12" s="97"/>
    </row>
    <row r="13" spans="1:7" ht="13.5">
      <c r="A13" s="150"/>
      <c r="B13" s="3"/>
      <c r="C13" s="3"/>
      <c r="D13" s="3"/>
      <c r="E13" s="3"/>
      <c r="F13" s="3"/>
      <c r="G13" s="3"/>
    </row>
    <row r="14" spans="1:7" ht="13.5" customHeight="1">
      <c r="A14" s="2"/>
      <c r="B14" s="2"/>
      <c r="C14" s="2"/>
      <c r="D14" s="2"/>
      <c r="E14" s="2"/>
      <c r="F14" s="2"/>
      <c r="G14" s="2"/>
    </row>
    <row r="15" spans="1:7" ht="13.5" customHeight="1">
      <c r="A15" s="2"/>
      <c r="B15" s="2"/>
      <c r="C15" s="2"/>
      <c r="D15" s="2"/>
      <c r="E15" s="2"/>
      <c r="F15" s="2"/>
      <c r="G15" s="2"/>
    </row>
    <row r="16" spans="1:7" ht="13.5">
      <c r="A16" s="82"/>
      <c r="B16" s="7"/>
      <c r="C16" s="7"/>
      <c r="D16" s="7"/>
      <c r="E16" s="45"/>
      <c r="F16" s="5"/>
      <c r="G16" s="5"/>
    </row>
    <row r="21" spans="2:7" ht="13.5">
      <c r="B21" s="1"/>
      <c r="C21" s="1"/>
      <c r="D21" s="1"/>
      <c r="E21" s="1"/>
      <c r="F21" s="6"/>
      <c r="G21" s="6"/>
    </row>
    <row r="22" spans="2:7" ht="13.5">
      <c r="B22" s="45"/>
      <c r="C22" s="45"/>
      <c r="D22" s="45"/>
      <c r="E22" s="45"/>
      <c r="F22" s="45"/>
      <c r="G22" s="45"/>
    </row>
    <row r="23" spans="2:7" ht="13.5">
      <c r="B23" s="45"/>
      <c r="C23" s="45"/>
      <c r="D23" s="45"/>
      <c r="E23" s="45"/>
      <c r="F23" s="45"/>
      <c r="G23" s="45"/>
    </row>
  </sheetData>
  <sheetProtection/>
  <printOptions/>
  <pageMargins left="0.7874015748031497" right="0.7874015748031497" top="0.984251968503937" bottom="0.5118110236220472" header="0.5118110236220472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55" workbookViewId="0" topLeftCell="A1">
      <selection activeCell="A1" sqref="A1"/>
    </sheetView>
  </sheetViews>
  <sheetFormatPr defaultColWidth="9.00390625" defaultRowHeight="13.5"/>
  <cols>
    <col min="1" max="1" width="28.875" style="192" customWidth="1"/>
    <col min="2" max="2" width="10.375" style="192" customWidth="1"/>
    <col min="3" max="5" width="8.625" style="192" customWidth="1"/>
    <col min="6" max="16384" width="9.00390625" style="192" customWidth="1"/>
  </cols>
  <sheetData>
    <row r="1" s="48" customFormat="1" ht="13.5" customHeight="1">
      <c r="A1" s="208" t="s">
        <v>168</v>
      </c>
    </row>
    <row r="2" spans="1:2" ht="19.5" customHeight="1">
      <c r="A2" s="133" t="s">
        <v>143</v>
      </c>
      <c r="B2" s="133"/>
    </row>
    <row r="3" spans="1:2" ht="12" customHeight="1">
      <c r="A3" s="228"/>
      <c r="B3" s="228"/>
    </row>
    <row r="4" spans="1:7" ht="25.5" customHeight="1">
      <c r="A4" s="325" t="s">
        <v>119</v>
      </c>
      <c r="B4" s="326"/>
      <c r="C4" s="195" t="s">
        <v>195</v>
      </c>
      <c r="D4" s="195" t="s">
        <v>212</v>
      </c>
      <c r="E4" s="195" t="s">
        <v>230</v>
      </c>
      <c r="F4" s="195" t="s">
        <v>284</v>
      </c>
      <c r="G4" s="195" t="s">
        <v>294</v>
      </c>
    </row>
    <row r="5" spans="1:7" ht="15.75" customHeight="1">
      <c r="A5" s="327" t="s">
        <v>25</v>
      </c>
      <c r="B5" s="328"/>
      <c r="C5" s="278">
        <f>SUM(C7:C24)</f>
        <v>44286</v>
      </c>
      <c r="D5" s="278">
        <f>SUM(D7:D24)</f>
        <v>50029</v>
      </c>
      <c r="E5" s="278">
        <f>SUM(E7:E24)</f>
        <v>52636</v>
      </c>
      <c r="F5" s="278">
        <f>SUM(F7:F24)</f>
        <v>50334</v>
      </c>
      <c r="G5" s="278">
        <f>SUM(G7:G24)</f>
        <v>50810</v>
      </c>
    </row>
    <row r="6" spans="1:7" ht="4.5" customHeight="1">
      <c r="A6" s="288"/>
      <c r="B6" s="289"/>
      <c r="C6" s="290"/>
      <c r="D6" s="290"/>
      <c r="E6" s="290"/>
      <c r="F6" s="290"/>
      <c r="G6" s="290"/>
    </row>
    <row r="7" spans="1:7" ht="19.5" customHeight="1">
      <c r="A7" s="272" t="s">
        <v>263</v>
      </c>
      <c r="B7" s="274"/>
      <c r="C7" s="273">
        <v>570</v>
      </c>
      <c r="D7" s="273">
        <v>0</v>
      </c>
      <c r="E7" s="273">
        <v>0</v>
      </c>
      <c r="F7" s="273">
        <v>0</v>
      </c>
      <c r="G7" s="273">
        <v>0</v>
      </c>
    </row>
    <row r="8" spans="1:7" ht="19.5" customHeight="1">
      <c r="A8" s="239" t="s">
        <v>264</v>
      </c>
      <c r="B8" s="275"/>
      <c r="C8" s="240">
        <v>4545</v>
      </c>
      <c r="D8" s="240">
        <v>1852</v>
      </c>
      <c r="E8" s="240">
        <v>911</v>
      </c>
      <c r="F8" s="240">
        <v>257</v>
      </c>
      <c r="G8" s="240">
        <v>172</v>
      </c>
    </row>
    <row r="9" spans="1:7" ht="19.5" customHeight="1">
      <c r="A9" s="239" t="s">
        <v>216</v>
      </c>
      <c r="B9" s="285" t="s">
        <v>269</v>
      </c>
      <c r="C9" s="240">
        <v>1189</v>
      </c>
      <c r="D9" s="240">
        <v>4451</v>
      </c>
      <c r="E9" s="240">
        <v>5555</v>
      </c>
      <c r="F9" s="240">
        <v>5853</v>
      </c>
      <c r="G9" s="240">
        <v>5819</v>
      </c>
    </row>
    <row r="10" spans="1:7" ht="19.5" customHeight="1">
      <c r="A10" s="239" t="s">
        <v>23</v>
      </c>
      <c r="B10" s="285" t="s">
        <v>269</v>
      </c>
      <c r="C10" s="240">
        <v>4940</v>
      </c>
      <c r="D10" s="240">
        <v>1512</v>
      </c>
      <c r="E10" s="240">
        <v>318</v>
      </c>
      <c r="F10" s="240">
        <v>47</v>
      </c>
      <c r="G10" s="240">
        <v>1</v>
      </c>
    </row>
    <row r="11" spans="1:7" ht="19.5" customHeight="1">
      <c r="A11" s="239" t="s">
        <v>93</v>
      </c>
      <c r="B11" s="285" t="s">
        <v>271</v>
      </c>
      <c r="C11" s="240">
        <v>1240</v>
      </c>
      <c r="D11" s="240">
        <v>1203</v>
      </c>
      <c r="E11" s="240">
        <v>1245</v>
      </c>
      <c r="F11" s="240">
        <v>810</v>
      </c>
      <c r="G11" s="240">
        <v>956</v>
      </c>
    </row>
    <row r="12" spans="1:7" ht="19.5" customHeight="1">
      <c r="A12" s="239" t="s">
        <v>265</v>
      </c>
      <c r="B12" s="285"/>
      <c r="C12" s="240">
        <v>1</v>
      </c>
      <c r="D12" s="240">
        <v>0</v>
      </c>
      <c r="E12" s="240">
        <v>1</v>
      </c>
      <c r="F12" s="240">
        <v>0</v>
      </c>
      <c r="G12" s="240">
        <v>1</v>
      </c>
    </row>
    <row r="13" spans="1:7" ht="19.5" customHeight="1">
      <c r="A13" s="239" t="s">
        <v>266</v>
      </c>
      <c r="B13" s="285"/>
      <c r="C13" s="276">
        <v>11</v>
      </c>
      <c r="D13" s="276">
        <v>0</v>
      </c>
      <c r="E13" s="276">
        <v>2</v>
      </c>
      <c r="F13" s="276">
        <v>0</v>
      </c>
      <c r="G13" s="276">
        <v>1</v>
      </c>
    </row>
    <row r="14" spans="1:7" ht="19.5" customHeight="1">
      <c r="A14" s="277" t="s">
        <v>267</v>
      </c>
      <c r="B14" s="285"/>
      <c r="C14" s="240">
        <v>5261</v>
      </c>
      <c r="D14" s="240">
        <v>2837</v>
      </c>
      <c r="E14" s="240">
        <v>2799</v>
      </c>
      <c r="F14" s="240">
        <v>2751</v>
      </c>
      <c r="G14" s="240">
        <v>2851</v>
      </c>
    </row>
    <row r="15" spans="1:7" ht="19.5" customHeight="1">
      <c r="A15" s="238" t="s">
        <v>21</v>
      </c>
      <c r="B15" s="286" t="s">
        <v>269</v>
      </c>
      <c r="C15" s="240">
        <v>7489</v>
      </c>
      <c r="D15" s="240">
        <v>5817</v>
      </c>
      <c r="E15" s="240">
        <v>5341</v>
      </c>
      <c r="F15" s="240">
        <v>4525</v>
      </c>
      <c r="G15" s="240">
        <v>4328</v>
      </c>
    </row>
    <row r="16" spans="1:7" ht="19.5" customHeight="1">
      <c r="A16" s="272"/>
      <c r="B16" s="287" t="s">
        <v>271</v>
      </c>
      <c r="C16" s="273">
        <v>524</v>
      </c>
      <c r="D16" s="273">
        <v>581</v>
      </c>
      <c r="E16" s="273">
        <v>790</v>
      </c>
      <c r="F16" s="273">
        <v>805</v>
      </c>
      <c r="G16" s="273">
        <v>1218</v>
      </c>
    </row>
    <row r="17" spans="1:7" ht="19.5" customHeight="1">
      <c r="A17" s="239" t="s">
        <v>268</v>
      </c>
      <c r="B17" s="279"/>
      <c r="C17" s="240">
        <v>1399</v>
      </c>
      <c r="D17" s="240">
        <v>1193</v>
      </c>
      <c r="E17" s="240">
        <v>1430</v>
      </c>
      <c r="F17" s="240">
        <v>1456</v>
      </c>
      <c r="G17" s="240">
        <v>1412</v>
      </c>
    </row>
    <row r="18" spans="1:7" ht="19.5" customHeight="1">
      <c r="A18" s="272" t="s">
        <v>256</v>
      </c>
      <c r="B18" s="279"/>
      <c r="C18" s="240">
        <v>0</v>
      </c>
      <c r="D18" s="240">
        <v>6417</v>
      </c>
      <c r="E18" s="240">
        <v>5923</v>
      </c>
      <c r="F18" s="240">
        <v>5831</v>
      </c>
      <c r="G18" s="240">
        <v>5723</v>
      </c>
    </row>
    <row r="19" spans="1:7" ht="19.5" customHeight="1">
      <c r="A19" s="239" t="s">
        <v>252</v>
      </c>
      <c r="B19" s="280"/>
      <c r="C19" s="240">
        <v>0</v>
      </c>
      <c r="D19" s="240">
        <v>6463</v>
      </c>
      <c r="E19" s="240">
        <v>5952</v>
      </c>
      <c r="F19" s="240">
        <v>5902</v>
      </c>
      <c r="G19" s="240">
        <v>5746</v>
      </c>
    </row>
    <row r="20" spans="1:7" ht="19.5" customHeight="1">
      <c r="A20" s="239" t="s">
        <v>253</v>
      </c>
      <c r="B20" s="280"/>
      <c r="C20" s="240">
        <v>0</v>
      </c>
      <c r="D20" s="240">
        <v>517</v>
      </c>
      <c r="E20" s="240">
        <v>25</v>
      </c>
      <c r="F20" s="240">
        <v>16</v>
      </c>
      <c r="G20" s="240">
        <v>3</v>
      </c>
    </row>
    <row r="21" spans="1:7" ht="19.5" customHeight="1">
      <c r="A21" s="239" t="s">
        <v>254</v>
      </c>
      <c r="B21" s="280"/>
      <c r="C21" s="240">
        <v>0</v>
      </c>
      <c r="D21" s="240">
        <v>0</v>
      </c>
      <c r="E21" s="240">
        <v>2508</v>
      </c>
      <c r="F21" s="240">
        <v>2778</v>
      </c>
      <c r="G21" s="240">
        <v>2785</v>
      </c>
    </row>
    <row r="22" spans="1:7" ht="19.5" customHeight="1">
      <c r="A22" s="239" t="s">
        <v>255</v>
      </c>
      <c r="B22" s="280"/>
      <c r="C22" s="240">
        <v>0</v>
      </c>
      <c r="D22" s="240">
        <v>0</v>
      </c>
      <c r="E22" s="240">
        <v>1468</v>
      </c>
      <c r="F22" s="240">
        <v>1041</v>
      </c>
      <c r="G22" s="240">
        <v>1137</v>
      </c>
    </row>
    <row r="23" spans="1:7" ht="19.5" customHeight="1">
      <c r="A23" s="238" t="s">
        <v>118</v>
      </c>
      <c r="B23" s="283" t="s">
        <v>272</v>
      </c>
      <c r="C23" s="240">
        <v>37</v>
      </c>
      <c r="D23" s="240">
        <v>4</v>
      </c>
      <c r="E23" s="240">
        <v>23</v>
      </c>
      <c r="F23" s="240">
        <v>24</v>
      </c>
      <c r="G23" s="240">
        <v>19</v>
      </c>
    </row>
    <row r="24" spans="1:7" ht="19.5" customHeight="1">
      <c r="A24" s="199"/>
      <c r="B24" s="25" t="s">
        <v>270</v>
      </c>
      <c r="C24" s="175">
        <v>17080</v>
      </c>
      <c r="D24" s="175">
        <v>17182</v>
      </c>
      <c r="E24" s="175">
        <v>18345</v>
      </c>
      <c r="F24" s="175">
        <v>18238</v>
      </c>
      <c r="G24" s="175">
        <v>18638</v>
      </c>
    </row>
    <row r="25" spans="1:7" ht="4.5" customHeight="1">
      <c r="A25" s="284"/>
      <c r="B25" s="43"/>
      <c r="C25" s="241"/>
      <c r="D25" s="241"/>
      <c r="E25" s="241"/>
      <c r="F25" s="241"/>
      <c r="G25" s="241"/>
    </row>
    <row r="26" spans="1:2" ht="12.75" customHeight="1">
      <c r="A26" s="190" t="s">
        <v>70</v>
      </c>
      <c r="B26" s="229"/>
    </row>
    <row r="27" spans="1:2" ht="12.75" customHeight="1">
      <c r="A27" s="190" t="s">
        <v>257</v>
      </c>
      <c r="B27" s="229"/>
    </row>
    <row r="28" spans="1:2" ht="12.75" customHeight="1">
      <c r="A28" s="190" t="s">
        <v>258</v>
      </c>
      <c r="B28" s="229"/>
    </row>
    <row r="29" spans="1:2" ht="12.75" customHeight="1">
      <c r="A29" s="190" t="s">
        <v>259</v>
      </c>
      <c r="B29" s="229"/>
    </row>
    <row r="30" spans="1:5" ht="12.75" customHeight="1">
      <c r="A30" s="190" t="s">
        <v>260</v>
      </c>
      <c r="B30" s="281"/>
      <c r="C30" s="281"/>
      <c r="D30" s="281"/>
      <c r="E30" s="281"/>
    </row>
    <row r="31" spans="1:5" ht="13.5">
      <c r="A31" s="190" t="s">
        <v>261</v>
      </c>
      <c r="B31" s="281"/>
      <c r="C31" s="281"/>
      <c r="D31" s="281"/>
      <c r="E31" s="281"/>
    </row>
    <row r="32" ht="13.5">
      <c r="A32" s="190" t="s">
        <v>262</v>
      </c>
    </row>
    <row r="33" ht="13.5">
      <c r="A33" s="282"/>
    </row>
    <row r="34" ht="13.5">
      <c r="A34" s="282"/>
    </row>
    <row r="35" spans="1:2" ht="13.5">
      <c r="A35" s="282"/>
      <c r="B35" s="282"/>
    </row>
    <row r="36" spans="1:2" ht="13.5">
      <c r="A36" s="228"/>
      <c r="B36" s="228"/>
    </row>
    <row r="37" spans="1:2" ht="13.5">
      <c r="A37" s="228"/>
      <c r="B37" s="228"/>
    </row>
  </sheetData>
  <sheetProtection/>
  <mergeCells count="2">
    <mergeCell ref="A4:B4"/>
    <mergeCell ref="A5:B5"/>
  </mergeCells>
  <printOptions/>
  <pageMargins left="0.92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4.75390625" style="82" customWidth="1"/>
    <col min="2" max="4" width="7.75390625" style="82" customWidth="1"/>
    <col min="5" max="9" width="6.75390625" style="82" customWidth="1"/>
    <col min="10" max="11" width="7.75390625" style="82" customWidth="1"/>
    <col min="12" max="16384" width="9.00390625" style="47" customWidth="1"/>
  </cols>
  <sheetData>
    <row r="1" spans="1:18" ht="13.5" customHeight="1">
      <c r="A1" s="78" t="s">
        <v>168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1" s="159" customFormat="1" ht="19.5" customHeight="1">
      <c r="A2" s="162" t="s">
        <v>147</v>
      </c>
      <c r="B2" s="162"/>
      <c r="C2" s="162"/>
      <c r="D2" s="162"/>
      <c r="E2" s="162"/>
      <c r="F2" s="162"/>
      <c r="G2" s="162"/>
      <c r="H2" s="162"/>
      <c r="I2" s="162"/>
      <c r="J2" s="162"/>
      <c r="K2" s="54"/>
    </row>
    <row r="3" spans="1:11" s="28" customFormat="1" ht="12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2" s="28" customFormat="1" ht="18" customHeight="1">
      <c r="A4" s="329" t="s">
        <v>210</v>
      </c>
      <c r="B4" s="331" t="s">
        <v>219</v>
      </c>
      <c r="C4" s="331" t="s">
        <v>220</v>
      </c>
      <c r="D4" s="331" t="s">
        <v>211</v>
      </c>
      <c r="E4" s="334" t="s">
        <v>120</v>
      </c>
      <c r="F4" s="325"/>
      <c r="G4" s="325"/>
      <c r="H4" s="325"/>
      <c r="I4" s="335"/>
      <c r="J4" s="331" t="s">
        <v>217</v>
      </c>
      <c r="K4" s="333" t="s">
        <v>208</v>
      </c>
      <c r="L4" s="55"/>
    </row>
    <row r="5" spans="1:12" s="28" customFormat="1" ht="33.75" customHeight="1">
      <c r="A5" s="330"/>
      <c r="B5" s="332"/>
      <c r="C5" s="332"/>
      <c r="D5" s="332"/>
      <c r="E5" s="39" t="s">
        <v>26</v>
      </c>
      <c r="F5" s="87" t="s">
        <v>209</v>
      </c>
      <c r="G5" s="39" t="s">
        <v>222</v>
      </c>
      <c r="H5" s="39" t="s">
        <v>221</v>
      </c>
      <c r="I5" s="39" t="s">
        <v>167</v>
      </c>
      <c r="J5" s="332"/>
      <c r="K5" s="312"/>
      <c r="L5" s="55"/>
    </row>
    <row r="6" spans="1:12" s="28" customFormat="1" ht="5.25" customHeight="1">
      <c r="A6" s="232"/>
      <c r="B6" s="242"/>
      <c r="C6" s="242"/>
      <c r="D6" s="242"/>
      <c r="E6" s="242"/>
      <c r="F6" s="242"/>
      <c r="G6" s="242"/>
      <c r="H6" s="242"/>
      <c r="I6" s="243"/>
      <c r="J6" s="243"/>
      <c r="K6" s="242"/>
      <c r="L6" s="55"/>
    </row>
    <row r="7" spans="1:12" s="28" customFormat="1" ht="15.75" customHeight="1">
      <c r="A7" s="25">
        <v>24</v>
      </c>
      <c r="B7" s="176">
        <f>SUM(C7:I7)</f>
        <v>1587</v>
      </c>
      <c r="C7" s="176">
        <v>860</v>
      </c>
      <c r="D7" s="176">
        <v>71</v>
      </c>
      <c r="E7" s="176">
        <v>27</v>
      </c>
      <c r="F7" s="176">
        <v>507</v>
      </c>
      <c r="G7" s="176">
        <v>33</v>
      </c>
      <c r="H7" s="176">
        <v>49</v>
      </c>
      <c r="I7" s="176">
        <v>40</v>
      </c>
      <c r="J7" s="176">
        <v>0</v>
      </c>
      <c r="K7" s="176">
        <v>1533</v>
      </c>
      <c r="L7" s="55"/>
    </row>
    <row r="8" spans="1:12" s="28" customFormat="1" ht="15.75" customHeight="1">
      <c r="A8" s="25">
        <v>25</v>
      </c>
      <c r="B8" s="176">
        <f>SUM(C8:J8)</f>
        <v>1587</v>
      </c>
      <c r="C8" s="176">
        <v>860</v>
      </c>
      <c r="D8" s="176">
        <v>60</v>
      </c>
      <c r="E8" s="176">
        <v>18</v>
      </c>
      <c r="F8" s="176">
        <v>461</v>
      </c>
      <c r="G8" s="176">
        <v>35</v>
      </c>
      <c r="H8" s="176">
        <v>58</v>
      </c>
      <c r="I8" s="176">
        <v>67</v>
      </c>
      <c r="J8" s="176">
        <v>28</v>
      </c>
      <c r="K8" s="176">
        <v>1532</v>
      </c>
      <c r="L8" s="55"/>
    </row>
    <row r="9" spans="1:12" s="28" customFormat="1" ht="15.75" customHeight="1">
      <c r="A9" s="25">
        <v>26</v>
      </c>
      <c r="B9" s="176">
        <f>SUM(C9:J9)</f>
        <v>1633</v>
      </c>
      <c r="C9" s="176">
        <v>846</v>
      </c>
      <c r="D9" s="176">
        <v>79</v>
      </c>
      <c r="E9" s="176">
        <v>19</v>
      </c>
      <c r="F9" s="176">
        <v>498</v>
      </c>
      <c r="G9" s="176">
        <v>28</v>
      </c>
      <c r="H9" s="176">
        <v>47</v>
      </c>
      <c r="I9" s="176">
        <v>0</v>
      </c>
      <c r="J9" s="176">
        <v>116</v>
      </c>
      <c r="K9" s="176">
        <v>1555</v>
      </c>
      <c r="L9" s="55"/>
    </row>
    <row r="10" spans="1:12" s="28" customFormat="1" ht="15.75" customHeight="1">
      <c r="A10" s="25">
        <v>27</v>
      </c>
      <c r="B10" s="176">
        <f>SUM(C10:J10)</f>
        <v>1540</v>
      </c>
      <c r="C10" s="176">
        <v>760</v>
      </c>
      <c r="D10" s="176">
        <v>70</v>
      </c>
      <c r="E10" s="176">
        <v>17</v>
      </c>
      <c r="F10" s="176">
        <v>508</v>
      </c>
      <c r="G10" s="176">
        <v>15</v>
      </c>
      <c r="H10" s="176">
        <v>58</v>
      </c>
      <c r="I10" s="176">
        <v>0</v>
      </c>
      <c r="J10" s="176">
        <v>112</v>
      </c>
      <c r="K10" s="176">
        <v>1507</v>
      </c>
      <c r="L10" s="55"/>
    </row>
    <row r="11" spans="1:12" s="28" customFormat="1" ht="15.75" customHeight="1">
      <c r="A11" s="25">
        <v>28</v>
      </c>
      <c r="B11" s="176">
        <f>SUM(C11:J11)</f>
        <v>1551</v>
      </c>
      <c r="C11" s="176">
        <v>572</v>
      </c>
      <c r="D11" s="176">
        <v>337</v>
      </c>
      <c r="E11" s="176">
        <v>12</v>
      </c>
      <c r="F11" s="176">
        <v>482</v>
      </c>
      <c r="G11" s="176">
        <v>14</v>
      </c>
      <c r="H11" s="176">
        <v>46</v>
      </c>
      <c r="I11" s="176">
        <v>0</v>
      </c>
      <c r="J11" s="176">
        <v>88</v>
      </c>
      <c r="K11" s="176">
        <v>1510</v>
      </c>
      <c r="L11" s="55"/>
    </row>
    <row r="12" spans="1:12" s="28" customFormat="1" ht="5.25" customHeight="1">
      <c r="A12" s="233"/>
      <c r="B12" s="244"/>
      <c r="C12" s="242"/>
      <c r="D12" s="242"/>
      <c r="E12" s="242"/>
      <c r="F12" s="242"/>
      <c r="G12" s="242"/>
      <c r="H12" s="242"/>
      <c r="I12" s="242"/>
      <c r="J12" s="245"/>
      <c r="K12" s="245"/>
      <c r="L12" s="55"/>
    </row>
    <row r="13" spans="1:11" s="28" customFormat="1" ht="13.5" customHeight="1">
      <c r="A13" s="131" t="s">
        <v>70</v>
      </c>
      <c r="B13" s="38"/>
      <c r="C13" s="38"/>
      <c r="D13" s="97"/>
      <c r="E13" s="97"/>
      <c r="F13" s="97"/>
      <c r="G13" s="97"/>
      <c r="H13" s="97"/>
      <c r="I13" s="38"/>
      <c r="J13" s="4"/>
      <c r="K13" s="52"/>
    </row>
    <row r="14" spans="1:11" ht="13.5" customHeight="1">
      <c r="A14" s="194" t="s">
        <v>297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3.5">
      <c r="A15" s="194"/>
      <c r="B15" s="100"/>
      <c r="C15" s="100"/>
      <c r="D15" s="100"/>
      <c r="E15" s="100"/>
      <c r="F15" s="100"/>
      <c r="G15" s="100"/>
      <c r="H15" s="100"/>
      <c r="I15" s="100"/>
      <c r="J15" s="100"/>
      <c r="K15" s="100"/>
    </row>
    <row r="16" ht="13.5">
      <c r="B16" s="158"/>
    </row>
  </sheetData>
  <sheetProtection/>
  <mergeCells count="7">
    <mergeCell ref="A4:A5"/>
    <mergeCell ref="B4:B5"/>
    <mergeCell ref="K4:K5"/>
    <mergeCell ref="E4:I4"/>
    <mergeCell ref="C4:C5"/>
    <mergeCell ref="D4:D5"/>
    <mergeCell ref="J4:J5"/>
  </mergeCells>
  <printOptions/>
  <pageMargins left="0.7874015748031497" right="0.7874015748031497" top="0.984251968503937" bottom="0.7086614173228347" header="0.5118110236220472" footer="0.5118110236220472"/>
  <pageSetup cellComments="asDisplayed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82" customWidth="1"/>
    <col min="2" max="3" width="11.625" style="82" customWidth="1"/>
    <col min="4" max="4" width="13.125" style="82" customWidth="1"/>
    <col min="5" max="5" width="13.375" style="82" customWidth="1"/>
    <col min="6" max="16384" width="9.00390625" style="47" customWidth="1"/>
  </cols>
  <sheetData>
    <row r="1" ht="13.5" customHeight="1">
      <c r="A1" s="78" t="s">
        <v>168</v>
      </c>
    </row>
    <row r="2" spans="1:5" s="28" customFormat="1" ht="19.5" customHeight="1">
      <c r="A2" s="79" t="s">
        <v>298</v>
      </c>
      <c r="B2" s="77"/>
      <c r="C2" s="77"/>
      <c r="D2" s="77"/>
      <c r="E2" s="77"/>
    </row>
    <row r="3" spans="1:5" s="28" customFormat="1" ht="12" customHeight="1">
      <c r="A3" s="45"/>
      <c r="B3" s="45"/>
      <c r="C3" s="45"/>
      <c r="D3" s="45"/>
      <c r="E3" s="45"/>
    </row>
    <row r="4" spans="1:5" s="28" customFormat="1" ht="18" customHeight="1">
      <c r="A4" s="338" t="s">
        <v>121</v>
      </c>
      <c r="B4" s="260" t="s">
        <v>27</v>
      </c>
      <c r="C4" s="260" t="s">
        <v>198</v>
      </c>
      <c r="D4" s="336" t="s">
        <v>299</v>
      </c>
      <c r="E4" s="337"/>
    </row>
    <row r="5" spans="1:5" s="28" customFormat="1" ht="18" customHeight="1">
      <c r="A5" s="339"/>
      <c r="B5" s="74" t="s">
        <v>29</v>
      </c>
      <c r="C5" s="74" t="s">
        <v>28</v>
      </c>
      <c r="D5" s="74" t="s">
        <v>28</v>
      </c>
      <c r="E5" s="140" t="s">
        <v>30</v>
      </c>
    </row>
    <row r="6" spans="1:5" s="28" customFormat="1" ht="5.25" customHeight="1">
      <c r="A6" s="155"/>
      <c r="B6" s="93"/>
      <c r="C6" s="37"/>
      <c r="D6" s="37"/>
      <c r="E6" s="37"/>
    </row>
    <row r="7" spans="1:5" s="28" customFormat="1" ht="15.75" customHeight="1">
      <c r="A7" s="14">
        <v>24</v>
      </c>
      <c r="B7" s="75">
        <v>16163</v>
      </c>
      <c r="C7" s="73">
        <v>367</v>
      </c>
      <c r="D7" s="73">
        <v>1422</v>
      </c>
      <c r="E7" s="173">
        <v>13</v>
      </c>
    </row>
    <row r="8" spans="1:5" s="28" customFormat="1" ht="15.75" customHeight="1">
      <c r="A8" s="14">
        <v>25</v>
      </c>
      <c r="B8" s="75">
        <v>15816</v>
      </c>
      <c r="C8" s="73">
        <v>365</v>
      </c>
      <c r="D8" s="73">
        <v>1417</v>
      </c>
      <c r="E8" s="173">
        <v>3</v>
      </c>
    </row>
    <row r="9" spans="1:5" s="28" customFormat="1" ht="15.75" customHeight="1">
      <c r="A9" s="14">
        <v>26</v>
      </c>
      <c r="B9" s="75">
        <v>16358</v>
      </c>
      <c r="C9" s="73">
        <v>384</v>
      </c>
      <c r="D9" s="73">
        <v>1398</v>
      </c>
      <c r="E9" s="173">
        <v>10</v>
      </c>
    </row>
    <row r="10" spans="1:5" s="28" customFormat="1" ht="15.75" customHeight="1">
      <c r="A10" s="294">
        <v>27</v>
      </c>
      <c r="B10" s="73">
        <v>16432</v>
      </c>
      <c r="C10" s="73">
        <v>426</v>
      </c>
      <c r="D10" s="73">
        <v>1448</v>
      </c>
      <c r="E10" s="173">
        <v>16</v>
      </c>
    </row>
    <row r="11" spans="1:5" s="28" customFormat="1" ht="15.75" customHeight="1">
      <c r="A11" s="294">
        <v>28</v>
      </c>
      <c r="B11" s="73">
        <v>16072</v>
      </c>
      <c r="C11" s="73">
        <v>1192</v>
      </c>
      <c r="D11" s="73">
        <v>1402</v>
      </c>
      <c r="E11" s="73">
        <v>14</v>
      </c>
    </row>
    <row r="12" spans="1:5" s="28" customFormat="1" ht="5.25" customHeight="1">
      <c r="A12" s="295"/>
      <c r="B12" s="88"/>
      <c r="C12" s="37"/>
      <c r="D12" s="37"/>
      <c r="E12" s="37"/>
    </row>
    <row r="13" spans="1:5" s="15" customFormat="1" ht="13.5" customHeight="1">
      <c r="A13" s="139" t="s">
        <v>70</v>
      </c>
      <c r="B13" s="61"/>
      <c r="C13" s="61"/>
      <c r="D13" s="156"/>
      <c r="E13" s="156"/>
    </row>
    <row r="14" spans="1:5" s="12" customFormat="1" ht="13.5" customHeight="1">
      <c r="A14" s="157"/>
      <c r="B14" s="2"/>
      <c r="C14" s="2"/>
      <c r="D14" s="2"/>
      <c r="E14" s="2"/>
    </row>
  </sheetData>
  <sheetProtection/>
  <mergeCells count="2">
    <mergeCell ref="D4:E4"/>
    <mergeCell ref="A4:A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2018-05-14T04:52:26Z</cp:lastPrinted>
  <dcterms:created xsi:type="dcterms:W3CDTF">2003-05-27T00:32:44Z</dcterms:created>
  <dcterms:modified xsi:type="dcterms:W3CDTF">2018-05-25T00:18:26Z</dcterms:modified>
  <cp:category/>
  <cp:version/>
  <cp:contentType/>
  <cp:contentStatus/>
</cp:coreProperties>
</file>