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9840" tabRatio="877" activeTab="0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</sheets>
  <definedNames/>
  <calcPr fullCalcOnLoad="1"/>
</workbook>
</file>

<file path=xl/sharedStrings.xml><?xml version="1.0" encoding="utf-8"?>
<sst xmlns="http://schemas.openxmlformats.org/spreadsheetml/2006/main" count="90" uniqueCount="51">
  <si>
    <t>各年度末現在</t>
  </si>
  <si>
    <t>資料：東京都後期高齢者医療広域連合</t>
  </si>
  <si>
    <t>各年度決算時点</t>
  </si>
  <si>
    <t>受診件数
（件）</t>
  </si>
  <si>
    <t>件数（件）</t>
  </si>
  <si>
    <t>被保険者数
（人）</t>
  </si>
  <si>
    <t>調定額</t>
  </si>
  <si>
    <t>収納額</t>
  </si>
  <si>
    <t>費用額（千円）</t>
  </si>
  <si>
    <t>6社会福祉－8後期高齢者医療保険</t>
  </si>
  <si>
    <t>1表　被保険者状況の推移</t>
  </si>
  <si>
    <t>障害認定者
（再掲）（人）</t>
  </si>
  <si>
    <t>一人当たりの調定額（円）</t>
  </si>
  <si>
    <t>収納率（％）</t>
  </si>
  <si>
    <t>1件当たり
費用額
（円）</t>
  </si>
  <si>
    <t>1人当たり
費用額
（円）</t>
  </si>
  <si>
    <t xml:space="preserve">     </t>
  </si>
  <si>
    <t>資料：東京都後期高齢者医療広域連合「決算関係資料」</t>
  </si>
  <si>
    <t>負 担 割 合 （人）</t>
  </si>
  <si>
    <t>3 割 負 担</t>
  </si>
  <si>
    <t>1 割 負 担</t>
  </si>
  <si>
    <t>金　　　　　額　（千円）</t>
  </si>
  <si>
    <t>年度</t>
  </si>
  <si>
    <t>年度</t>
  </si>
  <si>
    <t>葬祭費</t>
  </si>
  <si>
    <t>保険者 (市)負担額
（千円）</t>
  </si>
  <si>
    <t>被保険者負担額
（千円）</t>
  </si>
  <si>
    <t>費用額
（千円）</t>
  </si>
  <si>
    <t>総数</t>
  </si>
  <si>
    <t>一般診療</t>
  </si>
  <si>
    <t>その他</t>
  </si>
  <si>
    <t>総数</t>
  </si>
  <si>
    <t>診療費</t>
  </si>
  <si>
    <t>入院</t>
  </si>
  <si>
    <t>入院外</t>
  </si>
  <si>
    <t>歯科</t>
  </si>
  <si>
    <t>食事療養</t>
  </si>
  <si>
    <t>訪問看護</t>
  </si>
  <si>
    <t>調剤</t>
  </si>
  <si>
    <t>注：費用額については、端数処理のため、総数が内訳の合計に一致しない場合がある。</t>
  </si>
  <si>
    <t>注1：１人当たりの金額＝金額(調定額)÷年間平均被保険者数</t>
  </si>
  <si>
    <t>注2：現年度賦課分のみ。</t>
  </si>
  <si>
    <t>注1：費用額については、端数処理のため、総数が内訳の合計に一致しない場合がある。</t>
  </si>
  <si>
    <t>注2：１人当たりの費用額＝負担額(費用額)÷年間平均被保険者数</t>
  </si>
  <si>
    <t>注3：負担額のうち保険者（市）負担額には、高額療養費・高額介護合算療養費が含まれる。</t>
  </si>
  <si>
    <t>注2：食事療養の件数は、入院の件数に含まれているため、総数(件数)には計上されない。</t>
  </si>
  <si>
    <t>2表　保険料収入状況の推移</t>
  </si>
  <si>
    <t>3表　医療給付状況の推移</t>
  </si>
  <si>
    <t>4表　療養費等支給別決定状況の推移</t>
  </si>
  <si>
    <t>5表　療養給付費の推移</t>
  </si>
  <si>
    <t>6表　その他の保険給付の支給状況の推移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</si>
</sst>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[&lt;=999]000;[&lt;=99999]000\-00;000\-0000"/>
    <numFmt numFmtId="180" formatCode="0.0%"/>
    <numFmt numFmtId="181" formatCode="0_ "/>
    <numFmt numFmtId="182" formatCode="#,##0.0_);[Red]\(#,##0.0\)"/>
    <numFmt numFmtId="183" formatCode="#,##0.00_ "/>
    <numFmt numFmtId="184" formatCode="#,##0;&quot;△ &quot;#,##0"/>
    <numFmt numFmtId="185" formatCode="#,##0.000_ "/>
    <numFmt numFmtId="186" formatCode="0_);[Red]\(0\)"/>
    <numFmt numFmtId="187" formatCode="0;&quot;△ &quot;0"/>
    <numFmt numFmtId="188" formatCode="0.0_ "/>
    <numFmt numFmtId="189" formatCode="[=0]&quot;－&quot;;[&lt;1]&quot;0&quot;;#,##0"/>
    <numFmt numFmtId="190" formatCode="[=0]&quot;- &quot;;[&lt;1]&quot;0 &quot;;#,##0\ "/>
    <numFmt numFmtId="191" formatCode="0.E+0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10" xfId="0" applyFont="1" applyFill="1" applyBorder="1" applyAlignment="1">
      <alignment/>
    </xf>
    <xf numFmtId="176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77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7" fontId="9" fillId="0" borderId="12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left"/>
    </xf>
    <xf numFmtId="0" fontId="9" fillId="0" borderId="11" xfId="0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176" fontId="9" fillId="0" borderId="12" xfId="0" applyNumberFormat="1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vertical="center"/>
    </xf>
    <xf numFmtId="177" fontId="8" fillId="0" borderId="10" xfId="0" applyNumberFormat="1" applyFont="1" applyBorder="1" applyAlignment="1">
      <alignment vertical="center"/>
    </xf>
    <xf numFmtId="0" fontId="4" fillId="0" borderId="0" xfId="0" applyFont="1" applyFill="1" applyAlignment="1">
      <alignment horizontal="left" indent="1"/>
    </xf>
    <xf numFmtId="0" fontId="7" fillId="0" borderId="0" xfId="0" applyFont="1" applyFill="1" applyAlignment="1">
      <alignment horizontal="right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9" fillId="0" borderId="17" xfId="0" applyNumberFormat="1" applyFont="1" applyFill="1" applyBorder="1" applyAlignment="1">
      <alignment horizontal="center" vertical="center"/>
    </xf>
    <xf numFmtId="177" fontId="5" fillId="0" borderId="17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left" indent="1"/>
    </xf>
    <xf numFmtId="177" fontId="0" fillId="0" borderId="0" xfId="0" applyNumberFormat="1" applyFont="1" applyFill="1" applyAlignment="1">
      <alignment/>
    </xf>
    <xf numFmtId="177" fontId="8" fillId="0" borderId="1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 vertical="center"/>
    </xf>
    <xf numFmtId="177" fontId="9" fillId="0" borderId="14" xfId="0" applyNumberFormat="1" applyFont="1" applyFill="1" applyBorder="1" applyAlignment="1">
      <alignment horizontal="distributed" vertical="center"/>
    </xf>
    <xf numFmtId="177" fontId="10" fillId="0" borderId="18" xfId="0" applyNumberFormat="1" applyFont="1" applyFill="1" applyBorder="1" applyAlignment="1">
      <alignment/>
    </xf>
    <xf numFmtId="177" fontId="1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/>
    </xf>
    <xf numFmtId="177" fontId="9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82" fontId="9" fillId="0" borderId="0" xfId="0" applyNumberFormat="1" applyFont="1" applyFill="1" applyBorder="1" applyAlignment="1">
      <alignment vertical="center"/>
    </xf>
    <xf numFmtId="38" fontId="9" fillId="0" borderId="12" xfId="49" applyFont="1" applyFill="1" applyBorder="1" applyAlignment="1">
      <alignment vertic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177" fontId="9" fillId="0" borderId="25" xfId="0" applyNumberFormat="1" applyFont="1" applyFill="1" applyBorder="1" applyAlignment="1">
      <alignment horizontal="center" vertical="center"/>
    </xf>
    <xf numFmtId="177" fontId="9" fillId="0" borderId="21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177" fontId="9" fillId="0" borderId="29" xfId="0" applyNumberFormat="1" applyFont="1" applyFill="1" applyBorder="1" applyAlignment="1">
      <alignment horizontal="center" vertical="center"/>
    </xf>
    <xf numFmtId="177" fontId="9" fillId="0" borderId="24" xfId="0" applyNumberFormat="1" applyFont="1" applyFill="1" applyBorder="1" applyAlignment="1">
      <alignment horizontal="center" vertical="center" wrapText="1"/>
    </xf>
    <xf numFmtId="177" fontId="9" fillId="0" borderId="28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distributed" vertical="center" indent="2"/>
    </xf>
    <xf numFmtId="0" fontId="9" fillId="0" borderId="25" xfId="0" applyFont="1" applyFill="1" applyBorder="1" applyAlignment="1">
      <alignment horizontal="distributed" vertical="center" indent="2"/>
    </xf>
    <xf numFmtId="0" fontId="9" fillId="0" borderId="27" xfId="0" applyFont="1" applyFill="1" applyBorder="1" applyAlignment="1">
      <alignment horizontal="distributed" vertical="center" indent="1"/>
    </xf>
    <xf numFmtId="0" fontId="9" fillId="0" borderId="25" xfId="0" applyFont="1" applyFill="1" applyBorder="1" applyAlignment="1">
      <alignment horizontal="distributed" vertical="center" indent="1"/>
    </xf>
    <xf numFmtId="0" fontId="9" fillId="0" borderId="23" xfId="0" applyFont="1" applyFill="1" applyBorder="1" applyAlignment="1">
      <alignment horizontal="distributed" vertical="center" indent="1"/>
    </xf>
    <xf numFmtId="0" fontId="9" fillId="0" borderId="10" xfId="0" applyFont="1" applyFill="1" applyBorder="1" applyAlignment="1">
      <alignment horizontal="distributed" vertical="center" indent="1"/>
    </xf>
    <xf numFmtId="0" fontId="9" fillId="0" borderId="30" xfId="0" applyFont="1" applyFill="1" applyBorder="1" applyAlignment="1">
      <alignment horizontal="distributed" vertical="center" indent="1"/>
    </xf>
    <xf numFmtId="0" fontId="9" fillId="0" borderId="32" xfId="0" applyFont="1" applyFill="1" applyBorder="1" applyAlignment="1">
      <alignment horizontal="distributed" vertical="center" indent="1"/>
    </xf>
    <xf numFmtId="0" fontId="9" fillId="0" borderId="31" xfId="0" applyFont="1" applyFill="1" applyBorder="1" applyAlignment="1">
      <alignment horizontal="distributed" vertical="center" indent="1"/>
    </xf>
    <xf numFmtId="0" fontId="9" fillId="0" borderId="24" xfId="0" applyFont="1" applyFill="1" applyBorder="1" applyAlignment="1">
      <alignment horizontal="distributed" vertical="center" indent="1"/>
    </xf>
    <xf numFmtId="0" fontId="9" fillId="0" borderId="28" xfId="0" applyFont="1" applyFill="1" applyBorder="1" applyAlignment="1">
      <alignment horizontal="distributed" vertical="center" indent="1"/>
    </xf>
    <xf numFmtId="0" fontId="9" fillId="0" borderId="1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distributed" vertical="center" indent="2"/>
    </xf>
    <xf numFmtId="0" fontId="9" fillId="0" borderId="15" xfId="0" applyFont="1" applyFill="1" applyBorder="1" applyAlignment="1">
      <alignment horizontal="distributed" vertical="center" indent="1"/>
    </xf>
    <xf numFmtId="0" fontId="9" fillId="0" borderId="21" xfId="0" applyFont="1" applyFill="1" applyBorder="1" applyAlignment="1">
      <alignment horizontal="distributed" vertical="center" indent="1"/>
    </xf>
    <xf numFmtId="0" fontId="9" fillId="0" borderId="33" xfId="0" applyFont="1" applyFill="1" applyBorder="1" applyAlignment="1">
      <alignment horizontal="distributed" vertical="center" indent="1"/>
    </xf>
    <xf numFmtId="0" fontId="9" fillId="0" borderId="1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4.75390625" style="22" customWidth="1"/>
    <col min="2" max="5" width="12.625" style="22" customWidth="1"/>
    <col min="6" max="16384" width="9.00390625" style="22" customWidth="1"/>
  </cols>
  <sheetData>
    <row r="1" ht="12.75" customHeight="1">
      <c r="A1" s="38" t="s">
        <v>9</v>
      </c>
    </row>
    <row r="2" spans="1:7" ht="18" customHeight="1">
      <c r="A2" s="40" t="s">
        <v>10</v>
      </c>
      <c r="B2" s="55"/>
      <c r="C2" s="55"/>
      <c r="D2" s="55"/>
      <c r="E2" s="55"/>
      <c r="F2" s="1"/>
      <c r="G2" s="1"/>
    </row>
    <row r="3" spans="1:5" ht="12.75" customHeight="1">
      <c r="A3" s="23"/>
      <c r="B3" s="23"/>
      <c r="C3" s="23"/>
      <c r="D3" s="23"/>
      <c r="E3" s="56" t="s">
        <v>0</v>
      </c>
    </row>
    <row r="4" spans="1:5" ht="18" customHeight="1">
      <c r="A4" s="103" t="s">
        <v>23</v>
      </c>
      <c r="B4" s="105" t="s">
        <v>5</v>
      </c>
      <c r="C4" s="107" t="s">
        <v>18</v>
      </c>
      <c r="D4" s="108"/>
      <c r="E4" s="109" t="s">
        <v>11</v>
      </c>
    </row>
    <row r="5" spans="1:5" ht="18" customHeight="1">
      <c r="A5" s="104"/>
      <c r="B5" s="106"/>
      <c r="C5" s="57" t="s">
        <v>19</v>
      </c>
      <c r="D5" s="57" t="s">
        <v>20</v>
      </c>
      <c r="E5" s="110"/>
    </row>
    <row r="6" spans="1:5" ht="5.25" customHeight="1">
      <c r="A6" s="58"/>
      <c r="B6" s="59"/>
      <c r="C6" s="60"/>
      <c r="D6" s="60"/>
      <c r="E6" s="60"/>
    </row>
    <row r="7" spans="1:5" s="8" customFormat="1" ht="15.75" customHeight="1">
      <c r="A7" s="61">
        <v>24</v>
      </c>
      <c r="B7" s="17">
        <f>SUM(C7:D7)</f>
        <v>16663</v>
      </c>
      <c r="C7" s="15">
        <v>1826</v>
      </c>
      <c r="D7" s="15">
        <v>14837</v>
      </c>
      <c r="E7" s="15">
        <v>158</v>
      </c>
    </row>
    <row r="8" spans="1:5" s="8" customFormat="1" ht="15.75" customHeight="1">
      <c r="A8" s="61">
        <v>25</v>
      </c>
      <c r="B8" s="17">
        <f>SUM(C8:D8)</f>
        <v>17254</v>
      </c>
      <c r="C8" s="15">
        <v>1810</v>
      </c>
      <c r="D8" s="15">
        <v>15444</v>
      </c>
      <c r="E8" s="15">
        <v>129</v>
      </c>
    </row>
    <row r="9" spans="1:5" s="8" customFormat="1" ht="15.75" customHeight="1">
      <c r="A9" s="61">
        <v>26</v>
      </c>
      <c r="B9" s="15">
        <f>SUM(C9:D9)</f>
        <v>18053</v>
      </c>
      <c r="C9" s="15">
        <v>1953</v>
      </c>
      <c r="D9" s="15">
        <v>16100</v>
      </c>
      <c r="E9" s="15">
        <v>121</v>
      </c>
    </row>
    <row r="10" spans="1:5" s="8" customFormat="1" ht="15.75" customHeight="1">
      <c r="A10" s="61">
        <v>27</v>
      </c>
      <c r="B10" s="15">
        <f>SUM(C10:D10)</f>
        <v>18850</v>
      </c>
      <c r="C10" s="15">
        <v>1979</v>
      </c>
      <c r="D10" s="15">
        <v>16871</v>
      </c>
      <c r="E10" s="15">
        <v>119</v>
      </c>
    </row>
    <row r="11" spans="1:5" s="8" customFormat="1" ht="15.75" customHeight="1">
      <c r="A11" s="61">
        <v>28</v>
      </c>
      <c r="B11" s="15">
        <f>SUM(C11:D11)</f>
        <v>19908</v>
      </c>
      <c r="C11" s="15">
        <v>2075</v>
      </c>
      <c r="D11" s="15">
        <v>17833</v>
      </c>
      <c r="E11" s="15">
        <v>110</v>
      </c>
    </row>
    <row r="12" spans="1:5" s="8" customFormat="1" ht="5.25" customHeight="1">
      <c r="A12" s="62"/>
      <c r="B12" s="20"/>
      <c r="C12" s="6"/>
      <c r="D12" s="6"/>
      <c r="E12" s="6"/>
    </row>
    <row r="13" spans="1:5" s="21" customFormat="1" ht="13.5" customHeight="1">
      <c r="A13" s="67" t="s">
        <v>1</v>
      </c>
      <c r="B13" s="63"/>
      <c r="C13" s="69"/>
      <c r="D13" s="63"/>
      <c r="E13" s="63"/>
    </row>
    <row r="14" spans="1:5" ht="15" customHeight="1">
      <c r="A14" s="27"/>
      <c r="B14" s="27"/>
      <c r="C14" s="27"/>
      <c r="D14" s="27"/>
      <c r="E14" s="27"/>
    </row>
    <row r="15" spans="1:5" ht="15" customHeight="1">
      <c r="A15" s="27"/>
      <c r="B15" s="27"/>
      <c r="C15" s="27"/>
      <c r="D15" s="27"/>
      <c r="E15" s="27"/>
    </row>
  </sheetData>
  <sheetProtection/>
  <mergeCells count="4">
    <mergeCell ref="A4:A5"/>
    <mergeCell ref="B4:B5"/>
    <mergeCell ref="C4:D4"/>
    <mergeCell ref="E4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23" customWidth="1"/>
    <col min="2" max="3" width="11.625" style="23" customWidth="1"/>
    <col min="4" max="4" width="11.75390625" style="23" customWidth="1"/>
    <col min="5" max="5" width="20.625" style="23" customWidth="1"/>
    <col min="6" max="16384" width="9.00390625" style="23" customWidth="1"/>
  </cols>
  <sheetData>
    <row r="1" spans="1:5" ht="12.75" customHeight="1">
      <c r="A1" s="70" t="s">
        <v>9</v>
      </c>
      <c r="B1" s="66"/>
      <c r="C1" s="66"/>
      <c r="D1" s="66"/>
      <c r="E1" s="66"/>
    </row>
    <row r="2" spans="1:5" ht="18" customHeight="1">
      <c r="A2" s="64" t="s">
        <v>46</v>
      </c>
      <c r="B2" s="65"/>
      <c r="C2" s="65"/>
      <c r="D2" s="65"/>
      <c r="E2" s="65"/>
    </row>
    <row r="3" spans="1:5" s="44" customFormat="1" ht="12.75" customHeight="1">
      <c r="A3" s="71"/>
      <c r="B3" s="71"/>
      <c r="C3" s="71"/>
      <c r="D3" s="71"/>
      <c r="E3" s="72" t="s">
        <v>2</v>
      </c>
    </row>
    <row r="4" spans="1:5" s="44" customFormat="1" ht="18" customHeight="1">
      <c r="A4" s="103" t="s">
        <v>23</v>
      </c>
      <c r="B4" s="111" t="s">
        <v>21</v>
      </c>
      <c r="C4" s="111"/>
      <c r="D4" s="111"/>
      <c r="E4" s="112" t="s">
        <v>12</v>
      </c>
    </row>
    <row r="5" spans="1:5" s="44" customFormat="1" ht="18" customHeight="1">
      <c r="A5" s="104"/>
      <c r="B5" s="73" t="s">
        <v>6</v>
      </c>
      <c r="C5" s="73" t="s">
        <v>7</v>
      </c>
      <c r="D5" s="97" t="s">
        <v>13</v>
      </c>
      <c r="E5" s="113"/>
    </row>
    <row r="6" spans="1:5" ht="4.5" customHeight="1">
      <c r="A6" s="74"/>
      <c r="B6" s="75"/>
      <c r="C6" s="75"/>
      <c r="D6" s="75"/>
      <c r="E6" s="75"/>
    </row>
    <row r="7" spans="1:5" s="76" customFormat="1" ht="15.75" customHeight="1">
      <c r="A7" s="61">
        <v>24</v>
      </c>
      <c r="B7" s="15">
        <v>1373841</v>
      </c>
      <c r="C7" s="15">
        <v>1359074</v>
      </c>
      <c r="D7" s="99">
        <f>C7/B7*100</f>
        <v>98.92513034623366</v>
      </c>
      <c r="E7" s="15">
        <v>83960</v>
      </c>
    </row>
    <row r="8" spans="1:5" s="76" customFormat="1" ht="15.75" customHeight="1">
      <c r="A8" s="61">
        <v>25</v>
      </c>
      <c r="B8" s="15">
        <v>1405488</v>
      </c>
      <c r="C8" s="15">
        <v>1390388</v>
      </c>
      <c r="D8" s="99">
        <f>C8/B8*100</f>
        <v>98.92564006238402</v>
      </c>
      <c r="E8" s="15">
        <v>82998</v>
      </c>
    </row>
    <row r="9" spans="1:5" s="76" customFormat="1" ht="15.75" customHeight="1">
      <c r="A9" s="61">
        <v>26</v>
      </c>
      <c r="B9" s="15">
        <v>1554445</v>
      </c>
      <c r="C9" s="15">
        <v>1539514</v>
      </c>
      <c r="D9" s="99">
        <f>C9/B9*100</f>
        <v>99.0394642460814</v>
      </c>
      <c r="E9" s="15">
        <v>88160</v>
      </c>
    </row>
    <row r="10" spans="1:5" s="76" customFormat="1" ht="15.75" customHeight="1">
      <c r="A10" s="61">
        <v>27</v>
      </c>
      <c r="B10" s="15">
        <v>1585727</v>
      </c>
      <c r="C10" s="15">
        <v>1568828</v>
      </c>
      <c r="D10" s="99">
        <f>C10/B10*100</f>
        <v>98.93430584205227</v>
      </c>
      <c r="E10" s="15">
        <v>85966</v>
      </c>
    </row>
    <row r="11" spans="1:5" s="76" customFormat="1" ht="15.75" customHeight="1">
      <c r="A11" s="61">
        <v>28</v>
      </c>
      <c r="B11" s="15">
        <v>1682628</v>
      </c>
      <c r="C11" s="15">
        <v>1666483</v>
      </c>
      <c r="D11" s="99">
        <f>C11/B11*100</f>
        <v>99.04048904451845</v>
      </c>
      <c r="E11" s="15">
        <v>86877</v>
      </c>
    </row>
    <row r="12" spans="1:5" ht="4.5" customHeight="1">
      <c r="A12" s="68"/>
      <c r="B12" s="77"/>
      <c r="C12" s="77"/>
      <c r="D12" s="77"/>
      <c r="E12" s="77"/>
    </row>
    <row r="13" spans="1:5" ht="13.5" customHeight="1">
      <c r="A13" s="67" t="s">
        <v>17</v>
      </c>
      <c r="B13" s="78"/>
      <c r="C13" s="78"/>
      <c r="D13" s="78"/>
      <c r="E13" s="79"/>
    </row>
    <row r="14" spans="1:4" s="81" customFormat="1" ht="13.5" customHeight="1">
      <c r="A14" s="93" t="s">
        <v>40</v>
      </c>
      <c r="B14" s="80"/>
      <c r="C14" s="80"/>
      <c r="D14" s="80"/>
    </row>
    <row r="15" ht="13.5">
      <c r="A15" s="93" t="s">
        <v>41</v>
      </c>
    </row>
  </sheetData>
  <sheetProtection/>
  <mergeCells count="3">
    <mergeCell ref="A4:A5"/>
    <mergeCell ref="B4:D4"/>
    <mergeCell ref="E4:E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21" customWidth="1"/>
    <col min="2" max="2" width="8.625" style="21" customWidth="1"/>
    <col min="3" max="3" width="12.625" style="21" customWidth="1"/>
    <col min="4" max="5" width="16.75390625" style="21" customWidth="1"/>
    <col min="6" max="7" width="9.625" style="21" customWidth="1"/>
    <col min="8" max="8" width="9.125" style="21" customWidth="1"/>
    <col min="9" max="16384" width="9.00390625" style="22" customWidth="1"/>
  </cols>
  <sheetData>
    <row r="1" ht="12.75" customHeight="1">
      <c r="A1" s="38" t="s">
        <v>9</v>
      </c>
    </row>
    <row r="2" spans="1:8" ht="18" customHeight="1">
      <c r="A2" s="40" t="s">
        <v>47</v>
      </c>
      <c r="B2" s="41"/>
      <c r="C2" s="41"/>
      <c r="D2" s="41"/>
      <c r="E2" s="41"/>
      <c r="F2" s="41"/>
      <c r="G2" s="41"/>
      <c r="H2" s="41"/>
    </row>
    <row r="3" spans="1:8" ht="12.75" customHeight="1">
      <c r="A3" s="41"/>
      <c r="B3" s="41"/>
      <c r="C3" s="41"/>
      <c r="D3" s="41"/>
      <c r="E3" s="41"/>
      <c r="F3" s="41"/>
      <c r="G3" s="72" t="s">
        <v>2</v>
      </c>
      <c r="H3" s="41"/>
    </row>
    <row r="4" spans="1:8" s="43" customFormat="1" ht="9.75" customHeight="1">
      <c r="A4" s="115" t="s">
        <v>22</v>
      </c>
      <c r="B4" s="105" t="s">
        <v>3</v>
      </c>
      <c r="C4" s="96"/>
      <c r="D4" s="92"/>
      <c r="E4" s="92"/>
      <c r="F4" s="105" t="s">
        <v>14</v>
      </c>
      <c r="G4" s="109" t="s">
        <v>15</v>
      </c>
      <c r="H4" s="82"/>
    </row>
    <row r="5" spans="1:8" s="43" customFormat="1" ht="27.75" customHeight="1">
      <c r="A5" s="116"/>
      <c r="B5" s="114"/>
      <c r="C5" s="91" t="s">
        <v>27</v>
      </c>
      <c r="D5" s="94" t="s">
        <v>25</v>
      </c>
      <c r="E5" s="95" t="s">
        <v>26</v>
      </c>
      <c r="F5" s="114"/>
      <c r="G5" s="110"/>
      <c r="H5" s="82"/>
    </row>
    <row r="6" spans="1:8" ht="4.5" customHeight="1">
      <c r="A6" s="34"/>
      <c r="B6" s="46"/>
      <c r="C6" s="12"/>
      <c r="D6" s="12"/>
      <c r="E6" s="12"/>
      <c r="F6" s="12"/>
      <c r="G6" s="45"/>
      <c r="H6" s="41"/>
    </row>
    <row r="7" spans="1:8" s="11" customFormat="1" ht="15.75" customHeight="1">
      <c r="A7" s="34">
        <v>24</v>
      </c>
      <c r="B7" s="52">
        <v>532565</v>
      </c>
      <c r="C7" s="10">
        <v>14768452</v>
      </c>
      <c r="D7" s="16">
        <v>13540995</v>
      </c>
      <c r="E7" s="16">
        <v>1227458</v>
      </c>
      <c r="F7" s="16">
        <v>27731</v>
      </c>
      <c r="G7" s="53">
        <v>902552</v>
      </c>
      <c r="H7" s="12"/>
    </row>
    <row r="8" spans="1:8" s="11" customFormat="1" ht="15.75" customHeight="1">
      <c r="A8" s="34">
        <v>25</v>
      </c>
      <c r="B8" s="52">
        <v>576089</v>
      </c>
      <c r="C8" s="10">
        <v>15226676</v>
      </c>
      <c r="D8" s="16">
        <v>13827825</v>
      </c>
      <c r="E8" s="16">
        <v>1398851</v>
      </c>
      <c r="F8" s="16">
        <v>26431</v>
      </c>
      <c r="G8" s="53">
        <v>899178</v>
      </c>
      <c r="H8" s="12"/>
    </row>
    <row r="9" spans="1:8" s="11" customFormat="1" ht="15.75" customHeight="1">
      <c r="A9" s="34">
        <v>26</v>
      </c>
      <c r="B9" s="52">
        <v>600968</v>
      </c>
      <c r="C9" s="10">
        <v>15764284</v>
      </c>
      <c r="D9" s="16">
        <v>14326699</v>
      </c>
      <c r="E9" s="16">
        <v>1437585</v>
      </c>
      <c r="F9" s="16">
        <v>26231</v>
      </c>
      <c r="G9" s="53">
        <v>894072</v>
      </c>
      <c r="H9" s="12"/>
    </row>
    <row r="10" spans="1:8" s="11" customFormat="1" ht="15.75" customHeight="1">
      <c r="A10" s="48">
        <v>27</v>
      </c>
      <c r="B10" s="16">
        <v>626610</v>
      </c>
      <c r="C10" s="10">
        <v>16741871</v>
      </c>
      <c r="D10" s="16">
        <v>15222648</v>
      </c>
      <c r="E10" s="16">
        <v>1519223</v>
      </c>
      <c r="F10" s="16">
        <v>26718</v>
      </c>
      <c r="G10" s="53">
        <v>907615</v>
      </c>
      <c r="H10" s="12"/>
    </row>
    <row r="11" spans="1:8" s="11" customFormat="1" ht="15.75" customHeight="1">
      <c r="A11" s="48">
        <v>28</v>
      </c>
      <c r="B11" s="16">
        <v>654697</v>
      </c>
      <c r="C11" s="10">
        <v>17345454</v>
      </c>
      <c r="D11" s="16">
        <v>15747928</v>
      </c>
      <c r="E11" s="16">
        <v>1597527</v>
      </c>
      <c r="F11" s="16">
        <v>26494</v>
      </c>
      <c r="G11" s="53">
        <v>895573</v>
      </c>
      <c r="H11" s="12"/>
    </row>
    <row r="12" spans="1:8" ht="4.5" customHeight="1">
      <c r="A12" s="101"/>
      <c r="B12" s="29"/>
      <c r="C12" s="41"/>
      <c r="D12" s="41"/>
      <c r="E12" s="41"/>
      <c r="F12" s="41"/>
      <c r="G12" s="24"/>
      <c r="H12" s="41"/>
    </row>
    <row r="13" spans="1:8" s="11" customFormat="1" ht="13.5" customHeight="1">
      <c r="A13" s="67" t="s">
        <v>17</v>
      </c>
      <c r="B13" s="32"/>
      <c r="C13" s="32"/>
      <c r="D13" s="32"/>
      <c r="E13" s="32"/>
      <c r="F13" s="42"/>
      <c r="G13" s="42"/>
      <c r="H13" s="12"/>
    </row>
    <row r="14" spans="1:8" s="31" customFormat="1" ht="13.5" customHeight="1">
      <c r="A14" s="93" t="s">
        <v>42</v>
      </c>
      <c r="B14" s="33"/>
      <c r="C14" s="33"/>
      <c r="D14" s="33"/>
      <c r="E14" s="33"/>
      <c r="F14" s="33"/>
      <c r="G14" s="33"/>
      <c r="H14" s="33"/>
    </row>
    <row r="15" spans="1:8" s="31" customFormat="1" ht="13.5" customHeight="1">
      <c r="A15" s="93" t="s">
        <v>43</v>
      </c>
      <c r="B15" s="33"/>
      <c r="C15" s="33"/>
      <c r="D15" s="33"/>
      <c r="E15" s="33"/>
      <c r="F15" s="33"/>
      <c r="G15" s="33"/>
      <c r="H15" s="33"/>
    </row>
    <row r="16" spans="1:8" s="31" customFormat="1" ht="13.5" customHeight="1">
      <c r="A16" s="93" t="s">
        <v>44</v>
      </c>
      <c r="B16" s="33"/>
      <c r="C16" s="33"/>
      <c r="D16" s="33"/>
      <c r="E16" s="33"/>
      <c r="F16" s="33"/>
      <c r="G16" s="33"/>
      <c r="H16" s="33"/>
    </row>
    <row r="17" spans="1:8" ht="9.75" customHeight="1">
      <c r="A17" s="3"/>
      <c r="C17" s="41"/>
      <c r="D17" s="41"/>
      <c r="E17" s="41"/>
      <c r="F17" s="41"/>
      <c r="G17" s="41"/>
      <c r="H17" s="41"/>
    </row>
  </sheetData>
  <sheetProtection/>
  <mergeCells count="4">
    <mergeCell ref="F4:F5"/>
    <mergeCell ref="G4:G5"/>
    <mergeCell ref="A4:A5"/>
    <mergeCell ref="B4:B5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1"/>
  <headerFooter alignWithMargins="0">
    <oddHeader>&amp;L&amp;8 112　　　社会福祉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41" customWidth="1"/>
    <col min="2" max="2" width="7.625" style="41" customWidth="1"/>
    <col min="3" max="3" width="10.625" style="41" customWidth="1"/>
    <col min="4" max="4" width="7.625" style="41" customWidth="1"/>
    <col min="5" max="5" width="10.625" style="41" customWidth="1"/>
    <col min="6" max="6" width="7.625" style="41" customWidth="1"/>
    <col min="7" max="7" width="10.625" style="41" customWidth="1"/>
    <col min="8" max="16384" width="9.00390625" style="23" customWidth="1"/>
  </cols>
  <sheetData>
    <row r="1" ht="12.75" customHeight="1">
      <c r="A1" s="70" t="s">
        <v>9</v>
      </c>
    </row>
    <row r="2" ht="18" customHeight="1">
      <c r="A2" s="40" t="s">
        <v>48</v>
      </c>
    </row>
    <row r="3" ht="12.75" customHeight="1">
      <c r="G3" s="72" t="s">
        <v>2</v>
      </c>
    </row>
    <row r="4" spans="1:7" ht="19.5" customHeight="1">
      <c r="A4" s="115" t="s">
        <v>22</v>
      </c>
      <c r="B4" s="117" t="s">
        <v>28</v>
      </c>
      <c r="C4" s="118"/>
      <c r="D4" s="119" t="s">
        <v>29</v>
      </c>
      <c r="E4" s="120"/>
      <c r="F4" s="119" t="s">
        <v>30</v>
      </c>
      <c r="G4" s="121"/>
    </row>
    <row r="5" spans="1:7" ht="19.5" customHeight="1">
      <c r="A5" s="116"/>
      <c r="B5" s="83" t="s">
        <v>4</v>
      </c>
      <c r="C5" s="36" t="s">
        <v>8</v>
      </c>
      <c r="D5" s="83" t="s">
        <v>4</v>
      </c>
      <c r="E5" s="36" t="s">
        <v>8</v>
      </c>
      <c r="F5" s="83" t="s">
        <v>4</v>
      </c>
      <c r="G5" s="36" t="s">
        <v>8</v>
      </c>
    </row>
    <row r="6" spans="1:7" ht="4.5" customHeight="1">
      <c r="A6" s="84"/>
      <c r="B6" s="85"/>
      <c r="C6" s="12"/>
      <c r="D6" s="12"/>
      <c r="E6" s="12"/>
      <c r="F6" s="12"/>
      <c r="G6" s="12"/>
    </row>
    <row r="7" spans="1:7" ht="15.75" customHeight="1">
      <c r="A7" s="34">
        <v>24</v>
      </c>
      <c r="B7" s="52">
        <f>SUM(D7,F7)</f>
        <v>14666</v>
      </c>
      <c r="C7" s="16">
        <f>SUM(E7,G7)</f>
        <v>257625</v>
      </c>
      <c r="D7" s="16">
        <v>8</v>
      </c>
      <c r="E7" s="16">
        <v>95</v>
      </c>
      <c r="F7" s="16">
        <v>14658</v>
      </c>
      <c r="G7" s="16">
        <v>257530</v>
      </c>
    </row>
    <row r="8" spans="1:7" ht="15.75" customHeight="1">
      <c r="A8" s="34">
        <v>25</v>
      </c>
      <c r="B8" s="52">
        <f>SUM(D8,F8)</f>
        <v>14404</v>
      </c>
      <c r="C8" s="16">
        <f>SUM(E8,G8)</f>
        <v>251678</v>
      </c>
      <c r="D8" s="16">
        <v>3</v>
      </c>
      <c r="E8" s="16">
        <v>17</v>
      </c>
      <c r="F8" s="16">
        <v>14401</v>
      </c>
      <c r="G8" s="16">
        <v>251661</v>
      </c>
    </row>
    <row r="9" spans="1:7" ht="15.75" customHeight="1">
      <c r="A9" s="34">
        <v>26</v>
      </c>
      <c r="B9" s="52">
        <f>SUM(D9,F9)</f>
        <v>14730</v>
      </c>
      <c r="C9" s="16">
        <v>254111</v>
      </c>
      <c r="D9" s="16">
        <v>13</v>
      </c>
      <c r="E9" s="16">
        <v>122</v>
      </c>
      <c r="F9" s="16">
        <v>14717</v>
      </c>
      <c r="G9" s="16">
        <v>253990</v>
      </c>
    </row>
    <row r="10" spans="1:7" ht="15.75" customHeight="1">
      <c r="A10" s="48">
        <v>27</v>
      </c>
      <c r="B10" s="16">
        <f>SUM(D10,F10)</f>
        <v>15427</v>
      </c>
      <c r="C10" s="16">
        <v>262390</v>
      </c>
      <c r="D10" s="16">
        <v>2</v>
      </c>
      <c r="E10" s="16">
        <v>4</v>
      </c>
      <c r="F10" s="16">
        <v>15425</v>
      </c>
      <c r="G10" s="16">
        <v>262385</v>
      </c>
    </row>
    <row r="11" spans="1:7" ht="15.75" customHeight="1">
      <c r="A11" s="48">
        <v>28</v>
      </c>
      <c r="B11" s="16">
        <f>SUM(D11,F11)</f>
        <v>15713</v>
      </c>
      <c r="C11" s="16">
        <v>273018</v>
      </c>
      <c r="D11" s="16">
        <v>6</v>
      </c>
      <c r="E11" s="16">
        <v>108</v>
      </c>
      <c r="F11" s="16">
        <v>15707</v>
      </c>
      <c r="G11" s="16">
        <v>272910</v>
      </c>
    </row>
    <row r="12" spans="1:7" ht="4.5" customHeight="1">
      <c r="A12" s="101"/>
      <c r="B12" s="29"/>
      <c r="C12" s="29"/>
      <c r="D12" s="29"/>
      <c r="E12" s="29"/>
      <c r="F12" s="29"/>
      <c r="G12" s="29"/>
    </row>
    <row r="13" s="76" customFormat="1" ht="12.75" customHeight="1">
      <c r="A13" s="67" t="s">
        <v>17</v>
      </c>
    </row>
    <row r="14" spans="1:7" ht="12.75" customHeight="1">
      <c r="A14" s="98" t="s">
        <v>39</v>
      </c>
      <c r="B14" s="5"/>
      <c r="C14" s="5"/>
      <c r="D14" s="5"/>
      <c r="E14" s="5"/>
      <c r="F14" s="5"/>
      <c r="G14" s="5"/>
    </row>
    <row r="15" ht="13.5" customHeight="1"/>
    <row r="16" ht="13.5" customHeight="1"/>
    <row r="17" ht="13.5" customHeight="1"/>
  </sheetData>
  <sheetProtection/>
  <mergeCells count="4">
    <mergeCell ref="A4:A5"/>
    <mergeCell ref="B4:C4"/>
    <mergeCell ref="D4:E4"/>
    <mergeCell ref="F4:G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41" customWidth="1"/>
    <col min="2" max="2" width="7.625" style="41" customWidth="1"/>
    <col min="3" max="3" width="10.625" style="41" customWidth="1"/>
    <col min="4" max="4" width="7.625" style="41" customWidth="1"/>
    <col min="5" max="5" width="10.625" style="41" customWidth="1"/>
    <col min="6" max="6" width="7.625" style="41" customWidth="1"/>
    <col min="7" max="7" width="10.625" style="41" customWidth="1"/>
    <col min="8" max="8" width="7.625" style="41" customWidth="1"/>
    <col min="9" max="9" width="10.625" style="41" customWidth="1"/>
    <col min="10" max="16384" width="9.00390625" style="23" customWidth="1"/>
  </cols>
  <sheetData>
    <row r="1" spans="1:9" ht="12.75" customHeight="1">
      <c r="A1" s="70" t="s">
        <v>9</v>
      </c>
      <c r="B1" s="5"/>
      <c r="C1" s="5"/>
      <c r="D1" s="5"/>
      <c r="E1" s="5"/>
      <c r="F1" s="5"/>
      <c r="G1" s="5"/>
      <c r="H1" s="24"/>
      <c r="I1" s="24"/>
    </row>
    <row r="2" spans="1:9" ht="18" customHeight="1">
      <c r="A2" s="40" t="s">
        <v>49</v>
      </c>
      <c r="B2" s="2"/>
      <c r="C2" s="2"/>
      <c r="D2" s="2"/>
      <c r="E2" s="2"/>
      <c r="F2" s="2"/>
      <c r="G2" s="2"/>
      <c r="H2" s="2"/>
      <c r="I2" s="2"/>
    </row>
    <row r="3" spans="1:9" ht="12.75" customHeight="1">
      <c r="A3" s="3"/>
      <c r="I3" s="72" t="s">
        <v>2</v>
      </c>
    </row>
    <row r="4" spans="1:9" ht="15.75" customHeight="1">
      <c r="A4" s="115" t="s">
        <v>23</v>
      </c>
      <c r="B4" s="126" t="s">
        <v>31</v>
      </c>
      <c r="C4" s="123"/>
      <c r="D4" s="117" t="s">
        <v>32</v>
      </c>
      <c r="E4" s="129"/>
      <c r="F4" s="129"/>
      <c r="G4" s="129"/>
      <c r="H4" s="129"/>
      <c r="I4" s="129"/>
    </row>
    <row r="5" spans="1:9" ht="15.75" customHeight="1">
      <c r="A5" s="128"/>
      <c r="B5" s="127"/>
      <c r="C5" s="125"/>
      <c r="D5" s="130" t="s">
        <v>33</v>
      </c>
      <c r="E5" s="131"/>
      <c r="F5" s="130" t="s">
        <v>34</v>
      </c>
      <c r="G5" s="131"/>
      <c r="H5" s="130" t="s">
        <v>35</v>
      </c>
      <c r="I5" s="132"/>
    </row>
    <row r="6" spans="1:9" ht="15.75" customHeight="1">
      <c r="A6" s="116"/>
      <c r="B6" s="83" t="s">
        <v>4</v>
      </c>
      <c r="C6" s="36" t="s">
        <v>8</v>
      </c>
      <c r="D6" s="83" t="s">
        <v>4</v>
      </c>
      <c r="E6" s="36" t="s">
        <v>8</v>
      </c>
      <c r="F6" s="83" t="s">
        <v>4</v>
      </c>
      <c r="G6" s="36" t="s">
        <v>8</v>
      </c>
      <c r="H6" s="83" t="s">
        <v>4</v>
      </c>
      <c r="I6" s="36" t="s">
        <v>8</v>
      </c>
    </row>
    <row r="7" spans="1:9" ht="4.5" customHeight="1">
      <c r="A7" s="13"/>
      <c r="B7" s="18"/>
      <c r="C7" s="14"/>
      <c r="D7" s="14"/>
      <c r="E7" s="14"/>
      <c r="F7" s="14"/>
      <c r="G7" s="14"/>
      <c r="H7" s="14"/>
      <c r="I7" s="14"/>
    </row>
    <row r="8" spans="1:9" ht="18" customHeight="1">
      <c r="A8" s="34">
        <v>24</v>
      </c>
      <c r="B8" s="100">
        <f>SUM(D8,F8,H8,,D18,F18)</f>
        <v>517899</v>
      </c>
      <c r="C8" s="37">
        <f>SUM(E8,G8,I8,C18,E18,G18)</f>
        <v>14510828</v>
      </c>
      <c r="D8" s="37">
        <v>12609</v>
      </c>
      <c r="E8" s="37">
        <v>6786185</v>
      </c>
      <c r="F8" s="37">
        <v>257750</v>
      </c>
      <c r="G8" s="37">
        <v>3911054</v>
      </c>
      <c r="H8" s="37">
        <v>42883</v>
      </c>
      <c r="I8" s="37">
        <v>638152</v>
      </c>
    </row>
    <row r="9" spans="1:9" ht="18" customHeight="1">
      <c r="A9" s="34">
        <v>25</v>
      </c>
      <c r="B9" s="100">
        <f>SUM(D9,F9,H9,,D19,F19)</f>
        <v>536518</v>
      </c>
      <c r="C9" s="37">
        <f>SUM(E9,G9,I9,C19,E19,G19)</f>
        <v>14839342</v>
      </c>
      <c r="D9" s="37">
        <v>12214</v>
      </c>
      <c r="E9" s="37">
        <v>6614755</v>
      </c>
      <c r="F9" s="37">
        <v>266271</v>
      </c>
      <c r="G9" s="37">
        <v>4176555</v>
      </c>
      <c r="H9" s="37">
        <v>45944</v>
      </c>
      <c r="I9" s="37">
        <v>685803</v>
      </c>
    </row>
    <row r="10" spans="1:9" ht="18" customHeight="1">
      <c r="A10" s="48">
        <v>26</v>
      </c>
      <c r="B10" s="37">
        <f>SUM(D10,F10,H10,,D20,F20)</f>
        <v>560406</v>
      </c>
      <c r="C10" s="37">
        <f>SUM(E10,G10,I10,C20,E20,G20)</f>
        <v>15371301</v>
      </c>
      <c r="D10" s="37">
        <v>12600</v>
      </c>
      <c r="E10" s="37">
        <v>6855766</v>
      </c>
      <c r="F10" s="37">
        <v>278132</v>
      </c>
      <c r="G10" s="37">
        <v>4342356</v>
      </c>
      <c r="H10" s="37">
        <v>49517</v>
      </c>
      <c r="I10" s="37">
        <v>725225</v>
      </c>
    </row>
    <row r="11" spans="1:9" ht="18" customHeight="1">
      <c r="A11" s="48">
        <v>27</v>
      </c>
      <c r="B11" s="37">
        <f>SUM(D11,F11,H11,D21,F21)</f>
        <v>583726</v>
      </c>
      <c r="C11" s="37">
        <f>SUM(E11,G11,I11,C21,E21,G21)</f>
        <v>16325661</v>
      </c>
      <c r="D11" s="37">
        <v>13355</v>
      </c>
      <c r="E11" s="37">
        <v>7364104</v>
      </c>
      <c r="F11" s="37">
        <v>289034</v>
      </c>
      <c r="G11" s="37">
        <v>4529416</v>
      </c>
      <c r="H11" s="37">
        <v>53261</v>
      </c>
      <c r="I11" s="37">
        <v>758805</v>
      </c>
    </row>
    <row r="12" spans="1:9" ht="18" customHeight="1">
      <c r="A12" s="48">
        <v>28</v>
      </c>
      <c r="B12" s="37">
        <f>SUM(D12,F12,H12,D22,F22,)</f>
        <v>610704</v>
      </c>
      <c r="C12" s="37">
        <f>SUM(E12,G12,I12,C22,E22,G22)</f>
        <v>16911620</v>
      </c>
      <c r="D12" s="37">
        <v>13851</v>
      </c>
      <c r="E12" s="37">
        <v>7583721</v>
      </c>
      <c r="F12" s="37">
        <v>301882</v>
      </c>
      <c r="G12" s="37">
        <v>4806528</v>
      </c>
      <c r="H12" s="37">
        <v>56736</v>
      </c>
      <c r="I12" s="37">
        <v>814213</v>
      </c>
    </row>
    <row r="13" spans="1:9" ht="4.5" customHeight="1">
      <c r="A13" s="102"/>
      <c r="B13" s="25"/>
      <c r="C13" s="26"/>
      <c r="D13" s="26"/>
      <c r="E13" s="26"/>
      <c r="F13" s="26"/>
      <c r="G13" s="26"/>
      <c r="H13" s="25"/>
      <c r="I13" s="25"/>
    </row>
    <row r="14" spans="1:8" ht="15.75" customHeight="1">
      <c r="A14" s="115" t="s">
        <v>23</v>
      </c>
      <c r="B14" s="122" t="s">
        <v>36</v>
      </c>
      <c r="C14" s="123"/>
      <c r="D14" s="126" t="s">
        <v>37</v>
      </c>
      <c r="E14" s="123"/>
      <c r="F14" s="126" t="s">
        <v>38</v>
      </c>
      <c r="G14" s="122"/>
      <c r="H14" s="86"/>
    </row>
    <row r="15" spans="1:8" ht="15.75" customHeight="1">
      <c r="A15" s="128"/>
      <c r="B15" s="124"/>
      <c r="C15" s="125"/>
      <c r="D15" s="127"/>
      <c r="E15" s="125"/>
      <c r="F15" s="127"/>
      <c r="G15" s="124"/>
      <c r="H15" s="24"/>
    </row>
    <row r="16" spans="1:8" ht="15.75" customHeight="1">
      <c r="A16" s="116"/>
      <c r="B16" s="87" t="s">
        <v>4</v>
      </c>
      <c r="C16" s="36" t="s">
        <v>8</v>
      </c>
      <c r="D16" s="83" t="s">
        <v>4</v>
      </c>
      <c r="E16" s="36" t="s">
        <v>8</v>
      </c>
      <c r="F16" s="83" t="s">
        <v>4</v>
      </c>
      <c r="G16" s="36" t="s">
        <v>8</v>
      </c>
      <c r="H16" s="24"/>
    </row>
    <row r="17" spans="1:9" s="88" customFormat="1" ht="4.5" customHeight="1">
      <c r="A17" s="49"/>
      <c r="B17" s="13"/>
      <c r="C17" s="14"/>
      <c r="D17" s="12"/>
      <c r="E17" s="12"/>
      <c r="F17" s="12"/>
      <c r="G17" s="12"/>
      <c r="H17" s="24"/>
      <c r="I17" s="41"/>
    </row>
    <row r="18" spans="1:9" ht="18" customHeight="1">
      <c r="A18" s="48">
        <v>24</v>
      </c>
      <c r="B18" s="53">
        <v>11874</v>
      </c>
      <c r="C18" s="53">
        <v>380185</v>
      </c>
      <c r="D18" s="53">
        <v>874</v>
      </c>
      <c r="E18" s="53">
        <v>56557</v>
      </c>
      <c r="F18" s="53">
        <v>203783</v>
      </c>
      <c r="G18" s="53">
        <v>2738695</v>
      </c>
      <c r="H18" s="24"/>
      <c r="I18" s="24"/>
    </row>
    <row r="19" spans="1:9" ht="18" customHeight="1">
      <c r="A19" s="48">
        <v>25</v>
      </c>
      <c r="B19" s="53">
        <v>11478</v>
      </c>
      <c r="C19" s="53">
        <v>360374</v>
      </c>
      <c r="D19" s="53">
        <v>853</v>
      </c>
      <c r="E19" s="53">
        <v>59194</v>
      </c>
      <c r="F19" s="53">
        <v>211236</v>
      </c>
      <c r="G19" s="53">
        <v>2942661</v>
      </c>
      <c r="H19" s="24"/>
      <c r="I19" s="24"/>
    </row>
    <row r="20" spans="1:9" ht="18" customHeight="1">
      <c r="A20" s="48">
        <v>26</v>
      </c>
      <c r="B20" s="53">
        <v>12019</v>
      </c>
      <c r="C20" s="53">
        <v>366497</v>
      </c>
      <c r="D20" s="53">
        <v>989</v>
      </c>
      <c r="E20" s="53">
        <v>71745</v>
      </c>
      <c r="F20" s="53">
        <v>219168</v>
      </c>
      <c r="G20" s="53">
        <v>3009712</v>
      </c>
      <c r="H20" s="24"/>
      <c r="I20" s="24"/>
    </row>
    <row r="21" spans="1:9" ht="18" customHeight="1">
      <c r="A21" s="48">
        <v>27</v>
      </c>
      <c r="B21" s="53">
        <v>12729</v>
      </c>
      <c r="C21" s="53">
        <v>389777</v>
      </c>
      <c r="D21" s="53">
        <v>1242</v>
      </c>
      <c r="E21" s="53">
        <v>95516</v>
      </c>
      <c r="F21" s="53">
        <v>226834</v>
      </c>
      <c r="G21" s="53">
        <v>3188043</v>
      </c>
      <c r="H21" s="24"/>
      <c r="I21" s="24"/>
    </row>
    <row r="22" spans="1:9" ht="18" customHeight="1">
      <c r="A22" s="48">
        <v>28</v>
      </c>
      <c r="B22" s="53">
        <v>13244</v>
      </c>
      <c r="C22" s="53">
        <v>396417</v>
      </c>
      <c r="D22" s="53">
        <v>1246</v>
      </c>
      <c r="E22" s="53">
        <v>95934</v>
      </c>
      <c r="F22" s="53">
        <v>236989</v>
      </c>
      <c r="G22" s="53">
        <v>3214807</v>
      </c>
      <c r="H22" s="24"/>
      <c r="I22" s="24"/>
    </row>
    <row r="23" spans="1:9" ht="4.5" customHeight="1">
      <c r="A23" s="50"/>
      <c r="B23" s="51"/>
      <c r="C23" s="7"/>
      <c r="D23" s="4"/>
      <c r="E23" s="4"/>
      <c r="F23" s="4"/>
      <c r="G23" s="4"/>
      <c r="H23" s="24"/>
      <c r="I23" s="24"/>
    </row>
    <row r="24" spans="1:9" ht="13.5" customHeight="1">
      <c r="A24" s="67" t="s">
        <v>17</v>
      </c>
      <c r="B24" s="9"/>
      <c r="C24" s="9"/>
      <c r="D24" s="9"/>
      <c r="E24" s="9"/>
      <c r="F24" s="9"/>
      <c r="G24" s="9"/>
      <c r="H24" s="24"/>
      <c r="I24" s="24"/>
    </row>
    <row r="25" spans="1:9" ht="13.5" customHeight="1">
      <c r="A25" s="93" t="s">
        <v>42</v>
      </c>
      <c r="B25" s="2"/>
      <c r="C25" s="2"/>
      <c r="D25" s="2"/>
      <c r="E25" s="2"/>
      <c r="F25" s="2"/>
      <c r="G25" s="2"/>
      <c r="H25" s="2"/>
      <c r="I25" s="2"/>
    </row>
    <row r="26" ht="13.5" customHeight="1">
      <c r="A26" s="93" t="s">
        <v>45</v>
      </c>
    </row>
    <row r="27" ht="13.5" customHeight="1"/>
    <row r="28" ht="13.5" customHeight="1"/>
    <row r="29" ht="13.5" customHeight="1"/>
    <row r="30" ht="13.5">
      <c r="C30" s="89"/>
    </row>
    <row r="31" ht="13.5">
      <c r="C31" s="89"/>
    </row>
    <row r="32" ht="13.5">
      <c r="C32" s="89"/>
    </row>
    <row r="33" ht="13.5">
      <c r="C33" s="89"/>
    </row>
    <row r="36" ht="13.5">
      <c r="C36" s="90" t="s">
        <v>16</v>
      </c>
    </row>
  </sheetData>
  <sheetProtection/>
  <mergeCells count="10">
    <mergeCell ref="B14:C15"/>
    <mergeCell ref="D14:E15"/>
    <mergeCell ref="F14:G15"/>
    <mergeCell ref="A4:A6"/>
    <mergeCell ref="A14:A16"/>
    <mergeCell ref="B4:C5"/>
    <mergeCell ref="D4:I4"/>
    <mergeCell ref="D5:E5"/>
    <mergeCell ref="F5:G5"/>
    <mergeCell ref="H5:I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1" customWidth="1"/>
    <col min="2" max="2" width="12.625" style="21" customWidth="1"/>
    <col min="3" max="3" width="16.625" style="21" customWidth="1"/>
    <col min="4" max="4" width="11.125" style="22" customWidth="1"/>
    <col min="5" max="16384" width="9.00390625" style="22" customWidth="1"/>
  </cols>
  <sheetData>
    <row r="1" ht="12.75" customHeight="1">
      <c r="A1" s="38" t="s">
        <v>9</v>
      </c>
    </row>
    <row r="2" ht="18" customHeight="1">
      <c r="A2" s="40" t="s">
        <v>50</v>
      </c>
    </row>
    <row r="3" ht="12.75" customHeight="1">
      <c r="C3" s="39" t="s">
        <v>2</v>
      </c>
    </row>
    <row r="4" spans="1:3" ht="15.75" customHeight="1">
      <c r="A4" s="133" t="s">
        <v>22</v>
      </c>
      <c r="B4" s="107" t="s">
        <v>24</v>
      </c>
      <c r="C4" s="135"/>
    </row>
    <row r="5" spans="1:3" ht="15.75" customHeight="1">
      <c r="A5" s="134"/>
      <c r="B5" s="35" t="s">
        <v>4</v>
      </c>
      <c r="C5" s="36" t="s">
        <v>8</v>
      </c>
    </row>
    <row r="6" spans="1:3" ht="4.5" customHeight="1">
      <c r="A6" s="19"/>
      <c r="B6" s="46"/>
      <c r="C6" s="45"/>
    </row>
    <row r="7" spans="1:3" ht="18" customHeight="1">
      <c r="A7" s="34">
        <v>24</v>
      </c>
      <c r="B7" s="52">
        <v>920</v>
      </c>
      <c r="C7" s="16">
        <v>46000</v>
      </c>
    </row>
    <row r="8" spans="1:3" ht="18" customHeight="1">
      <c r="A8" s="34">
        <v>25</v>
      </c>
      <c r="B8" s="52">
        <v>995</v>
      </c>
      <c r="C8" s="16">
        <v>49750</v>
      </c>
    </row>
    <row r="9" spans="1:3" ht="18" customHeight="1">
      <c r="A9" s="48">
        <v>26</v>
      </c>
      <c r="B9" s="16">
        <v>901</v>
      </c>
      <c r="C9" s="16">
        <v>45050</v>
      </c>
    </row>
    <row r="10" spans="1:3" ht="18" customHeight="1">
      <c r="A10" s="48">
        <v>27</v>
      </c>
      <c r="B10" s="16">
        <v>949</v>
      </c>
      <c r="C10" s="16">
        <v>47450</v>
      </c>
    </row>
    <row r="11" spans="1:3" ht="18" customHeight="1">
      <c r="A11" s="48">
        <v>28</v>
      </c>
      <c r="B11" s="16">
        <v>1020</v>
      </c>
      <c r="C11" s="16">
        <v>51000</v>
      </c>
    </row>
    <row r="12" spans="1:3" ht="4.5" customHeight="1">
      <c r="A12" s="30"/>
      <c r="B12" s="47"/>
      <c r="C12" s="30"/>
    </row>
    <row r="13" s="28" customFormat="1" ht="13.5" customHeight="1">
      <c r="A13" s="54" t="s">
        <v>17</v>
      </c>
    </row>
  </sheetData>
  <sheetProtection/>
  <mergeCells count="2">
    <mergeCell ref="A4:A5"/>
    <mergeCell ref="B4:C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2018-05-02T04:03:41Z</cp:lastPrinted>
  <dcterms:created xsi:type="dcterms:W3CDTF">2004-12-01T06:01:51Z</dcterms:created>
  <dcterms:modified xsi:type="dcterms:W3CDTF">2018-05-25T00:28:49Z</dcterms:modified>
  <cp:category/>
  <cp:version/>
  <cp:contentType/>
  <cp:contentStatus/>
</cp:coreProperties>
</file>