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90" windowHeight="4905" activeTab="0"/>
  </bookViews>
  <sheets>
    <sheet name="1表" sheetId="1" r:id="rId1"/>
    <sheet name="2表" sheetId="2" r:id="rId2"/>
    <sheet name="3表" sheetId="3" r:id="rId3"/>
    <sheet name="4表" sheetId="4" r:id="rId4"/>
  </sheets>
  <definedNames>
    <definedName name="_xlnm.Print_Area" localSheetId="2">'3表'!$A$1:$K$28</definedName>
  </definedNames>
  <calcPr fullCalcOnLoad="1"/>
</workbook>
</file>

<file path=xl/sharedStrings.xml><?xml version="1.0" encoding="utf-8"?>
<sst xmlns="http://schemas.openxmlformats.org/spreadsheetml/2006/main" count="237" uniqueCount="110">
  <si>
    <t>科　　　　　　　　　　目</t>
  </si>
  <si>
    <t>予算現額</t>
  </si>
  <si>
    <t>調 定 額</t>
  </si>
  <si>
    <t>収 入 額</t>
  </si>
  <si>
    <t>市　民　税</t>
  </si>
  <si>
    <t>個　人</t>
  </si>
  <si>
    <t>普通徴収</t>
  </si>
  <si>
    <t>計</t>
  </si>
  <si>
    <t>法人</t>
  </si>
  <si>
    <t>固定資産税</t>
  </si>
  <si>
    <t>純固定資産税</t>
  </si>
  <si>
    <t>軽自動車税</t>
  </si>
  <si>
    <t>税</t>
  </si>
  <si>
    <t>特別土地保有税</t>
  </si>
  <si>
    <t>都市計画税</t>
  </si>
  <si>
    <t>市</t>
  </si>
  <si>
    <t>個人</t>
  </si>
  <si>
    <t>民</t>
  </si>
  <si>
    <t>法人</t>
  </si>
  <si>
    <t>地　　　積</t>
  </si>
  <si>
    <t>評　価　額</t>
  </si>
  <si>
    <t>課　　 税</t>
  </si>
  <si>
    <t>総地積</t>
  </si>
  <si>
    <t>評価地積</t>
  </si>
  <si>
    <t>免税点以上</t>
  </si>
  <si>
    <t>総　　額</t>
  </si>
  <si>
    <t>標 準 額</t>
  </si>
  <si>
    <t>の　 地 　積</t>
  </si>
  <si>
    <t>の 評 価 額</t>
  </si>
  <si>
    <t>( 千円 )</t>
  </si>
  <si>
    <t>( 円 )</t>
  </si>
  <si>
    <t>総数</t>
  </si>
  <si>
    <t>田</t>
  </si>
  <si>
    <t>畑</t>
  </si>
  <si>
    <t>宅地</t>
  </si>
  <si>
    <t>非課税宅地</t>
  </si>
  <si>
    <t>池沼</t>
  </si>
  <si>
    <t>山林</t>
  </si>
  <si>
    <t>原野</t>
  </si>
  <si>
    <t>雑種地</t>
  </si>
  <si>
    <t>鉄軌道用地</t>
  </si>
  <si>
    <t>その他の雑種地</t>
  </si>
  <si>
    <t>その他</t>
  </si>
  <si>
    <t>土蔵</t>
  </si>
  <si>
    <t>資料：財務部課税課</t>
  </si>
  <si>
    <t>棟数</t>
  </si>
  <si>
    <t>床面積</t>
  </si>
  <si>
    <t>評価額</t>
  </si>
  <si>
    <t>木造</t>
  </si>
  <si>
    <t>非木造</t>
  </si>
  <si>
    <t>住宅・アパート・
寄宿舎・併用住宅</t>
  </si>
  <si>
    <t>工場・倉庫・市場</t>
  </si>
  <si>
    <t>用途別</t>
  </si>
  <si>
    <t>個人 ・法人・ 
非住宅用地</t>
  </si>
  <si>
    <t>地目</t>
  </si>
  <si>
    <t>（千円）</t>
  </si>
  <si>
    <t>旅館・料亭・ホテル・映画館
劇場・病院・その他</t>
  </si>
  <si>
    <t>事務所・店舗・百貨店・銀行</t>
  </si>
  <si>
    <t>現年課税分</t>
  </si>
  <si>
    <t>滞納繰越分</t>
  </si>
  <si>
    <t>（㎡）</t>
  </si>
  <si>
    <t>資料：財務部課税課「固定資産概要調書」</t>
  </si>
  <si>
    <t>年金特別徴収</t>
  </si>
  <si>
    <r>
      <t>( 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)</t>
    </r>
  </si>
  <si>
    <t>合計</t>
  </si>
  <si>
    <t>総計</t>
  </si>
  <si>
    <t>普通税　計</t>
  </si>
  <si>
    <t>目的税　計</t>
  </si>
  <si>
    <t>4表　固定資産評価額（家屋）</t>
  </si>
  <si>
    <t>3表　固定資産評価額（土地）</t>
  </si>
  <si>
    <t>調定額（円）</t>
  </si>
  <si>
    <t>（単位：千円）　　各会計年度末現在</t>
  </si>
  <si>
    <t>2表　年次別市民税納税義務者数と平均課税額の推移</t>
  </si>
  <si>
    <t>給与特別徴収</t>
  </si>
  <si>
    <t>交付金及び納付金</t>
  </si>
  <si>
    <t>たばこ税</t>
  </si>
  <si>
    <t>1表　市税収入の推移</t>
  </si>
  <si>
    <t>納 税 義 務 者 内 訳</t>
  </si>
  <si>
    <t>平  均  課  税  額  （円）</t>
  </si>
  <si>
    <t>個　　     　　　人</t>
  </si>
  <si>
    <t>総　　数</t>
  </si>
  <si>
    <t>年度</t>
  </si>
  <si>
    <t>特別
徴収</t>
  </si>
  <si>
    <t>普通
徴収</t>
  </si>
  <si>
    <t>年金
特徴</t>
  </si>
  <si>
    <t>1世帯
当たり
課税額</t>
  </si>
  <si>
    <t>免税点
以上</t>
  </si>
  <si>
    <t>平成25年度</t>
  </si>
  <si>
    <t>平均</t>
  </si>
  <si>
    <t>最高</t>
  </si>
  <si>
    <t>注：表中の計、合計、総計欄は、端数処理により一致しない場合がある。</t>
  </si>
  <si>
    <t>平成26年度</t>
  </si>
  <si>
    <t>注：平均課税額欄のうち、人口及び世帯数は各年1月1日現在のものである。</t>
  </si>
  <si>
    <t>資料：財務部収納課</t>
  </si>
  <si>
    <t>納税義務者
1人当たり
課税額</t>
  </si>
  <si>
    <t>小規模
住宅用地</t>
  </si>
  <si>
    <t>一般
住宅用地</t>
  </si>
  <si>
    <t>遊園地等の
用地</t>
  </si>
  <si>
    <t>1㎡当たりの
最高評価額</t>
  </si>
  <si>
    <t>人口1人
当たり
課税額</t>
  </si>
  <si>
    <t>法人1社
当たり
課税額</t>
  </si>
  <si>
    <t>-</t>
  </si>
  <si>
    <t>-</t>
  </si>
  <si>
    <t>平成27年度</t>
  </si>
  <si>
    <t>12議会・行政－4税務</t>
  </si>
  <si>
    <t>平成29年1月1日現在</t>
  </si>
  <si>
    <t>平成28年度</t>
  </si>
  <si>
    <t xml:space="preserve">    平成29年1月1日現在</t>
  </si>
  <si>
    <t>-</t>
  </si>
  <si>
    <t>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</si>
</sst>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;&quot;▲ &quot;#,##0"/>
    <numFmt numFmtId="192" formatCode="#,##0_);\(#,##0\)"/>
    <numFmt numFmtId="193" formatCode="#,##0;[Red]#,##0"/>
    <numFmt numFmtId="194" formatCode="0.0%"/>
    <numFmt numFmtId="195" formatCode="#,##0.000;&quot;△ &quot;#,##0.000"/>
    <numFmt numFmtId="196" formatCode="#,##0;&quot;△&quot;#,##0;&quot;－&quot;"/>
    <numFmt numFmtId="197" formatCode="[=0]&quot;－&quot;;[&lt;1]&quot;0&quot;;#,##0"/>
    <numFmt numFmtId="198" formatCode="#,##0;&quot;△&quot;#,##0;&quot;-&quot;"/>
    <numFmt numFmtId="199" formatCode="[=0]&quot;‐&quot;;[&lt;1]&quot;0&quot;;#,##0"/>
    <numFmt numFmtId="200" formatCode="[=0]&quot;-&quot;;[&lt;1]&quot;0&quot;;#,##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left" indent="3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49" fontId="8" fillId="0" borderId="14" xfId="0" applyNumberFormat="1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/>
    </xf>
    <xf numFmtId="0" fontId="8" fillId="0" borderId="27" xfId="0" applyFont="1" applyFill="1" applyBorder="1" applyAlignment="1">
      <alignment vertical="top" shrinkToFit="1"/>
    </xf>
    <xf numFmtId="0" fontId="8" fillId="0" borderId="27" xfId="0" applyFont="1" applyFill="1" applyBorder="1" applyAlignment="1">
      <alignment horizontal="center" vertical="top" shrinkToFit="1"/>
    </xf>
    <xf numFmtId="0" fontId="8" fillId="0" borderId="2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26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8" fillId="0" borderId="0" xfId="0" applyFont="1" applyFill="1" applyBorder="1" applyAlignment="1">
      <alignment horizontal="left" indent="2"/>
    </xf>
    <xf numFmtId="0" fontId="8" fillId="0" borderId="15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/>
    </xf>
    <xf numFmtId="0" fontId="12" fillId="0" borderId="28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horizontal="distributed"/>
    </xf>
    <xf numFmtId="0" fontId="12" fillId="0" borderId="19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left" indent="3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26" xfId="0" applyFont="1" applyFill="1" applyBorder="1" applyAlignment="1">
      <alignment horizontal="center" vertical="distributed" textRotation="255"/>
    </xf>
    <xf numFmtId="196" fontId="6" fillId="0" borderId="26" xfId="0" applyNumberFormat="1" applyFont="1" applyFill="1" applyBorder="1" applyAlignment="1">
      <alignment horizontal="right" vertical="center"/>
    </xf>
    <xf numFmtId="197" fontId="8" fillId="0" borderId="18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/>
    </xf>
    <xf numFmtId="197" fontId="6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/>
    </xf>
    <xf numFmtId="197" fontId="11" fillId="0" borderId="0" xfId="0" applyNumberFormat="1" applyFont="1" applyFill="1" applyBorder="1" applyAlignment="1">
      <alignment horizontal="center"/>
    </xf>
    <xf numFmtId="197" fontId="11" fillId="0" borderId="0" xfId="0" applyNumberFormat="1" applyFont="1" applyFill="1" applyBorder="1" applyAlignment="1">
      <alignment/>
    </xf>
    <xf numFmtId="197" fontId="11" fillId="0" borderId="0" xfId="0" applyNumberFormat="1" applyFont="1" applyFill="1" applyAlignment="1">
      <alignment/>
    </xf>
    <xf numFmtId="197" fontId="11" fillId="0" borderId="0" xfId="0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 horizontal="center" vertical="center"/>
    </xf>
    <xf numFmtId="197" fontId="8" fillId="0" borderId="0" xfId="0" applyNumberFormat="1" applyFont="1" applyFill="1" applyBorder="1" applyAlignment="1">
      <alignment horizontal="right" vertical="top"/>
    </xf>
    <xf numFmtId="197" fontId="8" fillId="0" borderId="0" xfId="0" applyNumberFormat="1" applyFont="1" applyFill="1" applyBorder="1" applyAlignment="1">
      <alignment/>
    </xf>
    <xf numFmtId="198" fontId="8" fillId="0" borderId="0" xfId="0" applyNumberFormat="1" applyFont="1" applyFill="1" applyBorder="1" applyAlignment="1">
      <alignment horizontal="right" vertical="center"/>
    </xf>
    <xf numFmtId="200" fontId="8" fillId="0" borderId="0" xfId="0" applyNumberFormat="1" applyFont="1" applyFill="1" applyBorder="1" applyAlignment="1">
      <alignment vertical="center"/>
    </xf>
    <xf numFmtId="196" fontId="11" fillId="0" borderId="30" xfId="0" applyNumberFormat="1" applyFont="1" applyFill="1" applyBorder="1" applyAlignment="1">
      <alignment/>
    </xf>
    <xf numFmtId="198" fontId="8" fillId="0" borderId="29" xfId="0" applyNumberFormat="1" applyFont="1" applyFill="1" applyBorder="1" applyAlignment="1">
      <alignment horizontal="right" vertical="center"/>
    </xf>
    <xf numFmtId="198" fontId="8" fillId="0" borderId="2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 indent="1"/>
    </xf>
    <xf numFmtId="0" fontId="9" fillId="0" borderId="26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97" fontId="8" fillId="0" borderId="18" xfId="0" applyNumberFormat="1" applyFont="1" applyFill="1" applyBorder="1" applyAlignment="1">
      <alignment/>
    </xf>
    <xf numFmtId="197" fontId="8" fillId="0" borderId="0" xfId="0" applyNumberFormat="1" applyFont="1" applyFill="1" applyAlignment="1">
      <alignment/>
    </xf>
    <xf numFmtId="197" fontId="8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200" fontId="8" fillId="32" borderId="18" xfId="0" applyNumberFormat="1" applyFont="1" applyFill="1" applyBorder="1" applyAlignment="1">
      <alignment vertical="center" shrinkToFit="1"/>
    </xf>
    <xf numFmtId="200" fontId="8" fillId="32" borderId="0" xfId="0" applyNumberFormat="1" applyFont="1" applyFill="1" applyBorder="1" applyAlignment="1">
      <alignment vertical="center" shrinkToFit="1"/>
    </xf>
    <xf numFmtId="200" fontId="8" fillId="32" borderId="18" xfId="0" applyNumberFormat="1" applyFont="1" applyFill="1" applyBorder="1" applyAlignment="1">
      <alignment horizontal="right" vertical="center" shrinkToFit="1"/>
    </xf>
    <xf numFmtId="200" fontId="8" fillId="32" borderId="0" xfId="0" applyNumberFormat="1" applyFont="1" applyFill="1" applyBorder="1" applyAlignment="1">
      <alignment horizontal="right" vertical="center" shrinkToFit="1"/>
    </xf>
    <xf numFmtId="197" fontId="8" fillId="32" borderId="0" xfId="0" applyNumberFormat="1" applyFont="1" applyFill="1" applyBorder="1" applyAlignment="1">
      <alignment vertical="center"/>
    </xf>
    <xf numFmtId="197" fontId="8" fillId="32" borderId="0" xfId="0" applyNumberFormat="1" applyFont="1" applyFill="1" applyBorder="1" applyAlignment="1">
      <alignment/>
    </xf>
    <xf numFmtId="197" fontId="8" fillId="32" borderId="22" xfId="0" applyNumberFormat="1" applyFont="1" applyFill="1" applyBorder="1" applyAlignment="1">
      <alignment horizontal="distributed"/>
    </xf>
    <xf numFmtId="197" fontId="8" fillId="32" borderId="17" xfId="0" applyNumberFormat="1" applyFont="1" applyFill="1" applyBorder="1" applyAlignment="1">
      <alignment horizontal="distributed"/>
    </xf>
    <xf numFmtId="197" fontId="12" fillId="32" borderId="28" xfId="0" applyNumberFormat="1" applyFont="1" applyFill="1" applyBorder="1" applyAlignment="1">
      <alignment horizontal="right" vertical="top"/>
    </xf>
    <xf numFmtId="197" fontId="12" fillId="32" borderId="19" xfId="0" applyNumberFormat="1" applyFont="1" applyFill="1" applyBorder="1" applyAlignment="1">
      <alignment horizontal="right" vertical="top"/>
    </xf>
    <xf numFmtId="197" fontId="8" fillId="32" borderId="0" xfId="0" applyNumberFormat="1" applyFont="1" applyFill="1" applyAlignment="1">
      <alignment/>
    </xf>
    <xf numFmtId="200" fontId="8" fillId="32" borderId="0" xfId="0" applyNumberFormat="1" applyFont="1" applyFill="1" applyBorder="1" applyAlignment="1">
      <alignment vertical="center"/>
    </xf>
    <xf numFmtId="198" fontId="8" fillId="32" borderId="0" xfId="0" applyNumberFormat="1" applyFont="1" applyFill="1" applyBorder="1" applyAlignment="1">
      <alignment horizontal="right" vertical="center"/>
    </xf>
    <xf numFmtId="198" fontId="8" fillId="32" borderId="29" xfId="0" applyNumberFormat="1" applyFont="1" applyFill="1" applyBorder="1" applyAlignment="1">
      <alignment horizontal="right" vertical="center"/>
    </xf>
    <xf numFmtId="198" fontId="8" fillId="32" borderId="26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/>
    </xf>
    <xf numFmtId="0" fontId="0" fillId="0" borderId="26" xfId="0" applyFill="1" applyBorder="1" applyAlignment="1">
      <alignment/>
    </xf>
    <xf numFmtId="38" fontId="8" fillId="0" borderId="0" xfId="49" applyFont="1" applyFill="1" applyAlignment="1">
      <alignment/>
    </xf>
    <xf numFmtId="0" fontId="8" fillId="32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7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distributed" vertical="center"/>
    </xf>
    <xf numFmtId="49" fontId="8" fillId="0" borderId="19" xfId="0" applyNumberFormat="1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26" xfId="0" applyFont="1" applyFill="1" applyBorder="1" applyAlignment="1">
      <alignment horizontal="center" vertical="distributed" textRotation="255"/>
    </xf>
    <xf numFmtId="49" fontId="8" fillId="0" borderId="29" xfId="0" applyNumberFormat="1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textRotation="255" shrinkToFit="1"/>
    </xf>
    <xf numFmtId="49" fontId="8" fillId="0" borderId="16" xfId="0" applyNumberFormat="1" applyFont="1" applyFill="1" applyBorder="1" applyAlignment="1">
      <alignment horizontal="center" vertical="center" textRotation="255" shrinkToFit="1"/>
    </xf>
    <xf numFmtId="49" fontId="8" fillId="0" borderId="18" xfId="0" applyNumberFormat="1" applyFont="1" applyFill="1" applyBorder="1" applyAlignment="1">
      <alignment horizontal="center" vertical="center" textRotation="255" shrinkToFit="1"/>
    </xf>
    <xf numFmtId="49" fontId="8" fillId="0" borderId="15" xfId="0" applyNumberFormat="1" applyFont="1" applyFill="1" applyBorder="1" applyAlignment="1">
      <alignment horizontal="center" vertical="center" textRotation="255" shrinkToFit="1"/>
    </xf>
    <xf numFmtId="49" fontId="8" fillId="0" borderId="19" xfId="0" applyNumberFormat="1" applyFont="1" applyFill="1" applyBorder="1" applyAlignment="1">
      <alignment horizontal="center" vertical="center" textRotation="255" shrinkToFit="1"/>
    </xf>
    <xf numFmtId="49" fontId="8" fillId="0" borderId="14" xfId="0" applyNumberFormat="1" applyFont="1" applyFill="1" applyBorder="1" applyAlignment="1">
      <alignment horizontal="center" vertical="center" textRotation="255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8" fillId="0" borderId="3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shrinkToFit="1"/>
    </xf>
    <xf numFmtId="0" fontId="8" fillId="0" borderId="27" xfId="0" applyFont="1" applyFill="1" applyBorder="1" applyAlignment="1">
      <alignment horizontal="center" shrinkToFit="1"/>
    </xf>
    <xf numFmtId="0" fontId="8" fillId="0" borderId="3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15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wrapText="1" shrinkToFit="1"/>
    </xf>
    <xf numFmtId="0" fontId="9" fillId="0" borderId="0" xfId="0" applyFont="1" applyFill="1" applyBorder="1" applyAlignment="1">
      <alignment horizontal="distributed" vertical="center" wrapText="1" shrinkToFi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197" fontId="8" fillId="32" borderId="33" xfId="0" applyNumberFormat="1" applyFont="1" applyFill="1" applyBorder="1" applyAlignment="1">
      <alignment horizontal="distributed" vertical="center"/>
    </xf>
    <xf numFmtId="197" fontId="8" fillId="32" borderId="34" xfId="0" applyNumberFormat="1" applyFont="1" applyFill="1" applyBorder="1" applyAlignment="1">
      <alignment horizontal="distributed" vertical="center"/>
    </xf>
    <xf numFmtId="197" fontId="8" fillId="32" borderId="31" xfId="0" applyNumberFormat="1" applyFont="1" applyFill="1" applyBorder="1" applyAlignment="1">
      <alignment horizontal="distributed" vertical="center"/>
    </xf>
    <xf numFmtId="197" fontId="8" fillId="32" borderId="21" xfId="0" applyNumberFormat="1" applyFont="1" applyFill="1" applyBorder="1" applyAlignment="1">
      <alignment horizontal="distributed" vertical="center"/>
    </xf>
    <xf numFmtId="197" fontId="8" fillId="32" borderId="12" xfId="0" applyNumberFormat="1" applyFont="1" applyFill="1" applyBorder="1" applyAlignment="1">
      <alignment horizontal="distributed" vertical="center"/>
    </xf>
    <xf numFmtId="197" fontId="8" fillId="32" borderId="13" xfId="0" applyNumberFormat="1" applyFont="1" applyFill="1" applyBorder="1" applyAlignment="1">
      <alignment horizontal="distributed" vertical="center"/>
    </xf>
    <xf numFmtId="197" fontId="8" fillId="32" borderId="21" xfId="0" applyNumberFormat="1" applyFont="1" applyFill="1" applyBorder="1" applyAlignment="1">
      <alignment horizontal="center" vertical="center"/>
    </xf>
    <xf numFmtId="197" fontId="8" fillId="32" borderId="22" xfId="0" applyNumberFormat="1" applyFont="1" applyFill="1" applyBorder="1" applyAlignment="1">
      <alignment horizontal="center" vertical="center" wrapText="1"/>
    </xf>
    <xf numFmtId="197" fontId="8" fillId="32" borderId="28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49" fontId="8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57150</xdr:rowOff>
    </xdr:from>
    <xdr:to>
      <xdr:col>1</xdr:col>
      <xdr:colOff>0</xdr:colOff>
      <xdr:row>17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66675" y="2657475"/>
          <a:ext cx="7620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22</xdr:row>
      <xdr:rowOff>38100</xdr:rowOff>
    </xdr:from>
    <xdr:to>
      <xdr:col>0</xdr:col>
      <xdr:colOff>133350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6675" y="4905375"/>
          <a:ext cx="666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zoomScale="110" zoomScaleNormal="11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1.625" style="1" customWidth="1"/>
    <col min="3" max="3" width="0.875" style="1" customWidth="1"/>
    <col min="4" max="4" width="2.375" style="1" customWidth="1"/>
    <col min="5" max="5" width="0.875" style="1" customWidth="1"/>
    <col min="6" max="6" width="2.375" style="1" customWidth="1"/>
    <col min="7" max="7" width="0.875" style="1" customWidth="1"/>
    <col min="8" max="8" width="9.75390625" style="1" customWidth="1"/>
    <col min="9" max="9" width="0.875" style="1" customWidth="1"/>
    <col min="10" max="15" width="10.125" style="60" customWidth="1"/>
    <col min="16" max="16" width="3.375" style="1" customWidth="1"/>
    <col min="17" max="17" width="1.625" style="1" customWidth="1"/>
    <col min="18" max="18" width="0.875" style="1" customWidth="1"/>
    <col min="19" max="19" width="2.375" style="1" customWidth="1"/>
    <col min="20" max="20" width="0.875" style="1" customWidth="1"/>
    <col min="21" max="21" width="2.375" style="1" customWidth="1"/>
    <col min="22" max="22" width="0.875" style="1" customWidth="1"/>
    <col min="23" max="23" width="9.75390625" style="1" customWidth="1"/>
    <col min="24" max="24" width="0.875" style="1" customWidth="1"/>
    <col min="25" max="27" width="10.125" style="60" customWidth="1"/>
    <col min="28" max="30" width="9.50390625" style="1" bestFit="1" customWidth="1"/>
    <col min="31" max="16384" width="9.00390625" style="1" customWidth="1"/>
  </cols>
  <sheetData>
    <row r="1" spans="1:24" s="68" customFormat="1" ht="12.75" customHeight="1">
      <c r="A1" s="156" t="s">
        <v>104</v>
      </c>
      <c r="B1" s="7"/>
      <c r="C1" s="7"/>
      <c r="D1" s="7"/>
      <c r="E1" s="7"/>
      <c r="F1" s="7"/>
      <c r="G1" s="7"/>
      <c r="H1" s="7"/>
      <c r="I1" s="7"/>
      <c r="P1" s="67"/>
      <c r="Q1" s="7"/>
      <c r="R1" s="7"/>
      <c r="S1" s="7"/>
      <c r="T1" s="7"/>
      <c r="U1" s="7"/>
      <c r="V1" s="7"/>
      <c r="W1" s="7"/>
      <c r="X1" s="7"/>
    </row>
    <row r="2" spans="1:24" s="68" customFormat="1" ht="12.75" customHeight="1">
      <c r="A2" s="67"/>
      <c r="B2" s="7"/>
      <c r="C2" s="7"/>
      <c r="D2" s="7"/>
      <c r="E2" s="7"/>
      <c r="F2" s="7"/>
      <c r="G2" s="7"/>
      <c r="H2" s="7"/>
      <c r="I2" s="7"/>
      <c r="P2" s="67"/>
      <c r="Q2" s="7"/>
      <c r="R2" s="7"/>
      <c r="S2" s="7"/>
      <c r="T2" s="7"/>
      <c r="U2" s="7"/>
      <c r="V2" s="7"/>
      <c r="W2" s="7"/>
      <c r="X2" s="7"/>
    </row>
    <row r="3" spans="1:24" ht="18" customHeight="1">
      <c r="A3" s="69" t="s">
        <v>76</v>
      </c>
      <c r="B3" s="8"/>
      <c r="C3" s="8"/>
      <c r="D3" s="8"/>
      <c r="E3" s="8"/>
      <c r="F3" s="8"/>
      <c r="G3" s="8"/>
      <c r="H3" s="8"/>
      <c r="I3" s="8"/>
      <c r="P3" s="48"/>
      <c r="Q3" s="8"/>
      <c r="R3" s="8"/>
      <c r="S3" s="8"/>
      <c r="T3" s="8"/>
      <c r="U3" s="8"/>
      <c r="V3" s="8"/>
      <c r="W3" s="8"/>
      <c r="X3" s="8"/>
    </row>
    <row r="4" spans="1:15" ht="13.5" customHeight="1">
      <c r="A4" s="59"/>
      <c r="B4" s="11"/>
      <c r="C4" s="11"/>
      <c r="D4" s="11"/>
      <c r="E4" s="11"/>
      <c r="F4" s="11"/>
      <c r="G4" s="3"/>
      <c r="H4" s="12"/>
      <c r="I4" s="12"/>
      <c r="L4" s="70" t="s">
        <v>71</v>
      </c>
      <c r="M4" s="70"/>
      <c r="N4" s="70"/>
      <c r="O4" s="70"/>
    </row>
    <row r="5" spans="1:16" ht="15.75" customHeight="1">
      <c r="A5" s="160" t="s">
        <v>0</v>
      </c>
      <c r="B5" s="161"/>
      <c r="C5" s="161"/>
      <c r="D5" s="161"/>
      <c r="E5" s="161"/>
      <c r="F5" s="161"/>
      <c r="G5" s="161"/>
      <c r="H5" s="158"/>
      <c r="I5" s="14"/>
      <c r="J5" s="158" t="s">
        <v>87</v>
      </c>
      <c r="K5" s="159"/>
      <c r="L5" s="159"/>
      <c r="M5" s="158" t="s">
        <v>91</v>
      </c>
      <c r="N5" s="159"/>
      <c r="O5" s="159"/>
      <c r="P5" s="75"/>
    </row>
    <row r="6" spans="1:15" ht="15.75" customHeight="1">
      <c r="A6" s="162"/>
      <c r="B6" s="163"/>
      <c r="C6" s="163"/>
      <c r="D6" s="163"/>
      <c r="E6" s="163"/>
      <c r="F6" s="163"/>
      <c r="G6" s="163"/>
      <c r="H6" s="164"/>
      <c r="I6" s="17"/>
      <c r="J6" s="15" t="s">
        <v>1</v>
      </c>
      <c r="K6" s="15" t="s">
        <v>2</v>
      </c>
      <c r="L6" s="16" t="s">
        <v>3</v>
      </c>
      <c r="M6" s="15" t="s">
        <v>1</v>
      </c>
      <c r="N6" s="15" t="s">
        <v>2</v>
      </c>
      <c r="O6" s="16" t="s">
        <v>3</v>
      </c>
    </row>
    <row r="7" spans="1:15" ht="4.5" customHeight="1">
      <c r="A7" s="165"/>
      <c r="B7" s="165"/>
      <c r="C7" s="165"/>
      <c r="D7" s="165"/>
      <c r="E7" s="165"/>
      <c r="F7" s="165"/>
      <c r="G7" s="165"/>
      <c r="H7" s="165"/>
      <c r="I7" s="20"/>
      <c r="J7" s="96"/>
      <c r="K7" s="96"/>
      <c r="L7" s="96"/>
      <c r="M7" s="96"/>
      <c r="N7" s="96"/>
      <c r="O7" s="96"/>
    </row>
    <row r="8" spans="1:15" ht="19.5" customHeight="1">
      <c r="A8" s="177" t="s">
        <v>65</v>
      </c>
      <c r="B8" s="177"/>
      <c r="C8" s="177"/>
      <c r="D8" s="177"/>
      <c r="E8" s="177"/>
      <c r="F8" s="177"/>
      <c r="G8" s="177"/>
      <c r="H8" s="177"/>
      <c r="I8" s="25"/>
      <c r="J8" s="94">
        <f>SUM(J26,J40)</f>
        <v>37595896</v>
      </c>
      <c r="K8" s="94">
        <f>SUM(K26,K40)</f>
        <v>38640530</v>
      </c>
      <c r="L8" s="94">
        <f>SUM(L26,L40)</f>
        <v>37562412</v>
      </c>
      <c r="M8" s="94">
        <f>SUM(M26,M40)</f>
        <v>38358705</v>
      </c>
      <c r="N8" s="94">
        <v>39971581</v>
      </c>
      <c r="O8" s="94">
        <f>SUM(O26,O40)</f>
        <v>38882830</v>
      </c>
    </row>
    <row r="9" spans="1:15" ht="6" customHeight="1">
      <c r="A9" s="72"/>
      <c r="B9" s="72"/>
      <c r="C9" s="72"/>
      <c r="D9" s="72"/>
      <c r="E9" s="72"/>
      <c r="F9" s="72"/>
      <c r="G9" s="72"/>
      <c r="H9" s="72"/>
      <c r="I9" s="73"/>
      <c r="J9" s="97"/>
      <c r="K9" s="97"/>
      <c r="L9" s="97"/>
      <c r="M9" s="97"/>
      <c r="N9" s="97"/>
      <c r="O9" s="97"/>
    </row>
    <row r="10" spans="1:15" ht="19.5" customHeight="1">
      <c r="A10" s="166" t="s">
        <v>58</v>
      </c>
      <c r="B10" s="77"/>
      <c r="C10" s="168" t="s">
        <v>4</v>
      </c>
      <c r="D10" s="169"/>
      <c r="E10" s="168" t="s">
        <v>5</v>
      </c>
      <c r="F10" s="169"/>
      <c r="G10" s="23"/>
      <c r="H10" s="24" t="s">
        <v>6</v>
      </c>
      <c r="I10" s="25"/>
      <c r="J10" s="94">
        <v>3507705</v>
      </c>
      <c r="K10" s="94">
        <v>3687846</v>
      </c>
      <c r="L10" s="94">
        <v>3479999</v>
      </c>
      <c r="M10" s="94">
        <v>3526705</v>
      </c>
      <c r="N10" s="94">
        <v>3655054</v>
      </c>
      <c r="O10" s="94">
        <v>3428572</v>
      </c>
    </row>
    <row r="11" spans="1:15" ht="19.5" customHeight="1">
      <c r="A11" s="167"/>
      <c r="B11" s="108"/>
      <c r="C11" s="170"/>
      <c r="D11" s="171"/>
      <c r="E11" s="170"/>
      <c r="F11" s="171"/>
      <c r="G11" s="23"/>
      <c r="H11" s="63" t="s">
        <v>73</v>
      </c>
      <c r="I11" s="25"/>
      <c r="J11" s="94">
        <v>7961396</v>
      </c>
      <c r="K11" s="94">
        <v>8016258</v>
      </c>
      <c r="L11" s="94">
        <v>8012981</v>
      </c>
      <c r="M11" s="94">
        <v>8000997</v>
      </c>
      <c r="N11" s="94">
        <v>8087217</v>
      </c>
      <c r="O11" s="94">
        <v>8083452</v>
      </c>
    </row>
    <row r="12" spans="1:15" ht="19.5" customHeight="1">
      <c r="A12" s="167"/>
      <c r="B12" s="108"/>
      <c r="C12" s="170"/>
      <c r="D12" s="171"/>
      <c r="E12" s="170"/>
      <c r="F12" s="171"/>
      <c r="G12" s="26"/>
      <c r="H12" s="63" t="s">
        <v>62</v>
      </c>
      <c r="I12" s="25"/>
      <c r="J12" s="94">
        <v>425200</v>
      </c>
      <c r="K12" s="94">
        <v>427518</v>
      </c>
      <c r="L12" s="94">
        <v>424447</v>
      </c>
      <c r="M12" s="94">
        <v>429400</v>
      </c>
      <c r="N12" s="94">
        <v>432885</v>
      </c>
      <c r="O12" s="94">
        <v>432942</v>
      </c>
    </row>
    <row r="13" spans="1:15" ht="19.5" customHeight="1">
      <c r="A13" s="167"/>
      <c r="B13" s="108"/>
      <c r="C13" s="170"/>
      <c r="D13" s="171"/>
      <c r="E13" s="172"/>
      <c r="F13" s="173"/>
      <c r="G13" s="27"/>
      <c r="H13" s="28" t="s">
        <v>7</v>
      </c>
      <c r="I13" s="29"/>
      <c r="J13" s="94">
        <f aca="true" t="shared" si="0" ref="J13:O13">SUM(J10:J12)</f>
        <v>11894301</v>
      </c>
      <c r="K13" s="94">
        <f t="shared" si="0"/>
        <v>12131622</v>
      </c>
      <c r="L13" s="94">
        <f t="shared" si="0"/>
        <v>11917427</v>
      </c>
      <c r="M13" s="94">
        <f t="shared" si="0"/>
        <v>11957102</v>
      </c>
      <c r="N13" s="94">
        <f t="shared" si="0"/>
        <v>12175156</v>
      </c>
      <c r="O13" s="94">
        <f t="shared" si="0"/>
        <v>11944966</v>
      </c>
    </row>
    <row r="14" spans="1:15" ht="19.5" customHeight="1">
      <c r="A14" s="167"/>
      <c r="B14" s="108"/>
      <c r="C14" s="170"/>
      <c r="D14" s="171"/>
      <c r="E14" s="30"/>
      <c r="F14" s="174" t="s">
        <v>8</v>
      </c>
      <c r="G14" s="174"/>
      <c r="H14" s="174"/>
      <c r="I14" s="25"/>
      <c r="J14" s="94">
        <v>4964111</v>
      </c>
      <c r="K14" s="94">
        <v>4847096</v>
      </c>
      <c r="L14" s="94">
        <v>4839797</v>
      </c>
      <c r="M14" s="94">
        <v>5316165</v>
      </c>
      <c r="N14" s="94">
        <v>5880913</v>
      </c>
      <c r="O14" s="94">
        <v>5838683</v>
      </c>
    </row>
    <row r="15" spans="1:15" ht="19.5" customHeight="1">
      <c r="A15" s="167"/>
      <c r="B15" s="108"/>
      <c r="C15" s="172"/>
      <c r="D15" s="173"/>
      <c r="E15" s="16"/>
      <c r="F15" s="174" t="s">
        <v>7</v>
      </c>
      <c r="G15" s="174"/>
      <c r="H15" s="174"/>
      <c r="I15" s="29"/>
      <c r="J15" s="94">
        <f aca="true" t="shared" si="1" ref="J15:O15">SUM(J13:J14)</f>
        <v>16858412</v>
      </c>
      <c r="K15" s="94">
        <f t="shared" si="1"/>
        <v>16978718</v>
      </c>
      <c r="L15" s="94">
        <f t="shared" si="1"/>
        <v>16757224</v>
      </c>
      <c r="M15" s="94">
        <f t="shared" si="1"/>
        <v>17273267</v>
      </c>
      <c r="N15" s="94">
        <f t="shared" si="1"/>
        <v>18056069</v>
      </c>
      <c r="O15" s="94">
        <f t="shared" si="1"/>
        <v>17783649</v>
      </c>
    </row>
    <row r="16" spans="1:15" ht="19.5" customHeight="1">
      <c r="A16" s="167"/>
      <c r="B16" s="108"/>
      <c r="C16" s="191" t="s">
        <v>9</v>
      </c>
      <c r="D16" s="192"/>
      <c r="E16" s="18"/>
      <c r="F16" s="177" t="s">
        <v>10</v>
      </c>
      <c r="G16" s="177"/>
      <c r="H16" s="177"/>
      <c r="I16" s="25"/>
      <c r="J16" s="94">
        <v>15657705</v>
      </c>
      <c r="K16" s="94">
        <v>15790820</v>
      </c>
      <c r="L16" s="94">
        <v>15684886</v>
      </c>
      <c r="M16" s="94">
        <v>15986947</v>
      </c>
      <c r="N16" s="94">
        <v>16118050</v>
      </c>
      <c r="O16" s="94">
        <v>16009316</v>
      </c>
    </row>
    <row r="17" spans="1:15" ht="19.5" customHeight="1">
      <c r="A17" s="167"/>
      <c r="B17" s="108"/>
      <c r="C17" s="193"/>
      <c r="D17" s="194"/>
      <c r="E17" s="31"/>
      <c r="F17" s="188" t="s">
        <v>74</v>
      </c>
      <c r="G17" s="188"/>
      <c r="H17" s="188"/>
      <c r="I17" s="32"/>
      <c r="J17" s="94">
        <v>443484</v>
      </c>
      <c r="K17" s="94">
        <v>443485</v>
      </c>
      <c r="L17" s="94">
        <v>443485</v>
      </c>
      <c r="M17" s="94">
        <v>439312</v>
      </c>
      <c r="N17" s="94">
        <v>439312</v>
      </c>
      <c r="O17" s="94">
        <v>439312</v>
      </c>
    </row>
    <row r="18" spans="1:15" ht="19.5" customHeight="1">
      <c r="A18" s="167"/>
      <c r="B18" s="108"/>
      <c r="C18" s="195"/>
      <c r="D18" s="196"/>
      <c r="E18" s="16"/>
      <c r="F18" s="174" t="s">
        <v>7</v>
      </c>
      <c r="G18" s="174"/>
      <c r="H18" s="174"/>
      <c r="I18" s="29"/>
      <c r="J18" s="94">
        <f>SUM(J16:J17)</f>
        <v>16101189</v>
      </c>
      <c r="K18" s="94">
        <v>16234304</v>
      </c>
      <c r="L18" s="94">
        <f>SUM(L16:L17)</f>
        <v>16128371</v>
      </c>
      <c r="M18" s="94">
        <f>SUM(M16:M17)</f>
        <v>16426259</v>
      </c>
      <c r="N18" s="94">
        <v>16557363</v>
      </c>
      <c r="O18" s="94">
        <f>SUM(O16:O17)</f>
        <v>16448628</v>
      </c>
    </row>
    <row r="19" spans="1:15" ht="19.5" customHeight="1">
      <c r="A19" s="167"/>
      <c r="B19" s="108"/>
      <c r="C19" s="21"/>
      <c r="D19" s="183" t="s">
        <v>11</v>
      </c>
      <c r="E19" s="183"/>
      <c r="F19" s="183"/>
      <c r="G19" s="183"/>
      <c r="H19" s="183"/>
      <c r="I19" s="22"/>
      <c r="J19" s="94">
        <v>122008</v>
      </c>
      <c r="K19" s="94">
        <v>130762</v>
      </c>
      <c r="L19" s="94">
        <v>128143</v>
      </c>
      <c r="M19" s="94">
        <v>129154</v>
      </c>
      <c r="N19" s="94">
        <v>135055</v>
      </c>
      <c r="O19" s="94">
        <v>132489</v>
      </c>
    </row>
    <row r="20" spans="1:15" ht="19.5" customHeight="1">
      <c r="A20" s="167"/>
      <c r="B20" s="108"/>
      <c r="C20" s="23"/>
      <c r="D20" s="177" t="s">
        <v>75</v>
      </c>
      <c r="E20" s="177"/>
      <c r="F20" s="177"/>
      <c r="G20" s="177"/>
      <c r="H20" s="177"/>
      <c r="I20" s="25"/>
      <c r="J20" s="94">
        <v>1472041</v>
      </c>
      <c r="K20" s="94">
        <v>1460830</v>
      </c>
      <c r="L20" s="94">
        <v>1460830</v>
      </c>
      <c r="M20" s="94">
        <v>1448132</v>
      </c>
      <c r="N20" s="94">
        <v>1413126</v>
      </c>
      <c r="O20" s="94">
        <v>1413126</v>
      </c>
    </row>
    <row r="21" spans="1:15" ht="19.5" customHeight="1">
      <c r="A21" s="167"/>
      <c r="B21" s="108"/>
      <c r="C21" s="26"/>
      <c r="D21" s="182" t="s">
        <v>13</v>
      </c>
      <c r="E21" s="182"/>
      <c r="F21" s="182"/>
      <c r="G21" s="182"/>
      <c r="H21" s="182"/>
      <c r="I21" s="32"/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</row>
    <row r="22" spans="1:15" ht="19.5" customHeight="1">
      <c r="A22" s="167"/>
      <c r="B22" s="175" t="s">
        <v>66</v>
      </c>
      <c r="C22" s="176"/>
      <c r="D22" s="176"/>
      <c r="E22" s="176"/>
      <c r="F22" s="176"/>
      <c r="G22" s="176"/>
      <c r="H22" s="176"/>
      <c r="I22" s="33"/>
      <c r="J22" s="94">
        <f>SUM(J15,J18,J19,J20,J21)</f>
        <v>34553650</v>
      </c>
      <c r="K22" s="94">
        <f>SUM(K15,K18,K19,K20,K21)</f>
        <v>34804614</v>
      </c>
      <c r="L22" s="94">
        <v>34474567</v>
      </c>
      <c r="M22" s="94">
        <f>SUM(M15,M18,M19,M20,M21)</f>
        <v>35276812</v>
      </c>
      <c r="N22" s="94">
        <f>SUM(N15,N18,N19,N20,N21)</f>
        <v>36161613</v>
      </c>
      <c r="O22" s="94">
        <v>35777893</v>
      </c>
    </row>
    <row r="23" spans="1:15" ht="19.5" customHeight="1">
      <c r="A23" s="167"/>
      <c r="B23" s="34"/>
      <c r="C23" s="27"/>
      <c r="D23" s="174" t="s">
        <v>14</v>
      </c>
      <c r="E23" s="174"/>
      <c r="F23" s="174"/>
      <c r="G23" s="174"/>
      <c r="H23" s="174"/>
      <c r="I23" s="29"/>
      <c r="J23" s="94">
        <v>2728382</v>
      </c>
      <c r="K23" s="94">
        <v>2754022</v>
      </c>
      <c r="L23" s="94">
        <v>2732334</v>
      </c>
      <c r="M23" s="94">
        <v>2791656</v>
      </c>
      <c r="N23" s="94">
        <v>2818068</v>
      </c>
      <c r="O23" s="94">
        <v>2796974</v>
      </c>
    </row>
    <row r="24" spans="1:15" ht="19.5" customHeight="1">
      <c r="A24" s="167"/>
      <c r="B24" s="175" t="s">
        <v>67</v>
      </c>
      <c r="C24" s="181"/>
      <c r="D24" s="181"/>
      <c r="E24" s="181"/>
      <c r="F24" s="181"/>
      <c r="G24" s="181"/>
      <c r="H24" s="181"/>
      <c r="I24" s="32"/>
      <c r="J24" s="94">
        <f aca="true" t="shared" si="2" ref="J24:O24">SUM(J23)</f>
        <v>2728382</v>
      </c>
      <c r="K24" s="94">
        <f t="shared" si="2"/>
        <v>2754022</v>
      </c>
      <c r="L24" s="94">
        <f t="shared" si="2"/>
        <v>2732334</v>
      </c>
      <c r="M24" s="94">
        <f t="shared" si="2"/>
        <v>2791656</v>
      </c>
      <c r="N24" s="94">
        <f t="shared" si="2"/>
        <v>2818068</v>
      </c>
      <c r="O24" s="94">
        <f t="shared" si="2"/>
        <v>2796974</v>
      </c>
    </row>
    <row r="25" spans="1:15" ht="4.5" customHeight="1">
      <c r="A25" s="78"/>
      <c r="B25" s="187"/>
      <c r="C25" s="183"/>
      <c r="D25" s="183"/>
      <c r="E25" s="183"/>
      <c r="F25" s="183"/>
      <c r="G25" s="183"/>
      <c r="H25" s="183"/>
      <c r="I25" s="22"/>
      <c r="J25" s="94"/>
      <c r="K25" s="94"/>
      <c r="L25" s="94"/>
      <c r="M25" s="94"/>
      <c r="N25" s="94"/>
      <c r="O25" s="94"/>
    </row>
    <row r="26" spans="1:15" ht="19.5" customHeight="1">
      <c r="A26" s="78"/>
      <c r="B26" s="199" t="s">
        <v>64</v>
      </c>
      <c r="C26" s="200"/>
      <c r="D26" s="200"/>
      <c r="E26" s="200"/>
      <c r="F26" s="200"/>
      <c r="G26" s="200"/>
      <c r="H26" s="200"/>
      <c r="I26" s="25"/>
      <c r="J26" s="94">
        <f>SUM(J22,J24)</f>
        <v>37282032</v>
      </c>
      <c r="K26" s="94">
        <f>SUM(K22,K24)</f>
        <v>37558636</v>
      </c>
      <c r="L26" s="94">
        <f>SUM(L22,L24)</f>
        <v>37206901</v>
      </c>
      <c r="M26" s="94">
        <f>SUM(M22,M24)</f>
        <v>38068468</v>
      </c>
      <c r="N26" s="94">
        <v>38979680</v>
      </c>
      <c r="O26" s="94">
        <v>38574866</v>
      </c>
    </row>
    <row r="27" spans="1:15" ht="4.5" customHeight="1">
      <c r="A27" s="79"/>
      <c r="B27" s="35"/>
      <c r="C27" s="184"/>
      <c r="D27" s="184"/>
      <c r="E27" s="184"/>
      <c r="F27" s="184"/>
      <c r="G27" s="184"/>
      <c r="H27" s="184"/>
      <c r="I27" s="36"/>
      <c r="J27" s="98"/>
      <c r="K27" s="98"/>
      <c r="L27" s="98"/>
      <c r="M27" s="98"/>
      <c r="N27" s="98"/>
      <c r="O27" s="98"/>
    </row>
    <row r="28" spans="1:15" ht="4.5" customHeight="1">
      <c r="A28" s="178" t="s">
        <v>59</v>
      </c>
      <c r="B28" s="37"/>
      <c r="C28" s="37"/>
      <c r="D28" s="38"/>
      <c r="E28" s="39"/>
      <c r="F28" s="39"/>
      <c r="G28" s="39"/>
      <c r="H28" s="39"/>
      <c r="I28" s="76"/>
      <c r="J28" s="94"/>
      <c r="K28" s="94"/>
      <c r="L28" s="94"/>
      <c r="M28" s="94"/>
      <c r="N28" s="94"/>
      <c r="O28" s="94"/>
    </row>
    <row r="29" spans="1:15" ht="19.5" customHeight="1">
      <c r="A29" s="179"/>
      <c r="B29" s="185"/>
      <c r="C29" s="185" t="s">
        <v>15</v>
      </c>
      <c r="D29" s="186"/>
      <c r="E29" s="18"/>
      <c r="F29" s="177" t="s">
        <v>16</v>
      </c>
      <c r="G29" s="177"/>
      <c r="H29" s="177"/>
      <c r="I29" s="25"/>
      <c r="J29" s="94">
        <v>200692</v>
      </c>
      <c r="K29" s="94">
        <v>720115</v>
      </c>
      <c r="L29" s="94">
        <v>209817</v>
      </c>
      <c r="M29" s="94">
        <v>188543</v>
      </c>
      <c r="N29" s="94">
        <v>660661</v>
      </c>
      <c r="O29" s="94">
        <v>185932</v>
      </c>
    </row>
    <row r="30" spans="1:15" ht="19.5" customHeight="1">
      <c r="A30" s="179"/>
      <c r="B30" s="185"/>
      <c r="C30" s="185" t="s">
        <v>17</v>
      </c>
      <c r="D30" s="186"/>
      <c r="E30" s="18"/>
      <c r="F30" s="177" t="s">
        <v>18</v>
      </c>
      <c r="G30" s="177"/>
      <c r="H30" s="177"/>
      <c r="I30" s="25"/>
      <c r="J30" s="94">
        <v>6269</v>
      </c>
      <c r="K30" s="94">
        <v>22265</v>
      </c>
      <c r="L30" s="94">
        <v>4981</v>
      </c>
      <c r="M30" s="94">
        <v>4006</v>
      </c>
      <c r="N30" s="94">
        <v>20955</v>
      </c>
      <c r="O30" s="94">
        <v>4421</v>
      </c>
    </row>
    <row r="31" spans="1:15" ht="19.5" customHeight="1">
      <c r="A31" s="179"/>
      <c r="B31" s="185"/>
      <c r="C31" s="189" t="s">
        <v>12</v>
      </c>
      <c r="D31" s="190"/>
      <c r="E31" s="16"/>
      <c r="F31" s="174" t="s">
        <v>7</v>
      </c>
      <c r="G31" s="174"/>
      <c r="H31" s="174"/>
      <c r="I31" s="29"/>
      <c r="J31" s="94">
        <f aca="true" t="shared" si="3" ref="J31:O31">SUM(J29:J30)</f>
        <v>206961</v>
      </c>
      <c r="K31" s="94">
        <f t="shared" si="3"/>
        <v>742380</v>
      </c>
      <c r="L31" s="94">
        <f t="shared" si="3"/>
        <v>214798</v>
      </c>
      <c r="M31" s="94">
        <f t="shared" si="3"/>
        <v>192549</v>
      </c>
      <c r="N31" s="94">
        <f t="shared" si="3"/>
        <v>681616</v>
      </c>
      <c r="O31" s="94">
        <f t="shared" si="3"/>
        <v>190353</v>
      </c>
    </row>
    <row r="32" spans="1:15" ht="19.5" customHeight="1">
      <c r="A32" s="179"/>
      <c r="B32" s="185"/>
      <c r="C32" s="21"/>
      <c r="D32" s="183" t="s">
        <v>9</v>
      </c>
      <c r="E32" s="183"/>
      <c r="F32" s="183"/>
      <c r="G32" s="183"/>
      <c r="H32" s="183"/>
      <c r="I32" s="22"/>
      <c r="J32" s="94">
        <v>88320</v>
      </c>
      <c r="K32" s="94">
        <v>276862</v>
      </c>
      <c r="L32" s="94">
        <v>115579</v>
      </c>
      <c r="M32" s="94">
        <v>79564</v>
      </c>
      <c r="N32" s="94">
        <v>252764</v>
      </c>
      <c r="O32" s="94">
        <v>96266</v>
      </c>
    </row>
    <row r="33" spans="1:15" ht="19.5" customHeight="1">
      <c r="A33" s="179"/>
      <c r="B33" s="185"/>
      <c r="C33" s="23"/>
      <c r="D33" s="177" t="s">
        <v>11</v>
      </c>
      <c r="E33" s="177"/>
      <c r="F33" s="177"/>
      <c r="G33" s="177"/>
      <c r="H33" s="177"/>
      <c r="I33" s="25"/>
      <c r="J33" s="94">
        <v>2109</v>
      </c>
      <c r="K33" s="94">
        <v>7888</v>
      </c>
      <c r="L33" s="94">
        <v>2095</v>
      </c>
      <c r="M33" s="94">
        <v>1887</v>
      </c>
      <c r="N33" s="94">
        <v>7592</v>
      </c>
      <c r="O33" s="94">
        <v>2070</v>
      </c>
    </row>
    <row r="34" spans="1:15" ht="19.5" customHeight="1">
      <c r="A34" s="179"/>
      <c r="B34" s="185"/>
      <c r="C34" s="23"/>
      <c r="D34" s="177" t="s">
        <v>75</v>
      </c>
      <c r="E34" s="177"/>
      <c r="F34" s="177"/>
      <c r="G34" s="177"/>
      <c r="H34" s="177"/>
      <c r="I34" s="25"/>
      <c r="J34" s="94">
        <v>1</v>
      </c>
      <c r="K34" s="94">
        <v>0</v>
      </c>
      <c r="L34" s="94">
        <v>0</v>
      </c>
      <c r="M34" s="94">
        <v>1</v>
      </c>
      <c r="N34" s="94">
        <v>0</v>
      </c>
      <c r="O34" s="94">
        <v>0</v>
      </c>
    </row>
    <row r="35" spans="1:15" ht="19.5" customHeight="1">
      <c r="A35" s="179"/>
      <c r="B35" s="185"/>
      <c r="C35" s="26"/>
      <c r="D35" s="182" t="s">
        <v>13</v>
      </c>
      <c r="E35" s="182"/>
      <c r="F35" s="182"/>
      <c r="G35" s="182"/>
      <c r="H35" s="182"/>
      <c r="I35" s="32"/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</row>
    <row r="36" spans="1:15" ht="19.5" customHeight="1">
      <c r="A36" s="179"/>
      <c r="B36" s="175" t="s">
        <v>66</v>
      </c>
      <c r="C36" s="181"/>
      <c r="D36" s="181"/>
      <c r="E36" s="181"/>
      <c r="F36" s="181"/>
      <c r="G36" s="181"/>
      <c r="H36" s="181"/>
      <c r="I36" s="25"/>
      <c r="J36" s="94">
        <f>SUM(J31,J32,J33,J34,J35)</f>
        <v>297391</v>
      </c>
      <c r="K36" s="94">
        <v>1027131</v>
      </c>
      <c r="L36" s="94">
        <f>SUM(L31,L32,L33,L34,L35)</f>
        <v>332472</v>
      </c>
      <c r="M36" s="94">
        <f>SUM(M31,M32,M33,M34,M35)</f>
        <v>274001</v>
      </c>
      <c r="N36" s="94">
        <f>SUM(N31,N32,N33,N34,N35)</f>
        <v>941972</v>
      </c>
      <c r="O36" s="94">
        <v>288690</v>
      </c>
    </row>
    <row r="37" spans="1:15" ht="19.5" customHeight="1">
      <c r="A37" s="179"/>
      <c r="B37" s="34"/>
      <c r="C37" s="27"/>
      <c r="D37" s="174" t="s">
        <v>14</v>
      </c>
      <c r="E37" s="174"/>
      <c r="F37" s="174"/>
      <c r="G37" s="174"/>
      <c r="H37" s="174"/>
      <c r="I37" s="29"/>
      <c r="J37" s="94">
        <v>16473</v>
      </c>
      <c r="K37" s="94">
        <v>54763</v>
      </c>
      <c r="L37" s="94">
        <v>23040</v>
      </c>
      <c r="M37" s="94">
        <v>16236</v>
      </c>
      <c r="N37" s="94">
        <v>49928</v>
      </c>
      <c r="O37" s="94">
        <v>19274</v>
      </c>
    </row>
    <row r="38" spans="1:15" ht="19.5" customHeight="1">
      <c r="A38" s="179"/>
      <c r="B38" s="175" t="s">
        <v>67</v>
      </c>
      <c r="C38" s="181"/>
      <c r="D38" s="181"/>
      <c r="E38" s="181"/>
      <c r="F38" s="181"/>
      <c r="G38" s="181"/>
      <c r="H38" s="181"/>
      <c r="I38" s="32"/>
      <c r="J38" s="94">
        <f aca="true" t="shared" si="4" ref="J38:O38">SUM(J37)</f>
        <v>16473</v>
      </c>
      <c r="K38" s="94">
        <f t="shared" si="4"/>
        <v>54763</v>
      </c>
      <c r="L38" s="94">
        <f t="shared" si="4"/>
        <v>23040</v>
      </c>
      <c r="M38" s="94">
        <f t="shared" si="4"/>
        <v>16236</v>
      </c>
      <c r="N38" s="94">
        <f t="shared" si="4"/>
        <v>49928</v>
      </c>
      <c r="O38" s="94">
        <f t="shared" si="4"/>
        <v>19274</v>
      </c>
    </row>
    <row r="39" spans="1:15" ht="4.5" customHeight="1">
      <c r="A39" s="179"/>
      <c r="B39" s="23"/>
      <c r="C39" s="24"/>
      <c r="D39" s="24"/>
      <c r="E39" s="24"/>
      <c r="F39" s="24"/>
      <c r="G39" s="24"/>
      <c r="H39" s="24"/>
      <c r="I39" s="25"/>
      <c r="J39" s="94"/>
      <c r="K39" s="94"/>
      <c r="L39" s="94"/>
      <c r="M39" s="94"/>
      <c r="N39" s="94"/>
      <c r="O39" s="94"/>
    </row>
    <row r="40" spans="1:15" ht="19.5" customHeight="1">
      <c r="A40" s="179"/>
      <c r="B40" s="199" t="s">
        <v>64</v>
      </c>
      <c r="C40" s="200"/>
      <c r="D40" s="200"/>
      <c r="E40" s="200"/>
      <c r="F40" s="200"/>
      <c r="G40" s="200"/>
      <c r="H40" s="200"/>
      <c r="I40" s="25"/>
      <c r="J40" s="94">
        <f>SUM(J36,J38)</f>
        <v>313864</v>
      </c>
      <c r="K40" s="94">
        <f>SUM(K36,K38)</f>
        <v>1081894</v>
      </c>
      <c r="L40" s="94">
        <v>355511</v>
      </c>
      <c r="M40" s="94">
        <f>SUM(M36,M38)</f>
        <v>290237</v>
      </c>
      <c r="N40" s="94">
        <f>SUM(N36,N38)</f>
        <v>991900</v>
      </c>
      <c r="O40" s="94">
        <v>307964</v>
      </c>
    </row>
    <row r="41" spans="1:15" ht="4.5" customHeight="1">
      <c r="A41" s="180"/>
      <c r="B41" s="197"/>
      <c r="C41" s="198"/>
      <c r="D41" s="198"/>
      <c r="E41" s="198"/>
      <c r="F41" s="198"/>
      <c r="G41" s="198"/>
      <c r="H41" s="198"/>
      <c r="I41" s="40"/>
      <c r="J41" s="80"/>
      <c r="K41" s="80"/>
      <c r="L41" s="80"/>
      <c r="M41" s="80"/>
      <c r="N41" s="80"/>
      <c r="O41" s="80"/>
    </row>
    <row r="42" spans="1:15" ht="13.5" customHeight="1">
      <c r="A42" s="48"/>
      <c r="B42" s="75"/>
      <c r="C42" s="2"/>
      <c r="D42" s="2"/>
      <c r="E42" s="2"/>
      <c r="F42" s="2"/>
      <c r="G42" s="2"/>
      <c r="H42" s="2"/>
      <c r="I42" s="2"/>
      <c r="J42" s="62"/>
      <c r="K42" s="62"/>
      <c r="L42" s="62"/>
      <c r="M42" s="62"/>
      <c r="N42" s="62"/>
      <c r="O42" s="62"/>
    </row>
    <row r="43" spans="1:9" ht="13.5" customHeight="1">
      <c r="A43" s="71"/>
      <c r="C43" s="7"/>
      <c r="D43" s="7"/>
      <c r="E43" s="7"/>
      <c r="F43" s="7"/>
      <c r="G43" s="7"/>
      <c r="H43" s="7"/>
      <c r="I43" s="7"/>
    </row>
    <row r="44" spans="1:16" ht="13.5" customHeight="1">
      <c r="A44" s="71"/>
      <c r="P44" s="101"/>
    </row>
    <row r="45" ht="13.5" customHeight="1"/>
    <row r="47" spans="11:12" ht="13.5">
      <c r="K47" s="256"/>
      <c r="L47" s="256"/>
    </row>
    <row r="48" ht="13.5">
      <c r="A48" s="156" t="s">
        <v>104</v>
      </c>
    </row>
    <row r="50" spans="1:15" ht="13.5">
      <c r="A50" s="99"/>
      <c r="B50" s="11"/>
      <c r="C50" s="11"/>
      <c r="D50" s="11"/>
      <c r="E50" s="11"/>
      <c r="F50" s="11"/>
      <c r="G50" s="3"/>
      <c r="H50" s="12"/>
      <c r="I50" s="12"/>
      <c r="L50" s="70" t="s">
        <v>71</v>
      </c>
      <c r="M50" s="1"/>
      <c r="N50" s="1"/>
      <c r="O50" s="1"/>
    </row>
    <row r="51" spans="1:16" ht="13.5">
      <c r="A51" s="160" t="s">
        <v>0</v>
      </c>
      <c r="B51" s="161"/>
      <c r="C51" s="161"/>
      <c r="D51" s="161"/>
      <c r="E51" s="161"/>
      <c r="F51" s="161"/>
      <c r="G51" s="161"/>
      <c r="H51" s="158"/>
      <c r="I51" s="14"/>
      <c r="J51" s="158" t="s">
        <v>103</v>
      </c>
      <c r="K51" s="159"/>
      <c r="L51" s="160"/>
      <c r="M51" s="158" t="s">
        <v>106</v>
      </c>
      <c r="N51" s="159"/>
      <c r="O51" s="159"/>
      <c r="P51" s="75"/>
    </row>
    <row r="52" spans="1:15" ht="13.5">
      <c r="A52" s="162"/>
      <c r="B52" s="163"/>
      <c r="C52" s="163"/>
      <c r="D52" s="163"/>
      <c r="E52" s="163"/>
      <c r="F52" s="163"/>
      <c r="G52" s="163"/>
      <c r="H52" s="164"/>
      <c r="I52" s="17"/>
      <c r="J52" s="15" t="s">
        <v>1</v>
      </c>
      <c r="K52" s="15" t="s">
        <v>2</v>
      </c>
      <c r="L52" s="16" t="s">
        <v>3</v>
      </c>
      <c r="M52" s="15" t="s">
        <v>1</v>
      </c>
      <c r="N52" s="15" t="s">
        <v>2</v>
      </c>
      <c r="O52" s="16" t="s">
        <v>3</v>
      </c>
    </row>
    <row r="53" spans="1:15" ht="13.5">
      <c r="A53" s="165"/>
      <c r="B53" s="165"/>
      <c r="C53" s="165"/>
      <c r="D53" s="165"/>
      <c r="E53" s="165"/>
      <c r="F53" s="165"/>
      <c r="G53" s="165"/>
      <c r="H53" s="165"/>
      <c r="I53" s="20"/>
      <c r="J53" s="96"/>
      <c r="K53" s="96"/>
      <c r="L53" s="96"/>
      <c r="M53" s="1"/>
      <c r="N53" s="1"/>
      <c r="O53" s="1"/>
    </row>
    <row r="54" spans="1:15" ht="13.5">
      <c r="A54" s="177" t="s">
        <v>65</v>
      </c>
      <c r="B54" s="177"/>
      <c r="C54" s="177"/>
      <c r="D54" s="177"/>
      <c r="E54" s="177"/>
      <c r="F54" s="177"/>
      <c r="G54" s="177"/>
      <c r="H54" s="177"/>
      <c r="I54" s="25"/>
      <c r="J54" s="148">
        <f>SUM(J72,J86)</f>
        <v>38425183</v>
      </c>
      <c r="K54" s="148">
        <v>40002618</v>
      </c>
      <c r="L54" s="148">
        <f>SUM(L72,L86)</f>
        <v>38998437</v>
      </c>
      <c r="M54" s="148">
        <f>SUM(M72,M86)</f>
        <v>38646233</v>
      </c>
      <c r="N54" s="148">
        <v>40149363</v>
      </c>
      <c r="O54" s="148">
        <f>SUM(O72,O86)</f>
        <v>39199106</v>
      </c>
    </row>
    <row r="55" spans="1:15" ht="13.5">
      <c r="A55" s="72"/>
      <c r="B55" s="72"/>
      <c r="C55" s="72"/>
      <c r="D55" s="72"/>
      <c r="E55" s="72"/>
      <c r="F55" s="72"/>
      <c r="G55" s="72"/>
      <c r="H55" s="72"/>
      <c r="I55" s="73"/>
      <c r="J55" s="149"/>
      <c r="K55" s="149"/>
      <c r="L55" s="149"/>
      <c r="M55" s="151"/>
      <c r="N55" s="151"/>
      <c r="O55" s="151"/>
    </row>
    <row r="56" spans="1:15" ht="13.5">
      <c r="A56" s="166" t="s">
        <v>58</v>
      </c>
      <c r="B56" s="201"/>
      <c r="C56" s="168" t="s">
        <v>4</v>
      </c>
      <c r="D56" s="169"/>
      <c r="E56" s="168" t="s">
        <v>5</v>
      </c>
      <c r="F56" s="169"/>
      <c r="G56" s="23"/>
      <c r="H56" s="24" t="s">
        <v>6</v>
      </c>
      <c r="I56" s="25"/>
      <c r="J56" s="148">
        <v>3385377</v>
      </c>
      <c r="K56" s="148">
        <v>3552938</v>
      </c>
      <c r="L56" s="148">
        <v>3357065</v>
      </c>
      <c r="M56" s="148">
        <v>3334076</v>
      </c>
      <c r="N56" s="148">
        <v>3569646</v>
      </c>
      <c r="O56" s="148">
        <v>3395726</v>
      </c>
    </row>
    <row r="57" spans="1:15" ht="13.5">
      <c r="A57" s="167"/>
      <c r="B57" s="202"/>
      <c r="C57" s="170"/>
      <c r="D57" s="171"/>
      <c r="E57" s="170"/>
      <c r="F57" s="171"/>
      <c r="G57" s="23"/>
      <c r="H57" s="63" t="s">
        <v>73</v>
      </c>
      <c r="I57" s="25"/>
      <c r="J57" s="148">
        <v>8250884</v>
      </c>
      <c r="K57" s="148">
        <v>8422517</v>
      </c>
      <c r="L57" s="148">
        <v>8416689</v>
      </c>
      <c r="M57" s="148">
        <v>8571552</v>
      </c>
      <c r="N57" s="148">
        <v>8673072</v>
      </c>
      <c r="O57" s="148">
        <v>8671885</v>
      </c>
    </row>
    <row r="58" spans="1:15" ht="13.5">
      <c r="A58" s="167"/>
      <c r="B58" s="202"/>
      <c r="C58" s="170"/>
      <c r="D58" s="171"/>
      <c r="E58" s="170"/>
      <c r="F58" s="171"/>
      <c r="G58" s="26"/>
      <c r="H58" s="63" t="s">
        <v>62</v>
      </c>
      <c r="I58" s="25"/>
      <c r="J58" s="148">
        <v>429400</v>
      </c>
      <c r="K58" s="148">
        <v>421187</v>
      </c>
      <c r="L58" s="148">
        <v>421187</v>
      </c>
      <c r="M58" s="148">
        <v>428000</v>
      </c>
      <c r="N58" s="148">
        <v>422345</v>
      </c>
      <c r="O58" s="148">
        <v>422345</v>
      </c>
    </row>
    <row r="59" spans="1:15" ht="13.5">
      <c r="A59" s="167"/>
      <c r="B59" s="202"/>
      <c r="C59" s="170"/>
      <c r="D59" s="171"/>
      <c r="E59" s="172"/>
      <c r="F59" s="173"/>
      <c r="G59" s="27"/>
      <c r="H59" s="28" t="s">
        <v>7</v>
      </c>
      <c r="I59" s="29"/>
      <c r="J59" s="148">
        <f>SUM(J56:J58)</f>
        <v>12065661</v>
      </c>
      <c r="K59" s="148">
        <v>12396641</v>
      </c>
      <c r="L59" s="148">
        <v>12194940</v>
      </c>
      <c r="M59" s="148">
        <f>SUM(M56:M58)</f>
        <v>12333628</v>
      </c>
      <c r="N59" s="148">
        <f>SUM(N56:N58)</f>
        <v>12665063</v>
      </c>
      <c r="O59" s="148">
        <f>SUM(O56:O58)</f>
        <v>12489956</v>
      </c>
    </row>
    <row r="60" spans="1:15" ht="13.5">
      <c r="A60" s="167"/>
      <c r="B60" s="202"/>
      <c r="C60" s="170"/>
      <c r="D60" s="171"/>
      <c r="E60" s="30"/>
      <c r="F60" s="174" t="s">
        <v>8</v>
      </c>
      <c r="G60" s="174"/>
      <c r="H60" s="174"/>
      <c r="I60" s="25"/>
      <c r="J60" s="148">
        <v>5151114</v>
      </c>
      <c r="K60" s="148">
        <v>5466556</v>
      </c>
      <c r="L60" s="148">
        <v>5465551</v>
      </c>
      <c r="M60" s="148">
        <v>4487721</v>
      </c>
      <c r="N60" s="148">
        <v>4858728</v>
      </c>
      <c r="O60" s="148">
        <v>4853607</v>
      </c>
    </row>
    <row r="61" spans="1:15" ht="13.5">
      <c r="A61" s="167"/>
      <c r="B61" s="202"/>
      <c r="C61" s="172"/>
      <c r="D61" s="173"/>
      <c r="E61" s="16"/>
      <c r="F61" s="174" t="s">
        <v>7</v>
      </c>
      <c r="G61" s="174"/>
      <c r="H61" s="174"/>
      <c r="I61" s="29"/>
      <c r="J61" s="148">
        <f>SUM(J59:J60)</f>
        <v>17216775</v>
      </c>
      <c r="K61" s="148">
        <v>17863197</v>
      </c>
      <c r="L61" s="148">
        <f>SUM(L59:L60)</f>
        <v>17660491</v>
      </c>
      <c r="M61" s="148">
        <f>SUM(M59:M60)</f>
        <v>16821349</v>
      </c>
      <c r="N61" s="148">
        <f>SUM(N59:N60)</f>
        <v>17523791</v>
      </c>
      <c r="O61" s="148">
        <f>SUM(O59:O60)</f>
        <v>17343563</v>
      </c>
    </row>
    <row r="62" spans="1:15" ht="13.5">
      <c r="A62" s="167"/>
      <c r="B62" s="202"/>
      <c r="C62" s="191" t="s">
        <v>9</v>
      </c>
      <c r="D62" s="192"/>
      <c r="E62" s="18"/>
      <c r="F62" s="177" t="s">
        <v>10</v>
      </c>
      <c r="G62" s="177"/>
      <c r="H62" s="177"/>
      <c r="I62" s="25"/>
      <c r="J62" s="148">
        <v>16161371</v>
      </c>
      <c r="K62" s="148">
        <v>16295893</v>
      </c>
      <c r="L62" s="148">
        <v>16195373</v>
      </c>
      <c r="M62" s="148">
        <v>16579113</v>
      </c>
      <c r="N62" s="148">
        <v>16719979</v>
      </c>
      <c r="O62" s="148">
        <v>16619043</v>
      </c>
    </row>
    <row r="63" spans="1:15" ht="13.5">
      <c r="A63" s="167"/>
      <c r="B63" s="202"/>
      <c r="C63" s="193"/>
      <c r="D63" s="194"/>
      <c r="E63" s="31"/>
      <c r="F63" s="188" t="s">
        <v>74</v>
      </c>
      <c r="G63" s="188"/>
      <c r="H63" s="188"/>
      <c r="I63" s="32"/>
      <c r="J63" s="148">
        <v>438464</v>
      </c>
      <c r="K63" s="148">
        <v>438465</v>
      </c>
      <c r="L63" s="148">
        <v>438465</v>
      </c>
      <c r="M63" s="148">
        <v>486268</v>
      </c>
      <c r="N63" s="148">
        <v>486268</v>
      </c>
      <c r="O63" s="148">
        <v>486268</v>
      </c>
    </row>
    <row r="64" spans="1:15" ht="13.5">
      <c r="A64" s="167"/>
      <c r="B64" s="202"/>
      <c r="C64" s="195"/>
      <c r="D64" s="196"/>
      <c r="E64" s="16"/>
      <c r="F64" s="174" t="s">
        <v>7</v>
      </c>
      <c r="G64" s="174"/>
      <c r="H64" s="174"/>
      <c r="I64" s="29"/>
      <c r="J64" s="148">
        <f>SUM(J62:J63)</f>
        <v>16599835</v>
      </c>
      <c r="K64" s="148">
        <f>SUM(K62:K63)</f>
        <v>16734358</v>
      </c>
      <c r="L64" s="148">
        <f>SUM(L62:L63)</f>
        <v>16633838</v>
      </c>
      <c r="M64" s="148">
        <f>SUM(M62:M63)</f>
        <v>17065381</v>
      </c>
      <c r="N64" s="148">
        <v>17206248</v>
      </c>
      <c r="O64" s="148">
        <v>17105312</v>
      </c>
    </row>
    <row r="65" spans="1:15" ht="13.5">
      <c r="A65" s="167"/>
      <c r="B65" s="202"/>
      <c r="C65" s="21"/>
      <c r="D65" s="183" t="s">
        <v>11</v>
      </c>
      <c r="E65" s="183"/>
      <c r="F65" s="183"/>
      <c r="G65" s="183"/>
      <c r="H65" s="183"/>
      <c r="I65" s="22"/>
      <c r="J65" s="148">
        <v>136693</v>
      </c>
      <c r="K65" s="148">
        <v>139508</v>
      </c>
      <c r="L65" s="148">
        <v>137211</v>
      </c>
      <c r="M65" s="148">
        <v>166919</v>
      </c>
      <c r="N65" s="148">
        <v>170100</v>
      </c>
      <c r="O65" s="148">
        <v>167015</v>
      </c>
    </row>
    <row r="66" spans="1:15" ht="13.5">
      <c r="A66" s="167"/>
      <c r="B66" s="202"/>
      <c r="C66" s="23"/>
      <c r="D66" s="177" t="s">
        <v>75</v>
      </c>
      <c r="E66" s="177"/>
      <c r="F66" s="177"/>
      <c r="G66" s="177"/>
      <c r="H66" s="177"/>
      <c r="I66" s="25"/>
      <c r="J66" s="148">
        <v>1352755</v>
      </c>
      <c r="K66" s="148">
        <v>1402587</v>
      </c>
      <c r="L66" s="148">
        <v>1402587</v>
      </c>
      <c r="M66" s="148">
        <v>1392186</v>
      </c>
      <c r="N66" s="148">
        <v>1368993</v>
      </c>
      <c r="O66" s="148">
        <v>1368697</v>
      </c>
    </row>
    <row r="67" spans="1:15" ht="13.5">
      <c r="A67" s="167"/>
      <c r="B67" s="202"/>
      <c r="C67" s="26"/>
      <c r="D67" s="182" t="s">
        <v>13</v>
      </c>
      <c r="E67" s="182"/>
      <c r="F67" s="182"/>
      <c r="G67" s="182"/>
      <c r="H67" s="182"/>
      <c r="I67" s="32"/>
      <c r="J67" s="148" t="s">
        <v>101</v>
      </c>
      <c r="K67" s="148" t="s">
        <v>102</v>
      </c>
      <c r="L67" s="148" t="s">
        <v>102</v>
      </c>
      <c r="M67" s="148" t="s">
        <v>101</v>
      </c>
      <c r="N67" s="148" t="s">
        <v>101</v>
      </c>
      <c r="O67" s="148" t="s">
        <v>108</v>
      </c>
    </row>
    <row r="68" spans="1:15" ht="13.5">
      <c r="A68" s="167"/>
      <c r="B68" s="175" t="s">
        <v>66</v>
      </c>
      <c r="C68" s="176"/>
      <c r="D68" s="176"/>
      <c r="E68" s="176"/>
      <c r="F68" s="176"/>
      <c r="G68" s="176"/>
      <c r="H68" s="176"/>
      <c r="I68" s="33"/>
      <c r="J68" s="148">
        <f>SUM(J61,J64,J65,J66,J67)</f>
        <v>35306058</v>
      </c>
      <c r="K68" s="148">
        <v>36139650</v>
      </c>
      <c r="L68" s="148">
        <v>35834126</v>
      </c>
      <c r="M68" s="148">
        <f>SUM(M61,M64,M65,M66,M67)</f>
        <v>35445835</v>
      </c>
      <c r="N68" s="148">
        <v>36269131</v>
      </c>
      <c r="O68" s="148">
        <v>35984586</v>
      </c>
    </row>
    <row r="69" spans="1:15" ht="13.5">
      <c r="A69" s="167"/>
      <c r="B69" s="34"/>
      <c r="C69" s="27"/>
      <c r="D69" s="174" t="s">
        <v>14</v>
      </c>
      <c r="E69" s="174"/>
      <c r="F69" s="174"/>
      <c r="G69" s="174"/>
      <c r="H69" s="174"/>
      <c r="I69" s="29"/>
      <c r="J69" s="148">
        <v>2841887</v>
      </c>
      <c r="K69" s="148">
        <v>2867947</v>
      </c>
      <c r="L69" s="148">
        <v>2848602</v>
      </c>
      <c r="M69" s="148">
        <v>2915918</v>
      </c>
      <c r="N69" s="148">
        <v>2943138</v>
      </c>
      <c r="O69" s="148">
        <v>2922094</v>
      </c>
    </row>
    <row r="70" spans="1:15" ht="13.5">
      <c r="A70" s="167"/>
      <c r="B70" s="175" t="s">
        <v>67</v>
      </c>
      <c r="C70" s="181"/>
      <c r="D70" s="181"/>
      <c r="E70" s="181"/>
      <c r="F70" s="181"/>
      <c r="G70" s="181"/>
      <c r="H70" s="181"/>
      <c r="I70" s="32"/>
      <c r="J70" s="148">
        <f aca="true" t="shared" si="5" ref="J70:O70">SUM(J69)</f>
        <v>2841887</v>
      </c>
      <c r="K70" s="148">
        <f t="shared" si="5"/>
        <v>2867947</v>
      </c>
      <c r="L70" s="148">
        <f t="shared" si="5"/>
        <v>2848602</v>
      </c>
      <c r="M70" s="148">
        <f t="shared" si="5"/>
        <v>2915918</v>
      </c>
      <c r="N70" s="148">
        <f t="shared" si="5"/>
        <v>2943138</v>
      </c>
      <c r="O70" s="148">
        <f t="shared" si="5"/>
        <v>2922094</v>
      </c>
    </row>
    <row r="71" spans="1:15" ht="13.5">
      <c r="A71" s="78"/>
      <c r="B71" s="187"/>
      <c r="C71" s="183"/>
      <c r="D71" s="183"/>
      <c r="E71" s="183"/>
      <c r="F71" s="183"/>
      <c r="G71" s="183"/>
      <c r="H71" s="183"/>
      <c r="I71" s="22"/>
      <c r="J71" s="148"/>
      <c r="K71" s="148"/>
      <c r="L71" s="148"/>
      <c r="M71" s="1"/>
      <c r="N71" s="1"/>
      <c r="O71" s="1"/>
    </row>
    <row r="72" spans="1:15" ht="13.5">
      <c r="A72" s="78"/>
      <c r="B72" s="199" t="s">
        <v>64</v>
      </c>
      <c r="C72" s="200"/>
      <c r="D72" s="200"/>
      <c r="E72" s="200"/>
      <c r="F72" s="200"/>
      <c r="G72" s="200"/>
      <c r="H72" s="200"/>
      <c r="I72" s="25"/>
      <c r="J72" s="148">
        <f>SUM(J68,J70)</f>
        <v>38147945</v>
      </c>
      <c r="K72" s="148">
        <v>39007597</v>
      </c>
      <c r="L72" s="148">
        <f>SUM(L68,L70)</f>
        <v>38682728</v>
      </c>
      <c r="M72" s="148">
        <f>SUM(M68,M70)</f>
        <v>38361753</v>
      </c>
      <c r="N72" s="148">
        <v>39212268</v>
      </c>
      <c r="O72" s="148">
        <f>SUM(O68,O70)</f>
        <v>38906680</v>
      </c>
    </row>
    <row r="73" spans="1:15" ht="13.5">
      <c r="A73" s="79"/>
      <c r="B73" s="35"/>
      <c r="C73" s="184"/>
      <c r="D73" s="184"/>
      <c r="E73" s="184"/>
      <c r="F73" s="184"/>
      <c r="G73" s="184"/>
      <c r="H73" s="184"/>
      <c r="I73" s="36"/>
      <c r="J73" s="150"/>
      <c r="K73" s="150"/>
      <c r="L73" s="150"/>
      <c r="M73" s="152"/>
      <c r="N73" s="152"/>
      <c r="O73" s="152"/>
    </row>
    <row r="74" spans="1:15" ht="13.5">
      <c r="A74" s="179" t="s">
        <v>59</v>
      </c>
      <c r="B74" s="37"/>
      <c r="C74" s="37"/>
      <c r="D74" s="38"/>
      <c r="E74" s="39"/>
      <c r="F74" s="39"/>
      <c r="G74" s="39"/>
      <c r="H74" s="39"/>
      <c r="I74" s="25"/>
      <c r="J74" s="148"/>
      <c r="K74" s="148"/>
      <c r="L74" s="148"/>
      <c r="M74" s="1"/>
      <c r="N74" s="1"/>
      <c r="O74" s="1"/>
    </row>
    <row r="75" spans="1:15" ht="13.5">
      <c r="A75" s="179"/>
      <c r="B75" s="185"/>
      <c r="C75" s="185" t="s">
        <v>15</v>
      </c>
      <c r="D75" s="186"/>
      <c r="E75" s="18"/>
      <c r="F75" s="177" t="s">
        <v>16</v>
      </c>
      <c r="G75" s="177"/>
      <c r="H75" s="177"/>
      <c r="I75" s="25"/>
      <c r="J75" s="148">
        <v>173503</v>
      </c>
      <c r="K75" s="148">
        <v>635816</v>
      </c>
      <c r="L75" s="148">
        <v>184383</v>
      </c>
      <c r="M75" s="148">
        <v>170134</v>
      </c>
      <c r="N75" s="148">
        <v>598176</v>
      </c>
      <c r="O75" s="148">
        <v>169526</v>
      </c>
    </row>
    <row r="76" spans="1:15" ht="13.5">
      <c r="A76" s="179"/>
      <c r="B76" s="185"/>
      <c r="C76" s="185" t="s">
        <v>17</v>
      </c>
      <c r="D76" s="186"/>
      <c r="E76" s="18"/>
      <c r="F76" s="177" t="s">
        <v>18</v>
      </c>
      <c r="G76" s="177"/>
      <c r="H76" s="177"/>
      <c r="I76" s="25"/>
      <c r="J76" s="148">
        <v>5128</v>
      </c>
      <c r="K76" s="148">
        <v>49621</v>
      </c>
      <c r="L76" s="148">
        <v>8759</v>
      </c>
      <c r="M76" s="148">
        <v>15559</v>
      </c>
      <c r="N76" s="148">
        <v>39094</v>
      </c>
      <c r="O76" s="148">
        <v>6365</v>
      </c>
    </row>
    <row r="77" spans="1:15" ht="13.5">
      <c r="A77" s="179"/>
      <c r="B77" s="185"/>
      <c r="C77" s="189" t="s">
        <v>12</v>
      </c>
      <c r="D77" s="190"/>
      <c r="E77" s="16"/>
      <c r="F77" s="174" t="s">
        <v>7</v>
      </c>
      <c r="G77" s="174"/>
      <c r="H77" s="174"/>
      <c r="I77" s="29"/>
      <c r="J77" s="148">
        <f>SUM(J75:J76)</f>
        <v>178631</v>
      </c>
      <c r="K77" s="148">
        <f>SUM(K75:K76)</f>
        <v>685437</v>
      </c>
      <c r="L77" s="148">
        <v>193143</v>
      </c>
      <c r="M77" s="148">
        <f>SUM(M75:M76)</f>
        <v>185693</v>
      </c>
      <c r="N77" s="148">
        <f>SUM(N75:N76)</f>
        <v>637270</v>
      </c>
      <c r="O77" s="153">
        <v>175891</v>
      </c>
    </row>
    <row r="78" spans="1:15" ht="13.5">
      <c r="A78" s="179"/>
      <c r="B78" s="185"/>
      <c r="C78" s="21"/>
      <c r="D78" s="183" t="s">
        <v>9</v>
      </c>
      <c r="E78" s="183"/>
      <c r="F78" s="183"/>
      <c r="G78" s="183"/>
      <c r="H78" s="183"/>
      <c r="I78" s="22"/>
      <c r="J78" s="148">
        <v>80579</v>
      </c>
      <c r="K78" s="148">
        <v>252813</v>
      </c>
      <c r="L78" s="148">
        <v>100659</v>
      </c>
      <c r="M78" s="148">
        <v>81681</v>
      </c>
      <c r="N78" s="148">
        <v>245268</v>
      </c>
      <c r="O78" s="148">
        <v>95915</v>
      </c>
    </row>
    <row r="79" spans="1:15" ht="13.5">
      <c r="A79" s="179"/>
      <c r="B79" s="185"/>
      <c r="C79" s="23"/>
      <c r="D79" s="177" t="s">
        <v>11</v>
      </c>
      <c r="E79" s="177"/>
      <c r="F79" s="177"/>
      <c r="G79" s="177"/>
      <c r="H79" s="177"/>
      <c r="I79" s="25"/>
      <c r="J79" s="148">
        <v>1893</v>
      </c>
      <c r="K79" s="148">
        <v>7207</v>
      </c>
      <c r="L79" s="148">
        <v>1980</v>
      </c>
      <c r="M79" s="148">
        <v>1808</v>
      </c>
      <c r="N79" s="148">
        <v>6697</v>
      </c>
      <c r="O79" s="148">
        <v>1711</v>
      </c>
    </row>
    <row r="80" spans="1:15" ht="13.5">
      <c r="A80" s="179"/>
      <c r="B80" s="185"/>
      <c r="C80" s="23"/>
      <c r="D80" s="177" t="s">
        <v>75</v>
      </c>
      <c r="E80" s="177"/>
      <c r="F80" s="177"/>
      <c r="G80" s="177"/>
      <c r="H80" s="177"/>
      <c r="I80" s="25"/>
      <c r="J80" s="148">
        <v>1</v>
      </c>
      <c r="K80" s="148" t="s">
        <v>102</v>
      </c>
      <c r="L80" s="148" t="s">
        <v>102</v>
      </c>
      <c r="M80" s="148">
        <v>1</v>
      </c>
      <c r="N80" s="155">
        <v>0</v>
      </c>
      <c r="O80" s="154">
        <v>0</v>
      </c>
    </row>
    <row r="81" spans="1:15" ht="13.5">
      <c r="A81" s="179"/>
      <c r="B81" s="185"/>
      <c r="C81" s="26"/>
      <c r="D81" s="182" t="s">
        <v>13</v>
      </c>
      <c r="E81" s="182"/>
      <c r="F81" s="182"/>
      <c r="G81" s="182"/>
      <c r="H81" s="182"/>
      <c r="I81" s="32"/>
      <c r="J81" s="148" t="s">
        <v>102</v>
      </c>
      <c r="K81" s="148" t="s">
        <v>102</v>
      </c>
      <c r="L81" s="148" t="s">
        <v>102</v>
      </c>
      <c r="M81" s="148" t="s">
        <v>101</v>
      </c>
      <c r="N81" s="148" t="s">
        <v>109</v>
      </c>
      <c r="O81" s="148" t="s">
        <v>101</v>
      </c>
    </row>
    <row r="82" spans="1:15" ht="13.5">
      <c r="A82" s="179"/>
      <c r="B82" s="175" t="s">
        <v>66</v>
      </c>
      <c r="C82" s="181"/>
      <c r="D82" s="181"/>
      <c r="E82" s="181"/>
      <c r="F82" s="181"/>
      <c r="G82" s="181"/>
      <c r="H82" s="181"/>
      <c r="I82" s="25"/>
      <c r="J82" s="148">
        <f>SUM(J77,J78,J79,J80,J81)</f>
        <v>261104</v>
      </c>
      <c r="K82" s="148">
        <f>SUM(K77,K78,K79,K80,K81)</f>
        <v>945457</v>
      </c>
      <c r="L82" s="148">
        <v>295782</v>
      </c>
      <c r="M82" s="148">
        <f>SUM(M77,M78,M79,M80,M81)</f>
        <v>269183</v>
      </c>
      <c r="N82" s="148">
        <f>SUM(N77,N78,N79,N80,N81)</f>
        <v>889235</v>
      </c>
      <c r="O82" s="148">
        <v>273517</v>
      </c>
    </row>
    <row r="83" spans="1:15" ht="13.5">
      <c r="A83" s="179"/>
      <c r="B83" s="34"/>
      <c r="C83" s="27"/>
      <c r="D83" s="174" t="s">
        <v>14</v>
      </c>
      <c r="E83" s="174"/>
      <c r="F83" s="174"/>
      <c r="G83" s="174"/>
      <c r="H83" s="174"/>
      <c r="I83" s="29"/>
      <c r="J83" s="148">
        <v>16134</v>
      </c>
      <c r="K83" s="148">
        <v>49564</v>
      </c>
      <c r="L83" s="148">
        <v>19927</v>
      </c>
      <c r="M83" s="148">
        <v>15297</v>
      </c>
      <c r="N83" s="148">
        <v>47860</v>
      </c>
      <c r="O83" s="148">
        <v>18909</v>
      </c>
    </row>
    <row r="84" spans="1:15" ht="13.5">
      <c r="A84" s="179"/>
      <c r="B84" s="175" t="s">
        <v>67</v>
      </c>
      <c r="C84" s="181"/>
      <c r="D84" s="181"/>
      <c r="E84" s="181"/>
      <c r="F84" s="181"/>
      <c r="G84" s="181"/>
      <c r="H84" s="181"/>
      <c r="I84" s="32"/>
      <c r="J84" s="148">
        <f aca="true" t="shared" si="6" ref="J84:O84">SUM(J83)</f>
        <v>16134</v>
      </c>
      <c r="K84" s="148">
        <f t="shared" si="6"/>
        <v>49564</v>
      </c>
      <c r="L84" s="148">
        <f t="shared" si="6"/>
        <v>19927</v>
      </c>
      <c r="M84" s="148">
        <f t="shared" si="6"/>
        <v>15297</v>
      </c>
      <c r="N84" s="148">
        <f t="shared" si="6"/>
        <v>47860</v>
      </c>
      <c r="O84" s="148">
        <f t="shared" si="6"/>
        <v>18909</v>
      </c>
    </row>
    <row r="85" spans="1:15" ht="13.5">
      <c r="A85" s="179"/>
      <c r="B85" s="23"/>
      <c r="C85" s="24"/>
      <c r="D85" s="24"/>
      <c r="E85" s="24"/>
      <c r="F85" s="24"/>
      <c r="G85" s="24"/>
      <c r="H85" s="24"/>
      <c r="I85" s="25"/>
      <c r="J85" s="148"/>
      <c r="K85" s="148"/>
      <c r="L85" s="148"/>
      <c r="M85" s="1"/>
      <c r="N85" s="1"/>
      <c r="O85" s="1"/>
    </row>
    <row r="86" spans="1:15" ht="13.5">
      <c r="A86" s="179"/>
      <c r="B86" s="199" t="s">
        <v>64</v>
      </c>
      <c r="C86" s="200"/>
      <c r="D86" s="200"/>
      <c r="E86" s="200"/>
      <c r="F86" s="200"/>
      <c r="G86" s="200"/>
      <c r="H86" s="200"/>
      <c r="I86" s="25"/>
      <c r="J86" s="148">
        <f aca="true" t="shared" si="7" ref="J86:O86">SUM(J82,J84)</f>
        <v>277238</v>
      </c>
      <c r="K86" s="148">
        <f t="shared" si="7"/>
        <v>995021</v>
      </c>
      <c r="L86" s="148">
        <f t="shared" si="7"/>
        <v>315709</v>
      </c>
      <c r="M86" s="148">
        <f t="shared" si="7"/>
        <v>284480</v>
      </c>
      <c r="N86" s="148">
        <f t="shared" si="7"/>
        <v>937095</v>
      </c>
      <c r="O86" s="148">
        <f t="shared" si="7"/>
        <v>292426</v>
      </c>
    </row>
    <row r="87" spans="1:15" ht="13.5">
      <c r="A87" s="180"/>
      <c r="B87" s="197"/>
      <c r="C87" s="198"/>
      <c r="D87" s="198"/>
      <c r="E87" s="198"/>
      <c r="F87" s="198"/>
      <c r="G87" s="198"/>
      <c r="H87" s="198"/>
      <c r="I87" s="40"/>
      <c r="J87" s="80"/>
      <c r="K87" s="80"/>
      <c r="L87" s="80"/>
      <c r="M87" s="152"/>
      <c r="N87" s="152"/>
      <c r="O87" s="152"/>
    </row>
    <row r="88" spans="1:15" ht="13.5">
      <c r="A88" s="100" t="s">
        <v>93</v>
      </c>
      <c r="B88" s="4"/>
      <c r="C88" s="13"/>
      <c r="D88" s="13"/>
      <c r="E88" s="13"/>
      <c r="F88" s="13"/>
      <c r="G88" s="13"/>
      <c r="H88" s="13"/>
      <c r="I88" s="13"/>
      <c r="J88" s="62"/>
      <c r="K88" s="62"/>
      <c r="L88" s="62"/>
      <c r="M88" s="1"/>
      <c r="N88" s="1"/>
      <c r="O88" s="1"/>
    </row>
    <row r="89" spans="1:15" ht="13.5">
      <c r="A89" s="101" t="s">
        <v>90</v>
      </c>
      <c r="C89" s="7"/>
      <c r="D89" s="7"/>
      <c r="E89" s="7"/>
      <c r="F89" s="7"/>
      <c r="G89" s="7"/>
      <c r="H89" s="7"/>
      <c r="I89" s="7"/>
      <c r="M89" s="1"/>
      <c r="N89" s="1"/>
      <c r="O89" s="1"/>
    </row>
    <row r="104" spans="11:12" ht="13.5">
      <c r="K104" s="256"/>
      <c r="L104" s="256"/>
    </row>
  </sheetData>
  <sheetProtection/>
  <mergeCells count="81">
    <mergeCell ref="M51:O51"/>
    <mergeCell ref="J51:L51"/>
    <mergeCell ref="D83:H83"/>
    <mergeCell ref="B84:H84"/>
    <mergeCell ref="B86:H86"/>
    <mergeCell ref="B87:H87"/>
    <mergeCell ref="F77:H77"/>
    <mergeCell ref="D78:H78"/>
    <mergeCell ref="D79:H79"/>
    <mergeCell ref="D80:H80"/>
    <mergeCell ref="D81:H81"/>
    <mergeCell ref="B82:H82"/>
    <mergeCell ref="B71:H71"/>
    <mergeCell ref="B72:H72"/>
    <mergeCell ref="C73:H73"/>
    <mergeCell ref="A74:A87"/>
    <mergeCell ref="B75:B81"/>
    <mergeCell ref="C75:D75"/>
    <mergeCell ref="F75:H75"/>
    <mergeCell ref="C76:D76"/>
    <mergeCell ref="C77:D77"/>
    <mergeCell ref="D65:H65"/>
    <mergeCell ref="D66:H66"/>
    <mergeCell ref="D67:H67"/>
    <mergeCell ref="B68:H68"/>
    <mergeCell ref="D69:H69"/>
    <mergeCell ref="B70:H70"/>
    <mergeCell ref="F61:H61"/>
    <mergeCell ref="C62:D64"/>
    <mergeCell ref="F62:H62"/>
    <mergeCell ref="F63:H63"/>
    <mergeCell ref="F64:H64"/>
    <mergeCell ref="F76:H76"/>
    <mergeCell ref="B26:H26"/>
    <mergeCell ref="D23:H23"/>
    <mergeCell ref="A51:H52"/>
    <mergeCell ref="A53:H53"/>
    <mergeCell ref="A54:H54"/>
    <mergeCell ref="A56:A70"/>
    <mergeCell ref="B56:B67"/>
    <mergeCell ref="C56:D61"/>
    <mergeCell ref="E56:F59"/>
    <mergeCell ref="F60:H60"/>
    <mergeCell ref="B24:H24"/>
    <mergeCell ref="F18:H18"/>
    <mergeCell ref="B41:H41"/>
    <mergeCell ref="D37:H37"/>
    <mergeCell ref="D34:H34"/>
    <mergeCell ref="B29:B35"/>
    <mergeCell ref="B40:H40"/>
    <mergeCell ref="B36:H36"/>
    <mergeCell ref="F29:H29"/>
    <mergeCell ref="C29:D29"/>
    <mergeCell ref="A8:H8"/>
    <mergeCell ref="C27:H27"/>
    <mergeCell ref="C30:D30"/>
    <mergeCell ref="F31:H31"/>
    <mergeCell ref="B25:H25"/>
    <mergeCell ref="F15:H15"/>
    <mergeCell ref="F17:H17"/>
    <mergeCell ref="C31:D31"/>
    <mergeCell ref="D21:H21"/>
    <mergeCell ref="C16:D18"/>
    <mergeCell ref="B22:H22"/>
    <mergeCell ref="F16:H16"/>
    <mergeCell ref="A28:A41"/>
    <mergeCell ref="B38:H38"/>
    <mergeCell ref="D35:H35"/>
    <mergeCell ref="D33:H33"/>
    <mergeCell ref="D19:H19"/>
    <mergeCell ref="D32:H32"/>
    <mergeCell ref="F30:H30"/>
    <mergeCell ref="D20:H20"/>
    <mergeCell ref="M5:O5"/>
    <mergeCell ref="J5:L5"/>
    <mergeCell ref="A5:H6"/>
    <mergeCell ref="A7:H7"/>
    <mergeCell ref="A10:A24"/>
    <mergeCell ref="C10:D15"/>
    <mergeCell ref="E10:F13"/>
    <mergeCell ref="F14:H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61" customWidth="1"/>
    <col min="2" max="2" width="14.75390625" style="61" customWidth="1"/>
    <col min="3" max="5" width="7.375" style="61" customWidth="1"/>
    <col min="6" max="6" width="6.75390625" style="61" customWidth="1"/>
    <col min="7" max="10" width="9.75390625" style="61" customWidth="1"/>
    <col min="11" max="11" width="8.625" style="61" customWidth="1"/>
    <col min="12" max="16" width="8.625" style="60" customWidth="1"/>
    <col min="17" max="16384" width="9.00390625" style="60" customWidth="1"/>
  </cols>
  <sheetData>
    <row r="1" spans="1:16" s="65" customFormat="1" ht="12.75" customHeight="1">
      <c r="A1" s="67" t="s">
        <v>104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8" customHeight="1">
      <c r="A2" s="69" t="s">
        <v>72</v>
      </c>
      <c r="B2" s="124"/>
      <c r="C2" s="124"/>
      <c r="D2" s="124"/>
      <c r="E2" s="124"/>
      <c r="F2" s="124"/>
      <c r="G2" s="124"/>
      <c r="H2" s="124"/>
      <c r="I2" s="124"/>
      <c r="J2" s="124"/>
      <c r="K2" s="8"/>
      <c r="L2" s="8"/>
      <c r="M2" s="8"/>
      <c r="N2" s="8"/>
      <c r="O2" s="8"/>
      <c r="P2" s="8"/>
    </row>
    <row r="3" spans="1:14" ht="12.7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L3" s="61"/>
      <c r="M3" s="61"/>
      <c r="N3" s="61"/>
    </row>
    <row r="4" spans="1:10" ht="15.75" customHeight="1">
      <c r="A4" s="205" t="s">
        <v>81</v>
      </c>
      <c r="B4" s="203" t="s">
        <v>70</v>
      </c>
      <c r="C4" s="158" t="s">
        <v>77</v>
      </c>
      <c r="D4" s="159"/>
      <c r="E4" s="159"/>
      <c r="F4" s="160"/>
      <c r="G4" s="158" t="s">
        <v>78</v>
      </c>
      <c r="H4" s="159"/>
      <c r="I4" s="159"/>
      <c r="J4" s="159"/>
    </row>
    <row r="5" spans="1:10" ht="15.75" customHeight="1">
      <c r="A5" s="206"/>
      <c r="B5" s="201"/>
      <c r="C5" s="164" t="s">
        <v>79</v>
      </c>
      <c r="D5" s="209"/>
      <c r="E5" s="162"/>
      <c r="F5" s="208" t="s">
        <v>8</v>
      </c>
      <c r="G5" s="210" t="s">
        <v>99</v>
      </c>
      <c r="H5" s="210" t="s">
        <v>85</v>
      </c>
      <c r="I5" s="214" t="s">
        <v>94</v>
      </c>
      <c r="J5" s="212" t="s">
        <v>100</v>
      </c>
    </row>
    <row r="6" spans="1:10" ht="25.5" customHeight="1">
      <c r="A6" s="207"/>
      <c r="B6" s="204"/>
      <c r="C6" s="126" t="s">
        <v>82</v>
      </c>
      <c r="D6" s="126" t="s">
        <v>83</v>
      </c>
      <c r="E6" s="126" t="s">
        <v>84</v>
      </c>
      <c r="F6" s="204"/>
      <c r="G6" s="211"/>
      <c r="H6" s="211"/>
      <c r="I6" s="215"/>
      <c r="J6" s="213"/>
    </row>
    <row r="7" spans="1:10" ht="4.5" customHeight="1">
      <c r="A7" s="127"/>
      <c r="B7" s="128"/>
      <c r="C7" s="129"/>
      <c r="D7" s="130"/>
      <c r="E7" s="130"/>
      <c r="F7" s="129"/>
      <c r="G7" s="129"/>
      <c r="H7" s="129"/>
      <c r="I7" s="129"/>
      <c r="J7" s="129"/>
    </row>
    <row r="8" spans="1:11" s="131" customFormat="1" ht="15.75" customHeight="1">
      <c r="A8" s="18">
        <v>24</v>
      </c>
      <c r="B8" s="81">
        <v>17548008014</v>
      </c>
      <c r="C8" s="83">
        <v>48668</v>
      </c>
      <c r="D8" s="83">
        <v>33332</v>
      </c>
      <c r="E8" s="95">
        <v>5433</v>
      </c>
      <c r="F8" s="83">
        <v>6184</v>
      </c>
      <c r="G8" s="83">
        <v>67436</v>
      </c>
      <c r="H8" s="83">
        <v>142448</v>
      </c>
      <c r="I8" s="83">
        <v>137824</v>
      </c>
      <c r="J8" s="82">
        <v>889013</v>
      </c>
      <c r="K8" s="74"/>
    </row>
    <row r="9" spans="1:11" s="131" customFormat="1" ht="15.75" customHeight="1">
      <c r="A9" s="18">
        <v>25</v>
      </c>
      <c r="B9" s="81">
        <v>16978717548</v>
      </c>
      <c r="C9" s="83">
        <v>49227</v>
      </c>
      <c r="D9" s="83">
        <v>33258</v>
      </c>
      <c r="E9" s="95">
        <v>5576</v>
      </c>
      <c r="F9" s="83">
        <v>6170</v>
      </c>
      <c r="G9" s="83">
        <v>68000</v>
      </c>
      <c r="H9" s="83">
        <v>142992</v>
      </c>
      <c r="I9" s="83">
        <v>137764</v>
      </c>
      <c r="J9" s="82">
        <v>785591</v>
      </c>
      <c r="K9" s="74"/>
    </row>
    <row r="10" spans="1:11" s="131" customFormat="1" ht="15.75" customHeight="1">
      <c r="A10" s="135">
        <v>26</v>
      </c>
      <c r="B10" s="82">
        <v>18056068656</v>
      </c>
      <c r="C10" s="83">
        <v>49987</v>
      </c>
      <c r="D10" s="83">
        <v>32344</v>
      </c>
      <c r="E10" s="95">
        <v>5852</v>
      </c>
      <c r="F10" s="83">
        <v>6241</v>
      </c>
      <c r="G10" s="83">
        <v>68325</v>
      </c>
      <c r="H10" s="83">
        <v>142988</v>
      </c>
      <c r="I10" s="83">
        <v>138067</v>
      </c>
      <c r="J10" s="82">
        <v>942303</v>
      </c>
      <c r="K10" s="74"/>
    </row>
    <row r="11" spans="1:11" s="131" customFormat="1" ht="15.75" customHeight="1">
      <c r="A11" s="135">
        <v>27</v>
      </c>
      <c r="B11" s="82">
        <v>17863197410</v>
      </c>
      <c r="C11" s="83">
        <v>52745</v>
      </c>
      <c r="D11" s="83">
        <v>30770</v>
      </c>
      <c r="E11" s="95">
        <v>6072</v>
      </c>
      <c r="F11" s="83">
        <v>6340</v>
      </c>
      <c r="G11" s="83">
        <v>69220</v>
      </c>
      <c r="H11" s="83">
        <v>143876</v>
      </c>
      <c r="I11" s="83">
        <v>138375</v>
      </c>
      <c r="J11" s="82">
        <v>862233</v>
      </c>
      <c r="K11" s="74"/>
    </row>
    <row r="12" spans="1:10" ht="13.5">
      <c r="A12" s="135">
        <v>28</v>
      </c>
      <c r="B12" s="82">
        <v>17523790592</v>
      </c>
      <c r="C12" s="83">
        <v>55107</v>
      </c>
      <c r="D12" s="83">
        <v>30019</v>
      </c>
      <c r="E12" s="95">
        <v>6037</v>
      </c>
      <c r="F12" s="83">
        <v>6540</v>
      </c>
      <c r="G12" s="83">
        <v>70441</v>
      </c>
      <c r="H12" s="83">
        <v>145423</v>
      </c>
      <c r="I12" s="83">
        <v>138928</v>
      </c>
      <c r="J12" s="82">
        <v>742925</v>
      </c>
    </row>
    <row r="13" spans="1:10" ht="4.5" customHeight="1">
      <c r="A13" s="41"/>
      <c r="B13" s="84"/>
      <c r="C13" s="85"/>
      <c r="D13" s="86"/>
      <c r="E13" s="86"/>
      <c r="F13" s="85"/>
      <c r="G13" s="85"/>
      <c r="H13" s="85"/>
      <c r="I13" s="85"/>
      <c r="J13" s="85"/>
    </row>
    <row r="14" spans="1:14" ht="13.5" customHeight="1">
      <c r="A14" s="100" t="s">
        <v>44</v>
      </c>
      <c r="B14" s="13"/>
      <c r="C14" s="13"/>
      <c r="D14" s="13"/>
      <c r="E14" s="13"/>
      <c r="F14" s="13"/>
      <c r="G14" s="13"/>
      <c r="H14" s="13"/>
      <c r="I14" s="13"/>
      <c r="J14" s="13"/>
      <c r="L14" s="61"/>
      <c r="M14" s="61"/>
      <c r="N14" s="61"/>
    </row>
    <row r="15" spans="1:15" ht="13.5" customHeight="1">
      <c r="A15" s="101" t="s">
        <v>92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61"/>
      <c r="M15" s="61"/>
      <c r="N15" s="61"/>
      <c r="O15" s="61"/>
    </row>
    <row r="16" spans="12:16" ht="13.5" customHeight="1">
      <c r="L16" s="61"/>
      <c r="M16" s="61"/>
      <c r="N16" s="61"/>
      <c r="O16" s="61"/>
      <c r="P16" s="61"/>
    </row>
    <row r="17" spans="1:16" ht="13.5">
      <c r="A17" s="125"/>
      <c r="B17" s="2"/>
      <c r="C17" s="110"/>
      <c r="D17" s="125"/>
      <c r="E17" s="125"/>
      <c r="F17" s="125"/>
      <c r="G17" s="125"/>
      <c r="H17" s="125"/>
      <c r="I17" s="125"/>
      <c r="J17" s="125"/>
      <c r="K17" s="125"/>
      <c r="L17" s="125"/>
      <c r="M17" s="132"/>
      <c r="N17" s="2"/>
      <c r="O17" s="2"/>
      <c r="P17" s="112"/>
    </row>
    <row r="18" spans="1:16" ht="16.5" customHeight="1">
      <c r="A18" s="113"/>
      <c r="B18" s="113"/>
      <c r="C18" s="64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</row>
    <row r="19" spans="1:16" ht="16.5" customHeight="1">
      <c r="A19" s="113"/>
      <c r="B19" s="113"/>
      <c r="C19" s="64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</row>
    <row r="20" spans="1:16" ht="16.5" customHeight="1">
      <c r="A20" s="113"/>
      <c r="B20" s="113"/>
      <c r="C20" s="64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</row>
    <row r="21" spans="1:16" ht="16.5" customHeight="1">
      <c r="A21" s="113"/>
      <c r="B21" s="113"/>
      <c r="C21" s="64"/>
      <c r="D21" s="113"/>
      <c r="E21" s="113"/>
      <c r="F21" s="113"/>
      <c r="G21" s="113"/>
      <c r="H21" s="113"/>
      <c r="I21" s="114"/>
      <c r="J21" s="114"/>
      <c r="K21" s="114"/>
      <c r="L21" s="114"/>
      <c r="M21" s="114"/>
      <c r="N21" s="114"/>
      <c r="O21" s="114"/>
      <c r="P21" s="114"/>
    </row>
    <row r="22" spans="1:16" ht="5.25" customHeight="1">
      <c r="A22" s="125"/>
      <c r="B22" s="125"/>
      <c r="C22" s="133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1:16" ht="15" customHeight="1">
      <c r="A23" s="113"/>
      <c r="B23" s="113"/>
      <c r="C23" s="11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3.75" customHeight="1">
      <c r="A24" s="113"/>
      <c r="B24" s="113"/>
      <c r="C24" s="11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" customHeight="1">
      <c r="A25" s="117"/>
      <c r="B25" s="117"/>
      <c r="C25" s="11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 customHeight="1">
      <c r="A26" s="119"/>
      <c r="B26" s="119"/>
      <c r="C26" s="12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3" customHeight="1">
      <c r="A27" s="119"/>
      <c r="B27" s="119"/>
      <c r="C27" s="1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" customHeight="1">
      <c r="A28" s="113"/>
      <c r="B28" s="113"/>
      <c r="C28" s="11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3" customHeight="1">
      <c r="A29" s="113"/>
      <c r="B29" s="113"/>
      <c r="C29" s="12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 customHeight="1">
      <c r="A30" s="117"/>
      <c r="B30" s="117"/>
      <c r="C30" s="1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>
      <c r="A31" s="113"/>
      <c r="B31" s="113"/>
      <c r="C31" s="11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>
      <c r="A32" s="119"/>
      <c r="B32" s="119"/>
      <c r="C32" s="12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3" customHeight="1">
      <c r="A33" s="119"/>
      <c r="B33" s="119"/>
      <c r="C33" s="12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 customHeight="1">
      <c r="A34" s="117"/>
      <c r="B34" s="117"/>
      <c r="C34" s="1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 customHeight="1">
      <c r="A35" s="119"/>
      <c r="B35" s="119"/>
      <c r="C35" s="12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3" customHeight="1">
      <c r="A36" s="119"/>
      <c r="B36" s="119"/>
      <c r="C36" s="12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" customHeight="1">
      <c r="A37" s="113"/>
      <c r="B37" s="113"/>
      <c r="C37" s="11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" customHeight="1">
      <c r="A38" s="113"/>
      <c r="B38" s="113"/>
      <c r="C38" s="11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 customHeight="1">
      <c r="A39" s="113"/>
      <c r="B39" s="113"/>
      <c r="C39" s="11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5.25" customHeight="1">
      <c r="A40" s="125"/>
      <c r="B40" s="125"/>
      <c r="C40" s="13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3.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32"/>
      <c r="M42" s="132"/>
      <c r="N42" s="132"/>
      <c r="O42" s="132"/>
      <c r="P42" s="132"/>
    </row>
    <row r="43" spans="1:16" ht="13.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3.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</row>
  </sheetData>
  <sheetProtection/>
  <mergeCells count="10">
    <mergeCell ref="C4:F4"/>
    <mergeCell ref="B4:B6"/>
    <mergeCell ref="A4:A6"/>
    <mergeCell ref="F5:F6"/>
    <mergeCell ref="C5:E5"/>
    <mergeCell ref="G4:J4"/>
    <mergeCell ref="G5:G6"/>
    <mergeCell ref="H5:H6"/>
    <mergeCell ref="J5:J6"/>
    <mergeCell ref="I5:I6"/>
  </mergeCells>
  <printOptions/>
  <pageMargins left="0.68" right="0.5905511811023623" top="1.16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65" customWidth="1"/>
    <col min="2" max="2" width="4.125" style="65" customWidth="1"/>
    <col min="3" max="3" width="6.75390625" style="65" customWidth="1"/>
    <col min="4" max="5" width="8.875" style="65" customWidth="1"/>
    <col min="6" max="6" width="9.25390625" style="65" customWidth="1"/>
    <col min="7" max="7" width="10.75390625" style="65" customWidth="1"/>
    <col min="8" max="8" width="11.75390625" style="65" customWidth="1"/>
    <col min="9" max="9" width="9.875" style="65" customWidth="1"/>
    <col min="10" max="11" width="7.75390625" style="65" customWidth="1"/>
    <col min="12" max="12" width="8.25390625" style="65" customWidth="1"/>
    <col min="13" max="14" width="8.625" style="65" customWidth="1"/>
    <col min="15" max="16384" width="9.00390625" style="65" customWidth="1"/>
  </cols>
  <sheetData>
    <row r="1" spans="1:14" ht="12.75" customHeight="1">
      <c r="A1" s="67" t="s">
        <v>104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 customHeight="1">
      <c r="A2" s="69" t="s">
        <v>69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8"/>
      <c r="M2" s="8"/>
      <c r="N2" s="8"/>
    </row>
    <row r="3" spans="1:11" ht="12.75" customHeight="1">
      <c r="A3" s="51"/>
      <c r="C3" s="2"/>
      <c r="D3" s="2"/>
      <c r="E3" s="2"/>
      <c r="F3" s="2"/>
      <c r="G3" s="2"/>
      <c r="H3" s="2"/>
      <c r="I3" s="2"/>
      <c r="J3" s="2"/>
      <c r="K3" s="103" t="s">
        <v>107</v>
      </c>
    </row>
    <row r="4" spans="1:11" ht="24" customHeight="1">
      <c r="A4" s="225" t="s">
        <v>54</v>
      </c>
      <c r="B4" s="226"/>
      <c r="C4" s="226"/>
      <c r="D4" s="161" t="s">
        <v>19</v>
      </c>
      <c r="E4" s="161"/>
      <c r="F4" s="161"/>
      <c r="G4" s="158" t="s">
        <v>20</v>
      </c>
      <c r="H4" s="160"/>
      <c r="I4" s="222" t="s">
        <v>21</v>
      </c>
      <c r="J4" s="216" t="s">
        <v>98</v>
      </c>
      <c r="K4" s="217"/>
    </row>
    <row r="5" spans="1:11" ht="6.75" customHeight="1">
      <c r="A5" s="227"/>
      <c r="B5" s="228"/>
      <c r="C5" s="228"/>
      <c r="D5" s="208" t="s">
        <v>22</v>
      </c>
      <c r="E5" s="208" t="s">
        <v>23</v>
      </c>
      <c r="F5" s="220" t="s">
        <v>24</v>
      </c>
      <c r="G5" s="208" t="s">
        <v>25</v>
      </c>
      <c r="H5" s="220" t="s">
        <v>24</v>
      </c>
      <c r="I5" s="223"/>
      <c r="J5" s="201" t="s">
        <v>88</v>
      </c>
      <c r="K5" s="185" t="s">
        <v>89</v>
      </c>
    </row>
    <row r="6" spans="1:11" ht="6.75" customHeight="1">
      <c r="A6" s="227"/>
      <c r="B6" s="228"/>
      <c r="C6" s="228"/>
      <c r="D6" s="201"/>
      <c r="E6" s="201"/>
      <c r="F6" s="221"/>
      <c r="G6" s="201"/>
      <c r="H6" s="221"/>
      <c r="I6" s="224" t="s">
        <v>26</v>
      </c>
      <c r="J6" s="218"/>
      <c r="K6" s="185"/>
    </row>
    <row r="7" spans="1:11" ht="11.25" customHeight="1">
      <c r="A7" s="227"/>
      <c r="B7" s="228"/>
      <c r="C7" s="228"/>
      <c r="D7" s="201"/>
      <c r="E7" s="201"/>
      <c r="F7" s="42" t="s">
        <v>27</v>
      </c>
      <c r="G7" s="201"/>
      <c r="H7" s="43" t="s">
        <v>28</v>
      </c>
      <c r="I7" s="224"/>
      <c r="J7" s="218"/>
      <c r="K7" s="185"/>
    </row>
    <row r="8" spans="1:11" ht="16.5" customHeight="1">
      <c r="A8" s="227"/>
      <c r="B8" s="228"/>
      <c r="C8" s="228"/>
      <c r="D8" s="44" t="s">
        <v>63</v>
      </c>
      <c r="E8" s="44" t="s">
        <v>63</v>
      </c>
      <c r="F8" s="44" t="s">
        <v>63</v>
      </c>
      <c r="G8" s="44" t="s">
        <v>29</v>
      </c>
      <c r="H8" s="44" t="s">
        <v>29</v>
      </c>
      <c r="I8" s="44" t="s">
        <v>29</v>
      </c>
      <c r="J8" s="45" t="s">
        <v>30</v>
      </c>
      <c r="K8" s="45" t="s">
        <v>30</v>
      </c>
    </row>
    <row r="9" spans="1:11" ht="5.25" customHeight="1">
      <c r="A9" s="46"/>
      <c r="B9" s="46"/>
      <c r="C9" s="47"/>
      <c r="D9" s="87"/>
      <c r="E9" s="88"/>
      <c r="F9" s="88"/>
      <c r="G9" s="88"/>
      <c r="H9" s="89"/>
      <c r="I9" s="89"/>
      <c r="J9" s="89"/>
      <c r="K9" s="88"/>
    </row>
    <row r="10" spans="1:11" ht="21.75" customHeight="1">
      <c r="A10" s="177" t="s">
        <v>31</v>
      </c>
      <c r="B10" s="177"/>
      <c r="C10" s="219"/>
      <c r="D10" s="136">
        <f aca="true" t="shared" si="0" ref="D10:I10">SUM(D12:D14,D19:D22,D26)</f>
        <v>22453581</v>
      </c>
      <c r="E10" s="137">
        <f t="shared" si="0"/>
        <v>13890293</v>
      </c>
      <c r="F10" s="137">
        <f t="shared" si="0"/>
        <v>13839257</v>
      </c>
      <c r="G10" s="137">
        <f t="shared" si="0"/>
        <v>1644642800</v>
      </c>
      <c r="H10" s="137">
        <f t="shared" si="0"/>
        <v>1644496283</v>
      </c>
      <c r="I10" s="137">
        <f t="shared" si="0"/>
        <v>611540116</v>
      </c>
      <c r="J10" s="137"/>
      <c r="K10" s="137"/>
    </row>
    <row r="11" spans="1:11" ht="3.75" customHeight="1">
      <c r="A11" s="48"/>
      <c r="B11" s="48"/>
      <c r="C11" s="19"/>
      <c r="D11" s="138"/>
      <c r="E11" s="137"/>
      <c r="F11" s="137"/>
      <c r="G11" s="137"/>
      <c r="H11" s="139"/>
      <c r="I11" s="139"/>
      <c r="J11" s="139"/>
      <c r="K11" s="137"/>
    </row>
    <row r="12" spans="1:12" ht="21.75" customHeight="1">
      <c r="A12" s="177" t="s">
        <v>32</v>
      </c>
      <c r="B12" s="177"/>
      <c r="C12" s="219"/>
      <c r="D12" s="137">
        <v>626</v>
      </c>
      <c r="E12" s="137">
        <v>511</v>
      </c>
      <c r="F12" s="137">
        <v>511</v>
      </c>
      <c r="G12" s="137">
        <v>58</v>
      </c>
      <c r="H12" s="137">
        <v>58</v>
      </c>
      <c r="I12" s="137">
        <v>58</v>
      </c>
      <c r="J12" s="137">
        <v>114</v>
      </c>
      <c r="K12" s="137">
        <v>114</v>
      </c>
      <c r="L12" s="109"/>
    </row>
    <row r="13" spans="1:12" ht="21.75" customHeight="1">
      <c r="A13" s="177" t="s">
        <v>33</v>
      </c>
      <c r="B13" s="177"/>
      <c r="C13" s="219"/>
      <c r="D13" s="137">
        <v>2652500</v>
      </c>
      <c r="E13" s="137">
        <v>2594178</v>
      </c>
      <c r="F13" s="137">
        <v>2545647</v>
      </c>
      <c r="G13" s="137">
        <v>28204399</v>
      </c>
      <c r="H13" s="137">
        <v>28199523</v>
      </c>
      <c r="I13" s="137">
        <v>9656647</v>
      </c>
      <c r="J13" s="137">
        <v>10872</v>
      </c>
      <c r="K13" s="137">
        <v>188200</v>
      </c>
      <c r="L13" s="109"/>
    </row>
    <row r="14" spans="1:12" ht="21.75" customHeight="1">
      <c r="A14" s="177" t="s">
        <v>34</v>
      </c>
      <c r="B14" s="177"/>
      <c r="C14" s="219"/>
      <c r="D14" s="137">
        <v>13063121</v>
      </c>
      <c r="E14" s="137">
        <v>10775233</v>
      </c>
      <c r="F14" s="137">
        <v>10773632</v>
      </c>
      <c r="G14" s="137">
        <v>1564930214</v>
      </c>
      <c r="H14" s="137">
        <v>1564795998</v>
      </c>
      <c r="I14" s="137">
        <v>570035571</v>
      </c>
      <c r="J14" s="137">
        <v>145234</v>
      </c>
      <c r="K14" s="137">
        <v>3800160</v>
      </c>
      <c r="L14" s="109"/>
    </row>
    <row r="15" spans="1:12" ht="21.75" customHeight="1">
      <c r="A15" s="24"/>
      <c r="B15" s="234" t="s">
        <v>95</v>
      </c>
      <c r="C15" s="232"/>
      <c r="D15" s="137">
        <v>6270836</v>
      </c>
      <c r="E15" s="137">
        <v>6270836</v>
      </c>
      <c r="F15" s="137">
        <v>6269491</v>
      </c>
      <c r="G15" s="137">
        <v>833057534</v>
      </c>
      <c r="H15" s="137">
        <v>832926922</v>
      </c>
      <c r="I15" s="137">
        <v>138627684</v>
      </c>
      <c r="J15" s="137">
        <v>132846</v>
      </c>
      <c r="K15" s="137">
        <v>2396415</v>
      </c>
      <c r="L15" s="109"/>
    </row>
    <row r="16" spans="1:12" ht="26.25" customHeight="1">
      <c r="A16" s="24"/>
      <c r="B16" s="233" t="s">
        <v>96</v>
      </c>
      <c r="C16" s="230"/>
      <c r="D16" s="137">
        <v>858476</v>
      </c>
      <c r="E16" s="137">
        <v>858476</v>
      </c>
      <c r="F16" s="137">
        <v>858460</v>
      </c>
      <c r="G16" s="137">
        <v>98967672</v>
      </c>
      <c r="H16" s="137">
        <v>98965758</v>
      </c>
      <c r="I16" s="137">
        <v>32931183</v>
      </c>
      <c r="J16" s="137">
        <v>115283</v>
      </c>
      <c r="K16" s="137">
        <v>572220</v>
      </c>
      <c r="L16" s="109"/>
    </row>
    <row r="17" spans="1:12" ht="21.75" customHeight="1">
      <c r="A17" s="24"/>
      <c r="B17" s="231" t="s">
        <v>53</v>
      </c>
      <c r="C17" s="232"/>
      <c r="D17" s="137">
        <v>3645921</v>
      </c>
      <c r="E17" s="137">
        <v>3645921</v>
      </c>
      <c r="F17" s="137">
        <v>3645681</v>
      </c>
      <c r="G17" s="137">
        <v>632905008</v>
      </c>
      <c r="H17" s="137">
        <v>632903318</v>
      </c>
      <c r="I17" s="137">
        <v>398476704</v>
      </c>
      <c r="J17" s="137">
        <v>173593</v>
      </c>
      <c r="K17" s="137">
        <v>3800160</v>
      </c>
      <c r="L17" s="109"/>
    </row>
    <row r="18" spans="1:12" ht="21.75" customHeight="1">
      <c r="A18" s="24"/>
      <c r="B18" s="229" t="s">
        <v>35</v>
      </c>
      <c r="C18" s="230"/>
      <c r="D18" s="137">
        <v>2287888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09"/>
    </row>
    <row r="19" spans="1:12" ht="21.75" customHeight="1">
      <c r="A19" s="177" t="s">
        <v>36</v>
      </c>
      <c r="B19" s="177"/>
      <c r="C19" s="219"/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09"/>
    </row>
    <row r="20" spans="1:12" ht="21.75" customHeight="1">
      <c r="A20" s="177" t="s">
        <v>37</v>
      </c>
      <c r="B20" s="177"/>
      <c r="C20" s="219"/>
      <c r="D20" s="137">
        <v>34220</v>
      </c>
      <c r="E20" s="137">
        <v>26122</v>
      </c>
      <c r="F20" s="137">
        <v>25835</v>
      </c>
      <c r="G20" s="137">
        <v>919076</v>
      </c>
      <c r="H20" s="137">
        <v>919059</v>
      </c>
      <c r="I20" s="137">
        <v>575004</v>
      </c>
      <c r="J20" s="137">
        <v>35184</v>
      </c>
      <c r="K20" s="137">
        <v>105396</v>
      </c>
      <c r="L20" s="109"/>
    </row>
    <row r="21" spans="1:12" ht="21.75" customHeight="1">
      <c r="A21" s="177" t="s">
        <v>38</v>
      </c>
      <c r="B21" s="177"/>
      <c r="C21" s="219"/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09"/>
    </row>
    <row r="22" spans="1:12" ht="21.75" customHeight="1">
      <c r="A22" s="177" t="s">
        <v>39</v>
      </c>
      <c r="B22" s="177"/>
      <c r="C22" s="219"/>
      <c r="D22" s="137">
        <v>3872425</v>
      </c>
      <c r="E22" s="137">
        <v>494249</v>
      </c>
      <c r="F22" s="137">
        <v>493632</v>
      </c>
      <c r="G22" s="137">
        <v>50589053</v>
      </c>
      <c r="H22" s="137">
        <v>50581645</v>
      </c>
      <c r="I22" s="137">
        <v>31272836</v>
      </c>
      <c r="J22" s="137">
        <v>102355</v>
      </c>
      <c r="K22" s="137">
        <v>3392498</v>
      </c>
      <c r="L22" s="109"/>
    </row>
    <row r="23" spans="1:12" ht="21.75" customHeight="1">
      <c r="A23" s="24"/>
      <c r="B23" s="235" t="s">
        <v>97</v>
      </c>
      <c r="C23" s="236"/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09"/>
    </row>
    <row r="24" spans="1:12" ht="21.75" customHeight="1">
      <c r="A24" s="24"/>
      <c r="B24" s="177" t="s">
        <v>40</v>
      </c>
      <c r="C24" s="219"/>
      <c r="D24" s="137">
        <v>374458</v>
      </c>
      <c r="E24" s="137">
        <v>368997</v>
      </c>
      <c r="F24" s="137">
        <v>368997</v>
      </c>
      <c r="G24" s="137">
        <v>42300161</v>
      </c>
      <c r="H24" s="137">
        <v>42300161</v>
      </c>
      <c r="I24" s="137">
        <v>25852438</v>
      </c>
      <c r="J24" s="137">
        <v>114636</v>
      </c>
      <c r="K24" s="137">
        <v>3392498</v>
      </c>
      <c r="L24" s="109"/>
    </row>
    <row r="25" spans="1:12" ht="21.75" customHeight="1">
      <c r="A25" s="24"/>
      <c r="B25" s="237" t="s">
        <v>41</v>
      </c>
      <c r="C25" s="238"/>
      <c r="D25" s="137">
        <v>3497967</v>
      </c>
      <c r="E25" s="137">
        <v>125252</v>
      </c>
      <c r="F25" s="137">
        <v>124635</v>
      </c>
      <c r="G25" s="137">
        <v>8288892</v>
      </c>
      <c r="H25" s="137">
        <v>8281484</v>
      </c>
      <c r="I25" s="137">
        <v>5420398</v>
      </c>
      <c r="J25" s="137">
        <v>66178</v>
      </c>
      <c r="K25" s="137">
        <v>207704</v>
      </c>
      <c r="L25" s="109"/>
    </row>
    <row r="26" spans="1:12" ht="21.75" customHeight="1">
      <c r="A26" s="177" t="s">
        <v>42</v>
      </c>
      <c r="B26" s="177"/>
      <c r="C26" s="219"/>
      <c r="D26" s="137">
        <v>2830689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09"/>
    </row>
    <row r="27" spans="1:11" ht="5.25" customHeight="1">
      <c r="A27" s="49"/>
      <c r="B27" s="49"/>
      <c r="C27" s="50"/>
      <c r="D27" s="87"/>
      <c r="E27" s="88"/>
      <c r="F27" s="88"/>
      <c r="G27" s="88"/>
      <c r="H27" s="90"/>
      <c r="I27" s="90"/>
      <c r="J27" s="90"/>
      <c r="K27" s="88"/>
    </row>
    <row r="28" spans="1:11" ht="13.5" customHeight="1">
      <c r="A28" s="100" t="s">
        <v>61</v>
      </c>
      <c r="B28" s="104"/>
      <c r="C28" s="13"/>
      <c r="D28" s="13"/>
      <c r="E28" s="13"/>
      <c r="F28" s="13"/>
      <c r="G28" s="13"/>
      <c r="H28" s="13"/>
      <c r="I28" s="13"/>
      <c r="J28" s="13"/>
      <c r="K28" s="13"/>
    </row>
    <row r="32" spans="1:14" ht="13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ht="13.5">
      <c r="A33" s="109"/>
      <c r="B33" s="2"/>
      <c r="C33" s="2"/>
      <c r="D33" s="2"/>
      <c r="E33" s="110"/>
      <c r="F33" s="111"/>
      <c r="G33" s="111"/>
      <c r="H33" s="111"/>
      <c r="I33" s="111"/>
      <c r="J33" s="111"/>
      <c r="K33" s="111"/>
      <c r="L33" s="2"/>
      <c r="M33" s="2"/>
      <c r="N33" s="112"/>
    </row>
    <row r="34" spans="1:14" ht="16.5" customHeight="1">
      <c r="A34" s="113"/>
      <c r="B34" s="113"/>
      <c r="C34" s="113"/>
      <c r="D34" s="113"/>
      <c r="E34" s="66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6.5" customHeight="1">
      <c r="A35" s="113"/>
      <c r="B35" s="113"/>
      <c r="C35" s="113"/>
      <c r="D35" s="113"/>
      <c r="E35" s="66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14" ht="16.5" customHeight="1">
      <c r="A36" s="113"/>
      <c r="B36" s="113"/>
      <c r="C36" s="113"/>
      <c r="D36" s="113"/>
      <c r="E36" s="66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ht="16.5" customHeight="1">
      <c r="A37" s="113"/>
      <c r="B37" s="113"/>
      <c r="C37" s="113"/>
      <c r="D37" s="113"/>
      <c r="E37" s="66"/>
      <c r="F37" s="113"/>
      <c r="G37" s="113"/>
      <c r="H37" s="113"/>
      <c r="I37" s="113"/>
      <c r="J37" s="113"/>
      <c r="K37" s="114"/>
      <c r="L37" s="114"/>
      <c r="M37" s="114"/>
      <c r="N37" s="114"/>
    </row>
    <row r="38" spans="1:14" ht="5.25" customHeight="1">
      <c r="A38" s="111"/>
      <c r="B38" s="111"/>
      <c r="C38" s="111"/>
      <c r="D38" s="111"/>
      <c r="E38" s="115"/>
      <c r="F38" s="111"/>
      <c r="G38" s="111"/>
      <c r="H38" s="111"/>
      <c r="I38" s="111"/>
      <c r="J38" s="111"/>
      <c r="K38" s="111"/>
      <c r="L38" s="111"/>
      <c r="M38" s="111"/>
      <c r="N38" s="111"/>
    </row>
    <row r="39" spans="1:14" ht="15" customHeight="1">
      <c r="A39" s="113"/>
      <c r="B39" s="113"/>
      <c r="C39" s="113"/>
      <c r="D39" s="113"/>
      <c r="E39" s="116"/>
      <c r="F39" s="5"/>
      <c r="G39" s="5"/>
      <c r="H39" s="5"/>
      <c r="I39" s="5"/>
      <c r="J39" s="5"/>
      <c r="K39" s="5"/>
      <c r="L39" s="5"/>
      <c r="M39" s="5"/>
      <c r="N39" s="5"/>
    </row>
    <row r="40" spans="1:14" ht="3.75" customHeight="1">
      <c r="A40" s="113"/>
      <c r="B40" s="113"/>
      <c r="C40" s="113"/>
      <c r="D40" s="113"/>
      <c r="E40" s="116"/>
      <c r="F40" s="5"/>
      <c r="G40" s="5"/>
      <c r="H40" s="5"/>
      <c r="I40" s="5"/>
      <c r="J40" s="5"/>
      <c r="K40" s="5"/>
      <c r="L40" s="5"/>
      <c r="M40" s="5"/>
      <c r="N40" s="5"/>
    </row>
    <row r="41" spans="1:14" ht="15" customHeight="1">
      <c r="A41" s="117"/>
      <c r="B41" s="117"/>
      <c r="C41" s="117"/>
      <c r="D41" s="117"/>
      <c r="E41" s="118"/>
      <c r="F41" s="5"/>
      <c r="G41" s="5"/>
      <c r="H41" s="5"/>
      <c r="I41" s="5"/>
      <c r="J41" s="5"/>
      <c r="K41" s="5"/>
      <c r="L41" s="5"/>
      <c r="M41" s="5"/>
      <c r="N41" s="5"/>
    </row>
    <row r="42" spans="1:14" ht="15" customHeight="1">
      <c r="A42" s="119"/>
      <c r="B42" s="119"/>
      <c r="C42" s="119"/>
      <c r="D42" s="119"/>
      <c r="E42" s="120"/>
      <c r="F42" s="5"/>
      <c r="G42" s="5"/>
      <c r="H42" s="5"/>
      <c r="I42" s="5"/>
      <c r="J42" s="5"/>
      <c r="K42" s="5"/>
      <c r="L42" s="5"/>
      <c r="M42" s="5"/>
      <c r="N42" s="5"/>
    </row>
    <row r="43" spans="1:14" ht="3" customHeight="1">
      <c r="A43" s="119"/>
      <c r="B43" s="119"/>
      <c r="C43" s="119"/>
      <c r="D43" s="119"/>
      <c r="E43" s="121"/>
      <c r="F43" s="5"/>
      <c r="G43" s="5"/>
      <c r="H43" s="5"/>
      <c r="I43" s="5"/>
      <c r="J43" s="5"/>
      <c r="K43" s="5"/>
      <c r="L43" s="5"/>
      <c r="M43" s="5"/>
      <c r="N43" s="5"/>
    </row>
    <row r="44" spans="1:14" ht="15" customHeight="1">
      <c r="A44" s="113"/>
      <c r="B44" s="113"/>
      <c r="C44" s="113"/>
      <c r="D44" s="113"/>
      <c r="E44" s="116"/>
      <c r="F44" s="5"/>
      <c r="G44" s="5"/>
      <c r="H44" s="5"/>
      <c r="I44" s="5"/>
      <c r="J44" s="5"/>
      <c r="K44" s="5"/>
      <c r="L44" s="5"/>
      <c r="M44" s="5"/>
      <c r="N44" s="5"/>
    </row>
    <row r="45" spans="1:14" ht="3" customHeight="1">
      <c r="A45" s="113"/>
      <c r="B45" s="113"/>
      <c r="C45" s="113"/>
      <c r="D45" s="113"/>
      <c r="E45" s="122"/>
      <c r="F45" s="5"/>
      <c r="G45" s="5"/>
      <c r="H45" s="5"/>
      <c r="I45" s="5"/>
      <c r="J45" s="5"/>
      <c r="K45" s="5"/>
      <c r="L45" s="5"/>
      <c r="M45" s="5"/>
      <c r="N45" s="5"/>
    </row>
    <row r="46" spans="1:14" ht="15" customHeight="1">
      <c r="A46" s="117"/>
      <c r="B46" s="117"/>
      <c r="C46" s="117"/>
      <c r="D46" s="117"/>
      <c r="E46" s="118"/>
      <c r="F46" s="5"/>
      <c r="G46" s="5"/>
      <c r="H46" s="5"/>
      <c r="I46" s="5"/>
      <c r="J46" s="5"/>
      <c r="K46" s="5"/>
      <c r="L46" s="5"/>
      <c r="M46" s="5"/>
      <c r="N46" s="5"/>
    </row>
    <row r="47" spans="1:14" ht="15" customHeight="1">
      <c r="A47" s="113"/>
      <c r="B47" s="113"/>
      <c r="C47" s="113"/>
      <c r="D47" s="113"/>
      <c r="E47" s="116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>
      <c r="A48" s="119"/>
      <c r="B48" s="119"/>
      <c r="C48" s="119"/>
      <c r="D48" s="119"/>
      <c r="E48" s="120"/>
      <c r="F48" s="5"/>
      <c r="G48" s="5"/>
      <c r="H48" s="5"/>
      <c r="I48" s="5"/>
      <c r="J48" s="5"/>
      <c r="K48" s="5"/>
      <c r="L48" s="5"/>
      <c r="M48" s="5"/>
      <c r="N48" s="5"/>
    </row>
    <row r="49" spans="1:14" ht="3" customHeight="1">
      <c r="A49" s="119"/>
      <c r="B49" s="119"/>
      <c r="C49" s="119"/>
      <c r="D49" s="119"/>
      <c r="E49" s="121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>
      <c r="A50" s="117"/>
      <c r="B50" s="117"/>
      <c r="C50" s="117"/>
      <c r="D50" s="117"/>
      <c r="E50" s="118"/>
      <c r="F50" s="5"/>
      <c r="G50" s="5"/>
      <c r="H50" s="5"/>
      <c r="I50" s="5"/>
      <c r="J50" s="5"/>
      <c r="K50" s="5"/>
      <c r="L50" s="5"/>
      <c r="M50" s="5"/>
      <c r="N50" s="5"/>
    </row>
    <row r="51" spans="1:14" ht="15" customHeight="1">
      <c r="A51" s="119"/>
      <c r="B51" s="119"/>
      <c r="C51" s="119"/>
      <c r="D51" s="119"/>
      <c r="E51" s="120"/>
      <c r="F51" s="5"/>
      <c r="G51" s="5"/>
      <c r="H51" s="5"/>
      <c r="I51" s="5"/>
      <c r="J51" s="5"/>
      <c r="K51" s="5"/>
      <c r="L51" s="5"/>
      <c r="M51" s="5"/>
      <c r="N51" s="5"/>
    </row>
    <row r="52" spans="1:14" ht="3" customHeight="1">
      <c r="A52" s="119"/>
      <c r="B52" s="119"/>
      <c r="C52" s="119"/>
      <c r="D52" s="119"/>
      <c r="E52" s="121"/>
      <c r="F52" s="5"/>
      <c r="G52" s="5"/>
      <c r="H52" s="5"/>
      <c r="I52" s="5"/>
      <c r="J52" s="5"/>
      <c r="K52" s="5"/>
      <c r="L52" s="5"/>
      <c r="M52" s="5"/>
      <c r="N52" s="5"/>
    </row>
    <row r="53" spans="1:14" ht="15" customHeight="1">
      <c r="A53" s="113"/>
      <c r="B53" s="113"/>
      <c r="C53" s="113"/>
      <c r="D53" s="113"/>
      <c r="E53" s="116"/>
      <c r="F53" s="5"/>
      <c r="G53" s="5"/>
      <c r="H53" s="5"/>
      <c r="I53" s="5"/>
      <c r="J53" s="5"/>
      <c r="K53" s="5"/>
      <c r="L53" s="5"/>
      <c r="M53" s="5"/>
      <c r="N53" s="5"/>
    </row>
    <row r="54" spans="1:14" ht="15" customHeight="1">
      <c r="A54" s="113"/>
      <c r="B54" s="113"/>
      <c r="C54" s="113"/>
      <c r="D54" s="113"/>
      <c r="E54" s="116"/>
      <c r="F54" s="5"/>
      <c r="G54" s="5"/>
      <c r="H54" s="5"/>
      <c r="I54" s="5"/>
      <c r="J54" s="5"/>
      <c r="K54" s="5"/>
      <c r="L54" s="5"/>
      <c r="M54" s="5"/>
      <c r="N54" s="5"/>
    </row>
    <row r="55" spans="1:14" ht="15" customHeight="1">
      <c r="A55" s="113"/>
      <c r="B55" s="113"/>
      <c r="C55" s="113"/>
      <c r="D55" s="113"/>
      <c r="E55" s="116"/>
      <c r="F55" s="5"/>
      <c r="G55" s="5"/>
      <c r="H55" s="5"/>
      <c r="I55" s="5"/>
      <c r="J55" s="5"/>
      <c r="K55" s="5"/>
      <c r="L55" s="5"/>
      <c r="M55" s="5"/>
      <c r="N55" s="5"/>
    </row>
    <row r="56" spans="1:14" ht="5.25" customHeight="1">
      <c r="A56" s="111"/>
      <c r="B56" s="111"/>
      <c r="C56" s="111"/>
      <c r="D56" s="111"/>
      <c r="E56" s="115"/>
      <c r="F56" s="66"/>
      <c r="G56" s="66"/>
      <c r="H56" s="66"/>
      <c r="I56" s="66"/>
      <c r="J56" s="66"/>
      <c r="K56" s="66"/>
      <c r="L56" s="66"/>
      <c r="M56" s="66"/>
      <c r="N56" s="66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59" spans="1:14" ht="13.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</row>
    <row r="60" spans="1:14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</row>
  </sheetData>
  <sheetProtection/>
  <mergeCells count="29">
    <mergeCell ref="B16:C16"/>
    <mergeCell ref="B15:C15"/>
    <mergeCell ref="A26:C26"/>
    <mergeCell ref="A22:C22"/>
    <mergeCell ref="B23:C23"/>
    <mergeCell ref="B24:C24"/>
    <mergeCell ref="B25:C25"/>
    <mergeCell ref="A21:C21"/>
    <mergeCell ref="A20:C20"/>
    <mergeCell ref="A14:C14"/>
    <mergeCell ref="G5:G7"/>
    <mergeCell ref="E5:E7"/>
    <mergeCell ref="D5:D7"/>
    <mergeCell ref="A19:C19"/>
    <mergeCell ref="F5:F6"/>
    <mergeCell ref="A4:C8"/>
    <mergeCell ref="A13:C13"/>
    <mergeCell ref="B18:C18"/>
    <mergeCell ref="B17:C17"/>
    <mergeCell ref="J4:K4"/>
    <mergeCell ref="J5:J7"/>
    <mergeCell ref="K5:K7"/>
    <mergeCell ref="A12:C12"/>
    <mergeCell ref="D4:F4"/>
    <mergeCell ref="H5:H6"/>
    <mergeCell ref="I4:I5"/>
    <mergeCell ref="I6:I7"/>
    <mergeCell ref="G4:H4"/>
    <mergeCell ref="A10:C10"/>
  </mergeCells>
  <printOptions/>
  <pageMargins left="0.7" right="0.5905511811023623" top="0.984251968503937" bottom="0.7480314960629921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2.75390625" style="9" customWidth="1"/>
    <col min="2" max="3" width="8.75390625" style="6" customWidth="1"/>
    <col min="4" max="7" width="11.00390625" style="6" customWidth="1"/>
    <col min="8" max="16384" width="9.00390625" style="6" customWidth="1"/>
  </cols>
  <sheetData>
    <row r="1" spans="1:18" s="65" customFormat="1" ht="12.75" customHeight="1">
      <c r="A1" s="156" t="s">
        <v>104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65" customFormat="1" ht="12.75" customHeight="1">
      <c r="A2" s="6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s="65" customFormat="1" ht="18" customHeight="1">
      <c r="A3" s="69" t="s">
        <v>68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8"/>
      <c r="N3" s="8"/>
      <c r="O3" s="8"/>
      <c r="P3" s="8"/>
      <c r="Q3" s="8"/>
      <c r="R3" s="8"/>
    </row>
    <row r="4" spans="1:7" ht="12" customHeight="1">
      <c r="A4" s="51"/>
      <c r="B4" s="10"/>
      <c r="C4" s="10"/>
      <c r="D4" s="10"/>
      <c r="E4" s="10"/>
      <c r="F4" s="10"/>
      <c r="G4" s="70" t="s">
        <v>105</v>
      </c>
    </row>
    <row r="5" spans="1:7" ht="15.75" customHeight="1">
      <c r="A5" s="239" t="s">
        <v>52</v>
      </c>
      <c r="B5" s="225" t="s">
        <v>31</v>
      </c>
      <c r="C5" s="226"/>
      <c r="D5" s="226"/>
      <c r="E5" s="226"/>
      <c r="F5" s="226"/>
      <c r="G5" s="254"/>
    </row>
    <row r="6" spans="1:7" ht="13.5" customHeight="1">
      <c r="A6" s="240"/>
      <c r="B6" s="227" t="s">
        <v>45</v>
      </c>
      <c r="C6" s="228"/>
      <c r="D6" s="228" t="s">
        <v>46</v>
      </c>
      <c r="E6" s="228"/>
      <c r="F6" s="228" t="s">
        <v>47</v>
      </c>
      <c r="G6" s="255"/>
    </row>
    <row r="7" spans="1:7" ht="15.75" customHeight="1">
      <c r="A7" s="240"/>
      <c r="B7" s="253" t="s">
        <v>80</v>
      </c>
      <c r="C7" s="251" t="s">
        <v>86</v>
      </c>
      <c r="D7" s="55" t="s">
        <v>31</v>
      </c>
      <c r="E7" s="55" t="s">
        <v>24</v>
      </c>
      <c r="F7" s="55" t="s">
        <v>31</v>
      </c>
      <c r="G7" s="57" t="s">
        <v>24</v>
      </c>
    </row>
    <row r="8" spans="1:7" ht="9.75" customHeight="1">
      <c r="A8" s="241"/>
      <c r="B8" s="253"/>
      <c r="C8" s="252"/>
      <c r="D8" s="56" t="s">
        <v>60</v>
      </c>
      <c r="E8" s="56" t="s">
        <v>60</v>
      </c>
      <c r="F8" s="56" t="s">
        <v>55</v>
      </c>
      <c r="G8" s="58" t="s">
        <v>55</v>
      </c>
    </row>
    <row r="9" spans="1:7" ht="3.75" customHeight="1">
      <c r="A9" s="52"/>
      <c r="B9" s="91"/>
      <c r="C9" s="91"/>
      <c r="D9" s="92"/>
      <c r="E9" s="92"/>
      <c r="F9" s="92"/>
      <c r="G9" s="92"/>
    </row>
    <row r="10" spans="1:7" ht="19.5" customHeight="1">
      <c r="A10" s="25" t="s">
        <v>31</v>
      </c>
      <c r="B10" s="140">
        <f aca="true" t="shared" si="0" ref="B10:G10">SUM(B12:B16)</f>
        <v>42304</v>
      </c>
      <c r="C10" s="140">
        <f t="shared" si="0"/>
        <v>41746</v>
      </c>
      <c r="D10" s="140">
        <f t="shared" si="0"/>
        <v>8793448</v>
      </c>
      <c r="E10" s="140">
        <f t="shared" si="0"/>
        <v>8776943</v>
      </c>
      <c r="F10" s="140">
        <f t="shared" si="0"/>
        <v>460192873</v>
      </c>
      <c r="G10" s="140">
        <f t="shared" si="0"/>
        <v>460146735</v>
      </c>
    </row>
    <row r="11" spans="1:7" ht="3.75" customHeight="1">
      <c r="A11" s="25"/>
      <c r="B11" s="140"/>
      <c r="C11" s="140"/>
      <c r="D11" s="140"/>
      <c r="E11" s="140"/>
      <c r="F11" s="140"/>
      <c r="G11" s="140"/>
    </row>
    <row r="12" spans="1:7" ht="19.5" customHeight="1">
      <c r="A12" s="53" t="s">
        <v>50</v>
      </c>
      <c r="B12" s="140">
        <v>36476</v>
      </c>
      <c r="C12" s="140">
        <v>36149</v>
      </c>
      <c r="D12" s="140">
        <v>5882703</v>
      </c>
      <c r="E12" s="140">
        <v>5870854</v>
      </c>
      <c r="F12" s="140">
        <v>270784624</v>
      </c>
      <c r="G12" s="140">
        <v>270755074</v>
      </c>
    </row>
    <row r="13" spans="1:7" ht="19.5" customHeight="1">
      <c r="A13" s="53" t="s">
        <v>56</v>
      </c>
      <c r="B13" s="140">
        <v>965</v>
      </c>
      <c r="C13" s="140">
        <v>860</v>
      </c>
      <c r="D13" s="140">
        <v>215762</v>
      </c>
      <c r="E13" s="140">
        <v>213873</v>
      </c>
      <c r="F13" s="140">
        <v>16184824</v>
      </c>
      <c r="G13" s="140">
        <v>16179437</v>
      </c>
    </row>
    <row r="14" spans="1:7" ht="19.5" customHeight="1">
      <c r="A14" s="25" t="s">
        <v>57</v>
      </c>
      <c r="B14" s="140">
        <v>2287</v>
      </c>
      <c r="C14" s="140">
        <v>2258</v>
      </c>
      <c r="D14" s="140">
        <v>1899360</v>
      </c>
      <c r="E14" s="140">
        <v>1898613</v>
      </c>
      <c r="F14" s="140">
        <v>145846079</v>
      </c>
      <c r="G14" s="140">
        <v>145843492</v>
      </c>
    </row>
    <row r="15" spans="1:7" ht="19.5" customHeight="1">
      <c r="A15" s="25" t="s">
        <v>51</v>
      </c>
      <c r="B15" s="140">
        <v>2461</v>
      </c>
      <c r="C15" s="140">
        <v>2375</v>
      </c>
      <c r="D15" s="140">
        <v>792717</v>
      </c>
      <c r="E15" s="140">
        <v>790945</v>
      </c>
      <c r="F15" s="140">
        <v>27353327</v>
      </c>
      <c r="G15" s="140">
        <v>27345438</v>
      </c>
    </row>
    <row r="16" spans="1:7" ht="19.5" customHeight="1">
      <c r="A16" s="25" t="s">
        <v>43</v>
      </c>
      <c r="B16" s="140">
        <v>115</v>
      </c>
      <c r="C16" s="140">
        <v>104</v>
      </c>
      <c r="D16" s="140">
        <v>2906</v>
      </c>
      <c r="E16" s="140">
        <v>2658</v>
      </c>
      <c r="F16" s="140">
        <v>24019</v>
      </c>
      <c r="G16" s="140">
        <v>23294</v>
      </c>
    </row>
    <row r="17" spans="1:7" ht="3.75" customHeight="1">
      <c r="A17" s="54"/>
      <c r="B17" s="141"/>
      <c r="C17" s="141"/>
      <c r="D17" s="141"/>
      <c r="E17" s="141"/>
      <c r="F17" s="141"/>
      <c r="G17" s="141"/>
    </row>
    <row r="18" spans="1:7" ht="15.75" customHeight="1">
      <c r="A18" s="239" t="s">
        <v>52</v>
      </c>
      <c r="B18" s="242" t="s">
        <v>48</v>
      </c>
      <c r="C18" s="243"/>
      <c r="D18" s="243"/>
      <c r="E18" s="243"/>
      <c r="F18" s="243"/>
      <c r="G18" s="244"/>
    </row>
    <row r="19" spans="1:7" ht="13.5" customHeight="1">
      <c r="A19" s="240"/>
      <c r="B19" s="245" t="s">
        <v>45</v>
      </c>
      <c r="C19" s="246"/>
      <c r="D19" s="246" t="s">
        <v>46</v>
      </c>
      <c r="E19" s="246"/>
      <c r="F19" s="246" t="s">
        <v>47</v>
      </c>
      <c r="G19" s="247"/>
    </row>
    <row r="20" spans="1:7" ht="15.75" customHeight="1">
      <c r="A20" s="240"/>
      <c r="B20" s="248" t="s">
        <v>80</v>
      </c>
      <c r="C20" s="249" t="s">
        <v>86</v>
      </c>
      <c r="D20" s="142" t="s">
        <v>31</v>
      </c>
      <c r="E20" s="142" t="s">
        <v>24</v>
      </c>
      <c r="F20" s="142" t="s">
        <v>31</v>
      </c>
      <c r="G20" s="143" t="s">
        <v>24</v>
      </c>
    </row>
    <row r="21" spans="1:7" ht="9.75" customHeight="1">
      <c r="A21" s="241"/>
      <c r="B21" s="248"/>
      <c r="C21" s="250"/>
      <c r="D21" s="144" t="s">
        <v>60</v>
      </c>
      <c r="E21" s="144" t="s">
        <v>60</v>
      </c>
      <c r="F21" s="144" t="s">
        <v>55</v>
      </c>
      <c r="G21" s="145" t="s">
        <v>55</v>
      </c>
    </row>
    <row r="22" spans="1:7" ht="3.75" customHeight="1">
      <c r="A22" s="52"/>
      <c r="B22" s="146"/>
      <c r="C22" s="146"/>
      <c r="D22" s="146"/>
      <c r="E22" s="146"/>
      <c r="F22" s="146"/>
      <c r="G22" s="146"/>
    </row>
    <row r="23" spans="1:7" ht="19.5" customHeight="1">
      <c r="A23" s="25" t="s">
        <v>31</v>
      </c>
      <c r="B23" s="140">
        <f aca="true" t="shared" si="1" ref="B23:G23">SUM(B25:B29)</f>
        <v>31271</v>
      </c>
      <c r="C23" s="140">
        <f t="shared" si="1"/>
        <v>30767</v>
      </c>
      <c r="D23" s="140">
        <f t="shared" si="1"/>
        <v>2944540</v>
      </c>
      <c r="E23" s="140">
        <f t="shared" si="1"/>
        <v>2928868</v>
      </c>
      <c r="F23" s="140">
        <f t="shared" si="1"/>
        <v>96398705</v>
      </c>
      <c r="G23" s="140">
        <f t="shared" si="1"/>
        <v>96358254</v>
      </c>
    </row>
    <row r="24" spans="1:7" ht="3.75" customHeight="1">
      <c r="A24" s="25"/>
      <c r="B24" s="140"/>
      <c r="C24" s="140"/>
      <c r="D24" s="140"/>
      <c r="E24" s="140"/>
      <c r="F24" s="140"/>
      <c r="G24" s="140"/>
    </row>
    <row r="25" spans="1:7" ht="19.5" customHeight="1">
      <c r="A25" s="53" t="s">
        <v>50</v>
      </c>
      <c r="B25" s="140">
        <v>29241</v>
      </c>
      <c r="C25" s="140">
        <v>28921</v>
      </c>
      <c r="D25" s="140">
        <v>2848967</v>
      </c>
      <c r="E25" s="140">
        <v>2837189</v>
      </c>
      <c r="F25" s="140">
        <v>95046669</v>
      </c>
      <c r="G25" s="140">
        <v>95017598</v>
      </c>
    </row>
    <row r="26" spans="1:7" ht="19.5" customHeight="1">
      <c r="A26" s="53" t="s">
        <v>56</v>
      </c>
      <c r="B26" s="140">
        <v>830</v>
      </c>
      <c r="C26" s="140">
        <v>727</v>
      </c>
      <c r="D26" s="140">
        <v>25307</v>
      </c>
      <c r="E26" s="140">
        <v>23461</v>
      </c>
      <c r="F26" s="140">
        <v>207990</v>
      </c>
      <c r="G26" s="140">
        <v>202896</v>
      </c>
    </row>
    <row r="27" spans="1:7" ht="19.5" customHeight="1">
      <c r="A27" s="25" t="s">
        <v>57</v>
      </c>
      <c r="B27" s="140">
        <v>524</v>
      </c>
      <c r="C27" s="140">
        <v>499</v>
      </c>
      <c r="D27" s="140">
        <v>37493</v>
      </c>
      <c r="E27" s="140">
        <v>36834</v>
      </c>
      <c r="F27" s="140">
        <v>823043</v>
      </c>
      <c r="G27" s="140">
        <v>821001</v>
      </c>
    </row>
    <row r="28" spans="1:7" ht="19.5" customHeight="1">
      <c r="A28" s="25" t="s">
        <v>51</v>
      </c>
      <c r="B28" s="140">
        <v>561</v>
      </c>
      <c r="C28" s="140">
        <v>516</v>
      </c>
      <c r="D28" s="140">
        <v>29867</v>
      </c>
      <c r="E28" s="140">
        <v>28726</v>
      </c>
      <c r="F28" s="140">
        <v>296984</v>
      </c>
      <c r="G28" s="140">
        <v>293465</v>
      </c>
    </row>
    <row r="29" spans="1:7" ht="19.5" customHeight="1">
      <c r="A29" s="25" t="s">
        <v>43</v>
      </c>
      <c r="B29" s="140">
        <v>115</v>
      </c>
      <c r="C29" s="140">
        <v>104</v>
      </c>
      <c r="D29" s="140">
        <v>2906</v>
      </c>
      <c r="E29" s="140">
        <v>2658</v>
      </c>
      <c r="F29" s="140">
        <v>24019</v>
      </c>
      <c r="G29" s="140">
        <v>23294</v>
      </c>
    </row>
    <row r="30" spans="1:7" ht="3.75" customHeight="1">
      <c r="A30" s="52"/>
      <c r="B30" s="141"/>
      <c r="C30" s="141"/>
      <c r="D30" s="141"/>
      <c r="E30" s="141"/>
      <c r="F30" s="141"/>
      <c r="G30" s="141"/>
    </row>
    <row r="31" spans="1:7" ht="15.75" customHeight="1">
      <c r="A31" s="239" t="s">
        <v>52</v>
      </c>
      <c r="B31" s="242" t="s">
        <v>49</v>
      </c>
      <c r="C31" s="243"/>
      <c r="D31" s="243"/>
      <c r="E31" s="243"/>
      <c r="F31" s="243"/>
      <c r="G31" s="244"/>
    </row>
    <row r="32" spans="1:7" ht="13.5" customHeight="1">
      <c r="A32" s="240"/>
      <c r="B32" s="245" t="s">
        <v>45</v>
      </c>
      <c r="C32" s="246"/>
      <c r="D32" s="246" t="s">
        <v>46</v>
      </c>
      <c r="E32" s="246"/>
      <c r="F32" s="246" t="s">
        <v>47</v>
      </c>
      <c r="G32" s="247"/>
    </row>
    <row r="33" spans="1:7" ht="15.75" customHeight="1">
      <c r="A33" s="240"/>
      <c r="B33" s="248" t="s">
        <v>80</v>
      </c>
      <c r="C33" s="249" t="s">
        <v>86</v>
      </c>
      <c r="D33" s="142" t="s">
        <v>31</v>
      </c>
      <c r="E33" s="142" t="s">
        <v>24</v>
      </c>
      <c r="F33" s="142" t="s">
        <v>31</v>
      </c>
      <c r="G33" s="143" t="s">
        <v>24</v>
      </c>
    </row>
    <row r="34" spans="1:7" ht="9.75" customHeight="1">
      <c r="A34" s="241"/>
      <c r="B34" s="248"/>
      <c r="C34" s="250"/>
      <c r="D34" s="144" t="s">
        <v>60</v>
      </c>
      <c r="E34" s="144" t="s">
        <v>60</v>
      </c>
      <c r="F34" s="144" t="s">
        <v>55</v>
      </c>
      <c r="G34" s="145" t="s">
        <v>55</v>
      </c>
    </row>
    <row r="35" spans="1:7" ht="3.75" customHeight="1">
      <c r="A35" s="52"/>
      <c r="B35" s="146"/>
      <c r="C35" s="146"/>
      <c r="D35" s="146"/>
      <c r="E35" s="146"/>
      <c r="F35" s="146"/>
      <c r="G35" s="146"/>
    </row>
    <row r="36" spans="1:7" ht="19.5" customHeight="1">
      <c r="A36" s="25" t="s">
        <v>31</v>
      </c>
      <c r="B36" s="147">
        <f aca="true" t="shared" si="2" ref="B36:G36">SUM(B38:B41)</f>
        <v>11033</v>
      </c>
      <c r="C36" s="147">
        <f t="shared" si="2"/>
        <v>10979</v>
      </c>
      <c r="D36" s="147">
        <f t="shared" si="2"/>
        <v>5848908</v>
      </c>
      <c r="E36" s="147">
        <f t="shared" si="2"/>
        <v>5848075</v>
      </c>
      <c r="F36" s="147">
        <f t="shared" si="2"/>
        <v>363794168</v>
      </c>
      <c r="G36" s="147">
        <f t="shared" si="2"/>
        <v>363788481</v>
      </c>
    </row>
    <row r="37" spans="1:7" ht="3.75" customHeight="1">
      <c r="A37" s="25"/>
      <c r="B37" s="147"/>
      <c r="C37" s="147"/>
      <c r="D37" s="147"/>
      <c r="E37" s="147"/>
      <c r="F37" s="147"/>
      <c r="G37" s="147"/>
    </row>
    <row r="38" spans="1:7" ht="19.5" customHeight="1">
      <c r="A38" s="53" t="s">
        <v>50</v>
      </c>
      <c r="B38" s="147">
        <v>7235</v>
      </c>
      <c r="C38" s="147">
        <v>7228</v>
      </c>
      <c r="D38" s="147">
        <v>3033736</v>
      </c>
      <c r="E38" s="147">
        <v>3033665</v>
      </c>
      <c r="F38" s="147">
        <v>175737955</v>
      </c>
      <c r="G38" s="147">
        <v>175737476</v>
      </c>
    </row>
    <row r="39" spans="1:7" ht="19.5" customHeight="1">
      <c r="A39" s="53" t="s">
        <v>56</v>
      </c>
      <c r="B39" s="95">
        <v>135</v>
      </c>
      <c r="C39" s="95">
        <v>133</v>
      </c>
      <c r="D39" s="95">
        <v>190455</v>
      </c>
      <c r="E39" s="95">
        <v>190412</v>
      </c>
      <c r="F39" s="95">
        <v>15976834</v>
      </c>
      <c r="G39" s="95">
        <v>15976541</v>
      </c>
    </row>
    <row r="40" spans="1:7" ht="19.5" customHeight="1">
      <c r="A40" s="25" t="s">
        <v>57</v>
      </c>
      <c r="B40" s="95">
        <v>1763</v>
      </c>
      <c r="C40" s="95">
        <v>1759</v>
      </c>
      <c r="D40" s="95">
        <v>1861867</v>
      </c>
      <c r="E40" s="95">
        <v>1861779</v>
      </c>
      <c r="F40" s="95">
        <v>145023036</v>
      </c>
      <c r="G40" s="95">
        <v>145022491</v>
      </c>
    </row>
    <row r="41" spans="1:7" ht="19.5" customHeight="1">
      <c r="A41" s="25" t="s">
        <v>51</v>
      </c>
      <c r="B41" s="95">
        <v>1900</v>
      </c>
      <c r="C41" s="95">
        <v>1859</v>
      </c>
      <c r="D41" s="95">
        <v>762850</v>
      </c>
      <c r="E41" s="95">
        <v>762219</v>
      </c>
      <c r="F41" s="95">
        <v>27056343</v>
      </c>
      <c r="G41" s="95">
        <v>27051973</v>
      </c>
    </row>
    <row r="42" spans="1:7" ht="3.75" customHeight="1">
      <c r="A42" s="54"/>
      <c r="B42" s="93"/>
      <c r="C42" s="93"/>
      <c r="D42" s="93"/>
      <c r="E42" s="93"/>
      <c r="F42" s="93"/>
      <c r="G42" s="93"/>
    </row>
    <row r="43" spans="1:7" s="107" customFormat="1" ht="13.5" customHeight="1">
      <c r="A43" s="101" t="s">
        <v>61</v>
      </c>
      <c r="B43" s="106"/>
      <c r="C43" s="106"/>
      <c r="D43" s="106"/>
      <c r="E43" s="106"/>
      <c r="F43" s="106"/>
      <c r="G43" s="106"/>
    </row>
    <row r="59" ht="12">
      <c r="D59" s="157"/>
    </row>
  </sheetData>
  <sheetProtection/>
  <mergeCells count="21">
    <mergeCell ref="A5:A8"/>
    <mergeCell ref="C7:C8"/>
    <mergeCell ref="B7:B8"/>
    <mergeCell ref="B5:G5"/>
    <mergeCell ref="F6:G6"/>
    <mergeCell ref="D6:E6"/>
    <mergeCell ref="B6:C6"/>
    <mergeCell ref="A18:A21"/>
    <mergeCell ref="B18:G18"/>
    <mergeCell ref="B19:C19"/>
    <mergeCell ref="D19:E19"/>
    <mergeCell ref="F19:G19"/>
    <mergeCell ref="B20:B21"/>
    <mergeCell ref="C20:C21"/>
    <mergeCell ref="A31:A34"/>
    <mergeCell ref="B31:G31"/>
    <mergeCell ref="B32:C32"/>
    <mergeCell ref="D32:E32"/>
    <mergeCell ref="F32:G32"/>
    <mergeCell ref="B33:B34"/>
    <mergeCell ref="C33:C3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2018-05-14T06:12:45Z</cp:lastPrinted>
  <dcterms:created xsi:type="dcterms:W3CDTF">2004-12-01T06:30:40Z</dcterms:created>
  <dcterms:modified xsi:type="dcterms:W3CDTF">2018-05-25T01:07:36Z</dcterms:modified>
  <cp:category/>
  <cp:version/>
  <cp:contentType/>
  <cp:contentStatus/>
</cp:coreProperties>
</file>