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520" windowHeight="9840" activeTab="0"/>
  </bookViews>
  <sheets>
    <sheet name="1表" sheetId="1" r:id="rId1"/>
    <sheet name="2表" sheetId="2" r:id="rId2"/>
  </sheets>
  <definedNames/>
  <calcPr fullCalcOnLoad="1"/>
</workbook>
</file>

<file path=xl/sharedStrings.xml><?xml version="1.0" encoding="utf-8"?>
<sst xmlns="http://schemas.openxmlformats.org/spreadsheetml/2006/main" count="213" uniqueCount="63">
  <si>
    <t>区　　　　　　分</t>
  </si>
  <si>
    <t>前年度末</t>
  </si>
  <si>
    <t>本年度中の</t>
  </si>
  <si>
    <t>現 在 高</t>
  </si>
  <si>
    <t>増　減　高</t>
  </si>
  <si>
    <t>行政財産</t>
  </si>
  <si>
    <t>その他の行政財産</t>
  </si>
  <si>
    <t>公共用財産</t>
  </si>
  <si>
    <t>小学校</t>
  </si>
  <si>
    <t>中学校</t>
  </si>
  <si>
    <t>市営住宅</t>
  </si>
  <si>
    <t>都市公園</t>
  </si>
  <si>
    <t>その他公園</t>
  </si>
  <si>
    <t>保育園</t>
  </si>
  <si>
    <t>その他の公共施設</t>
  </si>
  <si>
    <t>普通財産</t>
  </si>
  <si>
    <t>資料：行政管理部総務課</t>
  </si>
  <si>
    <t>預貯金</t>
  </si>
  <si>
    <t>合計</t>
  </si>
  <si>
    <t>・　公共施設整備基金内訳　（ 一般公共施設分 ）</t>
  </si>
  <si>
    <t>・　公共施設整備基金内訳　（ 立川広域防災基地関連道路分 ）</t>
  </si>
  <si>
    <t>・　地域づくり振興基金内訳　（文　化　分）</t>
  </si>
  <si>
    <t>・　地域づくり振興基金内訳　（福　祉　分）</t>
  </si>
  <si>
    <t>・　地域づくり振興基金内訳　（教　育　分）</t>
  </si>
  <si>
    <t>（単位：円）</t>
  </si>
  <si>
    <t>1表　用途別市有財産一覧表</t>
  </si>
  <si>
    <t>本庁舎</t>
  </si>
  <si>
    <t>・　公共施設整備基金内訳　（ 下水道分 ）</t>
  </si>
  <si>
    <t>2表　市基金運用状況</t>
  </si>
  <si>
    <t>区　　　分</t>
  </si>
  <si>
    <t>土　　　　　　　　地</t>
  </si>
  <si>
    <t>建　　　　　　　　物</t>
  </si>
  <si>
    <t>総　　数</t>
  </si>
  <si>
    <t>木　　造</t>
  </si>
  <si>
    <t>非 木 造</t>
  </si>
  <si>
    <t>・　公共施設整備基金内訳　（ 立川駅北口西地区第一種市街地再開発事業分 ）</t>
  </si>
  <si>
    <t>旧庁舎</t>
  </si>
  <si>
    <t>総数</t>
  </si>
  <si>
    <t>注：資料内の「年度末」とは、各年度3月31日時点をさす。</t>
  </si>
  <si>
    <t>（6）　鉄道連続立体交差化整備基金</t>
  </si>
  <si>
    <t>（7）　介護保険準備基金</t>
  </si>
  <si>
    <t>（8）　介護保険高額介護サービス費等資金貸付基金</t>
  </si>
  <si>
    <t>（9）　地域づくり振興基金</t>
  </si>
  <si>
    <t>（10）　競輪事業施設等整備基金</t>
  </si>
  <si>
    <t>（11）　清掃工場建設等基金</t>
  </si>
  <si>
    <t>（1）　競輪事業財政調整基金</t>
  </si>
  <si>
    <t>（2）　駐車場事業財政調整基金</t>
  </si>
  <si>
    <t>（3）　財政調整基金</t>
  </si>
  <si>
    <t>（4）　高額療養費等資金貸付基金</t>
  </si>
  <si>
    <t>（5）　公共施設整備基金</t>
  </si>
  <si>
    <t>（12）　再編交付金事業基金</t>
  </si>
  <si>
    <t>貸付金</t>
  </si>
  <si>
    <t>27年度末現在高</t>
  </si>
  <si>
    <t>12議会・行政－5市有財産</t>
  </si>
  <si>
    <t>（単位：㎡）　　平成29年3月31日現在</t>
  </si>
  <si>
    <t>28年度末現在高</t>
  </si>
  <si>
    <t>28年度中増減高</t>
  </si>
  <si>
    <t>-</t>
  </si>
  <si>
    <t>-</t>
  </si>
  <si>
    <t>資料：会計課「平成28年度決算書」</t>
  </si>
  <si>
    <t>・　公共施設整備基金内訳　（ 法務省関連施設都市基盤整備分 ）</t>
  </si>
  <si>
    <t>（単位：円）</t>
  </si>
  <si>
    <t>・　地域づくり振興基金内訳　（環　境　分）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</si>
</sst>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;&quot;△ &quot;#,##0"/>
    <numFmt numFmtId="179" formatCode="#,##0.000_ "/>
    <numFmt numFmtId="180" formatCode="0.0_ "/>
    <numFmt numFmtId="181" formatCode="0.000_ "/>
    <numFmt numFmtId="182" formatCode="#,##0_);[Red]\(#,##0\)"/>
    <numFmt numFmtId="183" formatCode="#,##0.000_);[Red]\(#,##0.000\)"/>
    <numFmt numFmtId="184" formatCode="#,##0.0_);[Red]\(#,##0.0\)"/>
    <numFmt numFmtId="185" formatCode="0_);[Red]\(0\)"/>
    <numFmt numFmtId="186" formatCode="[&lt;=999]000;[&lt;=99999]000\-00;000\-0000"/>
    <numFmt numFmtId="187" formatCode="#,##0.0_ "/>
    <numFmt numFmtId="188" formatCode="0;&quot;△ &quot;0"/>
    <numFmt numFmtId="189" formatCode="#,##0.0;&quot;△ &quot;#,##0.0"/>
    <numFmt numFmtId="190" formatCode="#,##0.0_);\(#,##0.0\)"/>
    <numFmt numFmtId="191" formatCode="#,##0;&quot;▲ &quot;#,##0"/>
    <numFmt numFmtId="192" formatCode="#,##0_);\(#,##0\)"/>
    <numFmt numFmtId="193" formatCode="[=0]&quot;－&quot;;[&lt;0]&quot;△ &quot;#,##0;#,##0"/>
    <numFmt numFmtId="194" formatCode="[=0]&quot;－&quot;;[&lt;0]&quot;△ &quot;#,###.#0;#,###.#0"/>
    <numFmt numFmtId="195" formatCode="[=0]&quot;－&quot;;[&lt;0]&quot;△ &quot;#,###.00;#,###.00"/>
    <numFmt numFmtId="196" formatCode="[=0]&quot;－&quot;;[&lt;1]&quot;0&quot;;#,##0"/>
    <numFmt numFmtId="197" formatCode="[=0]&quot;-&quot;;[&lt;1]&quot;0&quot;;#,##0"/>
    <numFmt numFmtId="198" formatCode="#,##0;&quot;△&quot;#,##0;&quot;-&quot;"/>
    <numFmt numFmtId="199" formatCode="[=0]&quot;-&quot;;[&lt;0]&quot;△ &quot;#,##0;#,##0"/>
    <numFmt numFmtId="200" formatCode="[=0]&quot;-&quot;;[&lt;0]&quot;△&quot;#,###.00;#,###.00"/>
    <numFmt numFmtId="201" formatCode="#,##0.00000_);[Red]\(#,##0.00000\)"/>
    <numFmt numFmtId="202" formatCode="#,##0.00000_ "/>
    <numFmt numFmtId="203" formatCode="#,##0.00;&quot;△ &quot;#,##0.00"/>
    <numFmt numFmtId="204" formatCode="#,##0.00_ "/>
    <numFmt numFmtId="205" formatCode="#,##0.00_ ;[Red]\-#,##0.00\ "/>
  </numFmts>
  <fonts count="47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HGPｺﾞｼｯｸE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9"/>
      <name val="ＭＳ 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9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0" borderId="4" applyNumberFormat="0" applyAlignment="0" applyProtection="0"/>
    <xf numFmtId="0" fontId="2" fillId="0" borderId="0" applyNumberFormat="0" applyFill="0" applyBorder="0" applyAlignment="0" applyProtection="0"/>
    <xf numFmtId="0" fontId="46" fillId="31" borderId="0" applyNumberFormat="0" applyBorder="0" applyAlignment="0" applyProtection="0"/>
  </cellStyleXfs>
  <cellXfs count="130">
    <xf numFmtId="0" fontId="0" fillId="0" borderId="0" xfId="0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 horizontal="left"/>
    </xf>
    <xf numFmtId="182" fontId="7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top" indent="1"/>
    </xf>
    <xf numFmtId="0" fontId="6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left" indent="1"/>
    </xf>
    <xf numFmtId="0" fontId="9" fillId="0" borderId="1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9" fillId="0" borderId="13" xfId="0" applyFont="1" applyFill="1" applyBorder="1" applyAlignment="1">
      <alignment horizontal="distributed" vertical="center"/>
    </xf>
    <xf numFmtId="0" fontId="9" fillId="0" borderId="14" xfId="0" applyFont="1" applyFill="1" applyBorder="1" applyAlignment="1">
      <alignment horizontal="distributed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/>
    </xf>
    <xf numFmtId="0" fontId="6" fillId="0" borderId="10" xfId="0" applyFont="1" applyFill="1" applyBorder="1" applyAlignment="1">
      <alignment vertical="center"/>
    </xf>
    <xf numFmtId="0" fontId="9" fillId="0" borderId="16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top"/>
    </xf>
    <xf numFmtId="0" fontId="9" fillId="0" borderId="18" xfId="0" applyFont="1" applyFill="1" applyBorder="1" applyAlignment="1">
      <alignment horizontal="center" vertical="center"/>
    </xf>
    <xf numFmtId="182" fontId="9" fillId="0" borderId="19" xfId="0" applyNumberFormat="1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/>
    </xf>
    <xf numFmtId="0" fontId="11" fillId="0" borderId="15" xfId="0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7" fillId="0" borderId="0" xfId="0" applyFont="1" applyFill="1" applyBorder="1" applyAlignment="1">
      <alignment horizontal="left" indent="2"/>
    </xf>
    <xf numFmtId="0" fontId="12" fillId="0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/>
    </xf>
    <xf numFmtId="182" fontId="8" fillId="0" borderId="0" xfId="0" applyNumberFormat="1" applyFont="1" applyFill="1" applyAlignment="1">
      <alignment horizontal="right"/>
    </xf>
    <xf numFmtId="0" fontId="7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distributed" vertical="center"/>
    </xf>
    <xf numFmtId="0" fontId="5" fillId="0" borderId="0" xfId="0" applyFont="1" applyFill="1" applyAlignment="1">
      <alignment vertical="center"/>
    </xf>
    <xf numFmtId="0" fontId="8" fillId="0" borderId="0" xfId="0" applyFont="1" applyFill="1" applyAlignment="1">
      <alignment/>
    </xf>
    <xf numFmtId="193" fontId="9" fillId="0" borderId="0" xfId="0" applyNumberFormat="1" applyFont="1" applyFill="1" applyBorder="1" applyAlignment="1">
      <alignment vertical="center"/>
    </xf>
    <xf numFmtId="193" fontId="9" fillId="0" borderId="0" xfId="0" applyNumberFormat="1" applyFont="1" applyFill="1" applyAlignment="1">
      <alignment vertical="center"/>
    </xf>
    <xf numFmtId="193" fontId="7" fillId="0" borderId="10" xfId="0" applyNumberFormat="1" applyFont="1" applyFill="1" applyBorder="1" applyAlignment="1">
      <alignment vertical="center"/>
    </xf>
    <xf numFmtId="193" fontId="8" fillId="0" borderId="0" xfId="0" applyNumberFormat="1" applyFont="1" applyFill="1" applyAlignment="1">
      <alignment horizontal="right"/>
    </xf>
    <xf numFmtId="193" fontId="6" fillId="0" borderId="10" xfId="0" applyNumberFormat="1" applyFont="1" applyFill="1" applyBorder="1" applyAlignment="1">
      <alignment vertical="center"/>
    </xf>
    <xf numFmtId="193" fontId="11" fillId="0" borderId="0" xfId="0" applyNumberFormat="1" applyFont="1" applyFill="1" applyBorder="1" applyAlignment="1">
      <alignment/>
    </xf>
    <xf numFmtId="193" fontId="9" fillId="0" borderId="15" xfId="0" applyNumberFormat="1" applyFont="1" applyFill="1" applyBorder="1" applyAlignment="1">
      <alignment vertical="center"/>
    </xf>
    <xf numFmtId="193" fontId="9" fillId="0" borderId="10" xfId="0" applyNumberFormat="1" applyFont="1" applyFill="1" applyBorder="1" applyAlignment="1">
      <alignment vertical="center"/>
    </xf>
    <xf numFmtId="193" fontId="11" fillId="0" borderId="10" xfId="0" applyNumberFormat="1" applyFont="1" applyFill="1" applyBorder="1" applyAlignment="1">
      <alignment/>
    </xf>
    <xf numFmtId="193" fontId="5" fillId="0" borderId="0" xfId="0" applyNumberFormat="1" applyFont="1" applyFill="1" applyAlignment="1">
      <alignment horizontal="center"/>
    </xf>
    <xf numFmtId="193" fontId="12" fillId="0" borderId="10" xfId="0" applyNumberFormat="1" applyFont="1" applyFill="1" applyBorder="1" applyAlignment="1">
      <alignment horizontal="center"/>
    </xf>
    <xf numFmtId="193" fontId="5" fillId="0" borderId="0" xfId="0" applyNumberFormat="1" applyFont="1" applyFill="1" applyAlignment="1">
      <alignment horizontal="left" vertical="top" indent="1"/>
    </xf>
    <xf numFmtId="193" fontId="9" fillId="0" borderId="0" xfId="0" applyNumberFormat="1" applyFont="1" applyFill="1" applyBorder="1" applyAlignment="1">
      <alignment horizontal="right" vertical="center" indent="1"/>
    </xf>
    <xf numFmtId="0" fontId="6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8" fillId="0" borderId="0" xfId="0" applyFont="1" applyFill="1" applyBorder="1" applyAlignment="1">
      <alignment horizontal="left" indent="3"/>
    </xf>
    <xf numFmtId="0" fontId="6" fillId="0" borderId="0" xfId="0" applyFont="1" applyFill="1" applyBorder="1" applyAlignment="1">
      <alignment horizontal="left"/>
    </xf>
    <xf numFmtId="0" fontId="10" fillId="0" borderId="15" xfId="0" applyFont="1" applyFill="1" applyBorder="1" applyAlignment="1">
      <alignment horizontal="right" vertical="center"/>
    </xf>
    <xf numFmtId="193" fontId="0" fillId="0" borderId="10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9" fillId="0" borderId="0" xfId="0" applyFont="1" applyFill="1" applyAlignment="1">
      <alignment horizontal="left" indent="1"/>
    </xf>
    <xf numFmtId="0" fontId="9" fillId="0" borderId="0" xfId="0" applyFont="1" applyFill="1" applyBorder="1" applyAlignment="1">
      <alignment horizontal="left" indent="1"/>
    </xf>
    <xf numFmtId="0" fontId="9" fillId="0" borderId="15" xfId="0" applyFont="1" applyFill="1" applyBorder="1" applyAlignment="1">
      <alignment horizontal="distributed" vertical="center"/>
    </xf>
    <xf numFmtId="200" fontId="7" fillId="0" borderId="21" xfId="0" applyNumberFormat="1" applyFont="1" applyFill="1" applyBorder="1" applyAlignment="1">
      <alignment horizontal="center"/>
    </xf>
    <xf numFmtId="200" fontId="7" fillId="0" borderId="20" xfId="0" applyNumberFormat="1" applyFont="1" applyFill="1" applyBorder="1" applyAlignment="1">
      <alignment horizontal="center"/>
    </xf>
    <xf numFmtId="200" fontId="7" fillId="0" borderId="20" xfId="0" applyNumberFormat="1" applyFont="1" applyFill="1" applyBorder="1" applyAlignment="1">
      <alignment/>
    </xf>
    <xf numFmtId="200" fontId="7" fillId="0" borderId="22" xfId="0" applyNumberFormat="1" applyFont="1" applyFill="1" applyBorder="1" applyAlignment="1">
      <alignment horizontal="right" vertical="center"/>
    </xf>
    <xf numFmtId="200" fontId="7" fillId="0" borderId="0" xfId="0" applyNumberFormat="1" applyFont="1" applyFill="1" applyBorder="1" applyAlignment="1">
      <alignment horizontal="right" vertical="center"/>
    </xf>
    <xf numFmtId="200" fontId="9" fillId="0" borderId="23" xfId="0" applyNumberFormat="1" applyFont="1" applyFill="1" applyBorder="1" applyAlignment="1">
      <alignment horizontal="center" vertical="center"/>
    </xf>
    <xf numFmtId="200" fontId="9" fillId="0" borderId="15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9" fillId="0" borderId="0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8" fillId="0" borderId="0" xfId="0" applyFont="1" applyFill="1" applyBorder="1" applyAlignment="1">
      <alignment horizontal="left" indent="1"/>
    </xf>
    <xf numFmtId="193" fontId="7" fillId="0" borderId="0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horizontal="left" indent="1"/>
    </xf>
    <xf numFmtId="193" fontId="9" fillId="0" borderId="15" xfId="0" applyNumberFormat="1" applyFont="1" applyFill="1" applyBorder="1" applyAlignment="1">
      <alignment horizontal="right" vertical="center" indent="1"/>
    </xf>
    <xf numFmtId="200" fontId="9" fillId="0" borderId="0" xfId="0" applyNumberFormat="1" applyFont="1" applyFill="1" applyBorder="1" applyAlignment="1">
      <alignment horizontal="right" vertical="center"/>
    </xf>
    <xf numFmtId="200" fontId="9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200" fontId="9" fillId="0" borderId="22" xfId="0" applyNumberFormat="1" applyFont="1" applyFill="1" applyBorder="1" applyAlignment="1">
      <alignment horizontal="right" vertical="center"/>
    </xf>
    <xf numFmtId="200" fontId="9" fillId="0" borderId="22" xfId="0" applyNumberFormat="1" applyFont="1" applyFill="1" applyBorder="1" applyAlignment="1">
      <alignment vertical="center"/>
    </xf>
    <xf numFmtId="4" fontId="9" fillId="0" borderId="22" xfId="0" applyNumberFormat="1" applyFont="1" applyFill="1" applyBorder="1" applyAlignment="1">
      <alignment vertical="center"/>
    </xf>
    <xf numFmtId="193" fontId="6" fillId="0" borderId="0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/>
    </xf>
    <xf numFmtId="193" fontId="12" fillId="0" borderId="0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203" fontId="9" fillId="0" borderId="0" xfId="0" applyNumberFormat="1" applyFont="1" applyFill="1" applyBorder="1" applyAlignment="1">
      <alignment vertical="center"/>
    </xf>
    <xf numFmtId="205" fontId="9" fillId="0" borderId="22" xfId="49" applyNumberFormat="1" applyFont="1" applyFill="1" applyBorder="1" applyAlignment="1">
      <alignment vertical="center"/>
    </xf>
    <xf numFmtId="178" fontId="9" fillId="0" borderId="0" xfId="49" applyNumberFormat="1" applyFont="1" applyFill="1" applyAlignment="1">
      <alignment/>
    </xf>
    <xf numFmtId="38" fontId="9" fillId="0" borderId="0" xfId="49" applyFont="1" applyFill="1" applyAlignment="1">
      <alignment/>
    </xf>
    <xf numFmtId="0" fontId="0" fillId="0" borderId="0" xfId="0" applyFont="1" applyFill="1" applyAlignment="1">
      <alignment horizontal="right"/>
    </xf>
    <xf numFmtId="0" fontId="0" fillId="0" borderId="15" xfId="0" applyFont="1" applyFill="1" applyBorder="1" applyAlignment="1">
      <alignment horizontal="right"/>
    </xf>
    <xf numFmtId="178" fontId="9" fillId="0" borderId="15" xfId="49" applyNumberFormat="1" applyFont="1" applyFill="1" applyBorder="1" applyAlignment="1">
      <alignment/>
    </xf>
    <xf numFmtId="38" fontId="9" fillId="0" borderId="15" xfId="49" applyFont="1" applyFill="1" applyBorder="1" applyAlignment="1">
      <alignment/>
    </xf>
    <xf numFmtId="193" fontId="9" fillId="0" borderId="0" xfId="0" applyNumberFormat="1" applyFont="1" applyFill="1" applyAlignment="1">
      <alignment/>
    </xf>
    <xf numFmtId="193" fontId="9" fillId="0" borderId="15" xfId="0" applyNumberFormat="1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9" fillId="0" borderId="15" xfId="0" applyFont="1" applyFill="1" applyBorder="1" applyAlignment="1">
      <alignment horizontal="right"/>
    </xf>
    <xf numFmtId="38" fontId="9" fillId="0" borderId="0" xfId="49" applyFont="1" applyFill="1" applyAlignment="1">
      <alignment horizontal="right"/>
    </xf>
    <xf numFmtId="38" fontId="9" fillId="0" borderId="20" xfId="49" applyFont="1" applyFill="1" applyBorder="1" applyAlignment="1">
      <alignment/>
    </xf>
    <xf numFmtId="193" fontId="9" fillId="0" borderId="0" xfId="0" applyNumberFormat="1" applyFont="1" applyFill="1" applyAlignment="1">
      <alignment horizontal="right"/>
    </xf>
    <xf numFmtId="193" fontId="9" fillId="0" borderId="23" xfId="0" applyNumberFormat="1" applyFont="1" applyFill="1" applyBorder="1" applyAlignment="1">
      <alignment horizontal="right" vertical="center" indent="1"/>
    </xf>
    <xf numFmtId="193" fontId="11" fillId="0" borderId="0" xfId="0" applyNumberFormat="1" applyFont="1" applyFill="1" applyBorder="1" applyAlignment="1">
      <alignment/>
    </xf>
    <xf numFmtId="0" fontId="10" fillId="0" borderId="0" xfId="0" applyFont="1" applyFill="1" applyAlignment="1">
      <alignment vertical="top"/>
    </xf>
    <xf numFmtId="49" fontId="9" fillId="0" borderId="0" xfId="0" applyNumberFormat="1" applyFont="1" applyFill="1" applyAlignment="1">
      <alignment horizontal="left"/>
    </xf>
    <xf numFmtId="0" fontId="9" fillId="0" borderId="0" xfId="0" applyFont="1" applyFill="1" applyBorder="1" applyAlignment="1">
      <alignment horizontal="right"/>
    </xf>
    <xf numFmtId="38" fontId="9" fillId="0" borderId="0" xfId="49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vertical="center" shrinkToFit="1"/>
    </xf>
    <xf numFmtId="0" fontId="9" fillId="0" borderId="1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1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2" width="1.75390625" style="66" customWidth="1"/>
    <col min="3" max="3" width="9.625" style="67" customWidth="1"/>
    <col min="4" max="4" width="1.00390625" style="66" customWidth="1"/>
    <col min="5" max="6" width="11.75390625" style="66" customWidth="1"/>
    <col min="7" max="7" width="14.50390625" style="66" bestFit="1" customWidth="1"/>
    <col min="8" max="10" width="11.75390625" style="66" customWidth="1"/>
    <col min="11" max="16384" width="9.00390625" style="66" customWidth="1"/>
  </cols>
  <sheetData>
    <row r="1" spans="1:10" ht="13.5" customHeight="1">
      <c r="A1" s="111" t="s">
        <v>53</v>
      </c>
      <c r="B1" s="46"/>
      <c r="C1" s="46"/>
      <c r="D1" s="46"/>
      <c r="E1" s="46"/>
      <c r="F1" s="46"/>
      <c r="G1" s="46"/>
      <c r="H1" s="46"/>
      <c r="I1" s="46"/>
      <c r="J1" s="46"/>
    </row>
    <row r="2" spans="1:10" ht="13.5" customHeight="1">
      <c r="A2" s="45"/>
      <c r="B2" s="46"/>
      <c r="C2" s="46"/>
      <c r="D2" s="46"/>
      <c r="E2" s="46"/>
      <c r="F2" s="46"/>
      <c r="G2" s="46"/>
      <c r="H2" s="46"/>
      <c r="I2" s="46"/>
      <c r="J2" s="46"/>
    </row>
    <row r="3" spans="1:10" ht="18" customHeight="1">
      <c r="A3" s="30" t="s">
        <v>25</v>
      </c>
      <c r="B3" s="5"/>
      <c r="C3" s="47"/>
      <c r="D3" s="5"/>
      <c r="E3" s="5"/>
      <c r="F3" s="5"/>
      <c r="G3" s="5"/>
      <c r="H3" s="5"/>
      <c r="I3" s="5"/>
      <c r="J3" s="5"/>
    </row>
    <row r="4" spans="1:10" ht="13.5" customHeight="1">
      <c r="A4" s="48"/>
      <c r="C4" s="1"/>
      <c r="D4" s="49"/>
      <c r="I4" s="50"/>
      <c r="J4" s="50" t="s">
        <v>54</v>
      </c>
    </row>
    <row r="5" spans="1:10" ht="16.5" customHeight="1">
      <c r="A5" s="118" t="s">
        <v>29</v>
      </c>
      <c r="B5" s="118"/>
      <c r="C5" s="118"/>
      <c r="D5" s="84"/>
      <c r="E5" s="121" t="s">
        <v>30</v>
      </c>
      <c r="F5" s="122"/>
      <c r="G5" s="123"/>
      <c r="H5" s="121" t="s">
        <v>31</v>
      </c>
      <c r="I5" s="122"/>
      <c r="J5" s="122"/>
    </row>
    <row r="6" spans="1:10" ht="13.5">
      <c r="A6" s="119"/>
      <c r="B6" s="119"/>
      <c r="C6" s="119"/>
      <c r="D6" s="85"/>
      <c r="E6" s="124" t="s">
        <v>32</v>
      </c>
      <c r="F6" s="17" t="s">
        <v>1</v>
      </c>
      <c r="G6" s="17" t="s">
        <v>2</v>
      </c>
      <c r="H6" s="124" t="s">
        <v>32</v>
      </c>
      <c r="I6" s="124" t="s">
        <v>33</v>
      </c>
      <c r="J6" s="126" t="s">
        <v>34</v>
      </c>
    </row>
    <row r="7" spans="1:10" ht="13.5">
      <c r="A7" s="120"/>
      <c r="B7" s="120"/>
      <c r="C7" s="120"/>
      <c r="D7" s="86"/>
      <c r="E7" s="125"/>
      <c r="F7" s="18" t="s">
        <v>3</v>
      </c>
      <c r="G7" s="18" t="s">
        <v>4</v>
      </c>
      <c r="H7" s="125"/>
      <c r="I7" s="125"/>
      <c r="J7" s="127"/>
    </row>
    <row r="8" spans="1:10" ht="5.25" customHeight="1">
      <c r="A8" s="28"/>
      <c r="B8" s="28"/>
      <c r="C8" s="28"/>
      <c r="D8" s="28"/>
      <c r="E8" s="59"/>
      <c r="F8" s="60"/>
      <c r="G8" s="61"/>
      <c r="H8" s="61"/>
      <c r="I8" s="61"/>
      <c r="J8" s="61"/>
    </row>
    <row r="9" spans="1:10" ht="19.5" customHeight="1">
      <c r="A9" s="116" t="s">
        <v>37</v>
      </c>
      <c r="B9" s="116"/>
      <c r="C9" s="116"/>
      <c r="D9" s="10"/>
      <c r="E9" s="87">
        <f>SUM(E11,E23)</f>
        <v>1148574.04</v>
      </c>
      <c r="F9" s="81">
        <f>SUM(F11,F23)</f>
        <v>1143163.3599999999</v>
      </c>
      <c r="G9" s="81">
        <f>G11+G23</f>
        <v>5410.680000000022</v>
      </c>
      <c r="H9" s="81">
        <f>H11+H23</f>
        <v>473139.54</v>
      </c>
      <c r="I9" s="81">
        <f>I11+I23</f>
        <v>2636.29</v>
      </c>
      <c r="J9" s="81">
        <f>J11+J23</f>
        <v>470503.24999999994</v>
      </c>
    </row>
    <row r="10" spans="1:10" ht="3" customHeight="1">
      <c r="A10" s="29"/>
      <c r="B10" s="29"/>
      <c r="C10" s="29"/>
      <c r="D10" s="29"/>
      <c r="E10" s="62"/>
      <c r="F10" s="63"/>
      <c r="G10" s="63"/>
      <c r="H10" s="63"/>
      <c r="I10" s="63"/>
      <c r="J10" s="63"/>
    </row>
    <row r="11" spans="1:10" ht="19.5" customHeight="1">
      <c r="A11" s="116" t="s">
        <v>5</v>
      </c>
      <c r="B11" s="116"/>
      <c r="C11" s="116"/>
      <c r="D11" s="10"/>
      <c r="E11" s="95">
        <f>SUM(E13:E15)</f>
        <v>1025654.88</v>
      </c>
      <c r="F11" s="82">
        <f>SUM(F12:F15)</f>
        <v>1026458.34</v>
      </c>
      <c r="G11" s="82">
        <f>SUM(G12:G15)</f>
        <v>-803.4599999999773</v>
      </c>
      <c r="H11" s="82">
        <f aca="true" t="shared" si="0" ref="H11:H23">SUM(I11:J11)</f>
        <v>426740.82999999996</v>
      </c>
      <c r="I11" s="82">
        <f>SUM(I12:I15)</f>
        <v>2447.81</v>
      </c>
      <c r="J11" s="82">
        <f>SUM(J12:J15)</f>
        <v>424293.01999999996</v>
      </c>
    </row>
    <row r="12" spans="1:10" ht="19.5" customHeight="1">
      <c r="A12" s="10"/>
      <c r="B12" s="116" t="s">
        <v>36</v>
      </c>
      <c r="C12" s="116"/>
      <c r="D12" s="10"/>
      <c r="E12" s="88">
        <v>0</v>
      </c>
      <c r="F12" s="82">
        <v>0</v>
      </c>
      <c r="G12" s="82">
        <f>E12-F12</f>
        <v>0</v>
      </c>
      <c r="H12" s="82">
        <f t="shared" si="0"/>
        <v>0</v>
      </c>
      <c r="I12" s="82">
        <v>0</v>
      </c>
      <c r="J12" s="82">
        <v>0</v>
      </c>
    </row>
    <row r="13" spans="1:10" ht="19.5" customHeight="1">
      <c r="A13" s="10"/>
      <c r="B13" s="116" t="s">
        <v>26</v>
      </c>
      <c r="C13" s="116"/>
      <c r="D13" s="10"/>
      <c r="E13" s="89">
        <v>11000</v>
      </c>
      <c r="F13" s="82">
        <v>11000</v>
      </c>
      <c r="G13" s="82">
        <f>E13-F13</f>
        <v>0</v>
      </c>
      <c r="H13" s="82">
        <f t="shared" si="0"/>
        <v>25997.23</v>
      </c>
      <c r="I13" s="82">
        <v>0</v>
      </c>
      <c r="J13" s="82">
        <v>25997.23</v>
      </c>
    </row>
    <row r="14" spans="1:10" ht="19.5" customHeight="1">
      <c r="A14" s="10"/>
      <c r="B14" s="117" t="s">
        <v>6</v>
      </c>
      <c r="C14" s="117"/>
      <c r="D14" s="10"/>
      <c r="E14" s="89">
        <v>69972.84</v>
      </c>
      <c r="F14" s="82">
        <v>69841.83</v>
      </c>
      <c r="G14" s="82">
        <f aca="true" t="shared" si="1" ref="G14:G23">E14-F14</f>
        <v>131.00999999999476</v>
      </c>
      <c r="H14" s="82">
        <f t="shared" si="0"/>
        <v>38456.69</v>
      </c>
      <c r="I14" s="82">
        <v>83.37</v>
      </c>
      <c r="J14" s="82">
        <v>38373.32</v>
      </c>
    </row>
    <row r="15" spans="1:10" ht="19.5" customHeight="1">
      <c r="A15" s="10"/>
      <c r="B15" s="116" t="s">
        <v>7</v>
      </c>
      <c r="C15" s="116"/>
      <c r="D15" s="10"/>
      <c r="E15" s="88">
        <v>944682.04</v>
      </c>
      <c r="F15" s="82">
        <v>945616.51</v>
      </c>
      <c r="G15" s="82">
        <f t="shared" si="1"/>
        <v>-934.4699999999721</v>
      </c>
      <c r="H15" s="82">
        <f t="shared" si="0"/>
        <v>362286.91</v>
      </c>
      <c r="I15" s="82">
        <v>2364.44</v>
      </c>
      <c r="J15" s="82">
        <v>359922.47</v>
      </c>
    </row>
    <row r="16" spans="1:10" ht="19.5" customHeight="1">
      <c r="A16" s="10"/>
      <c r="B16" s="10"/>
      <c r="C16" s="10" t="s">
        <v>8</v>
      </c>
      <c r="D16" s="10"/>
      <c r="E16" s="89">
        <v>263185</v>
      </c>
      <c r="F16" s="82">
        <v>263185.01</v>
      </c>
      <c r="G16" s="94">
        <f t="shared" si="1"/>
        <v>-0.010000000009313226</v>
      </c>
      <c r="H16" s="82">
        <f t="shared" si="0"/>
        <v>138492.33000000002</v>
      </c>
      <c r="I16" s="82">
        <v>1212.85</v>
      </c>
      <c r="J16" s="82">
        <v>137279.48</v>
      </c>
    </row>
    <row r="17" spans="1:10" ht="19.5" customHeight="1">
      <c r="A17" s="10"/>
      <c r="B17" s="10"/>
      <c r="C17" s="10" t="s">
        <v>9</v>
      </c>
      <c r="D17" s="10"/>
      <c r="E17" s="89">
        <v>172788.4</v>
      </c>
      <c r="F17" s="82">
        <v>173399.27</v>
      </c>
      <c r="G17" s="82">
        <f t="shared" si="1"/>
        <v>-610.8699999999953</v>
      </c>
      <c r="H17" s="82">
        <f t="shared" si="0"/>
        <v>82365.98</v>
      </c>
      <c r="I17" s="82">
        <v>347.45</v>
      </c>
      <c r="J17" s="82">
        <v>82018.53</v>
      </c>
    </row>
    <row r="18" spans="1:10" ht="19.5" customHeight="1">
      <c r="A18" s="10"/>
      <c r="B18" s="10"/>
      <c r="C18" s="10" t="s">
        <v>10</v>
      </c>
      <c r="D18" s="10"/>
      <c r="E18" s="89">
        <v>40430.4</v>
      </c>
      <c r="F18" s="82">
        <v>40431.66</v>
      </c>
      <c r="G18" s="82">
        <f t="shared" si="1"/>
        <v>-1.2600000000020373</v>
      </c>
      <c r="H18" s="82">
        <f t="shared" si="0"/>
        <v>31903.64</v>
      </c>
      <c r="I18" s="82">
        <v>0</v>
      </c>
      <c r="J18" s="82">
        <v>31903.64</v>
      </c>
    </row>
    <row r="19" spans="1:10" ht="19.5" customHeight="1">
      <c r="A19" s="10"/>
      <c r="B19" s="10"/>
      <c r="C19" s="10" t="s">
        <v>11</v>
      </c>
      <c r="D19" s="10"/>
      <c r="E19" s="89">
        <v>242402.24</v>
      </c>
      <c r="F19" s="82">
        <v>241844.65</v>
      </c>
      <c r="G19" s="82">
        <f t="shared" si="1"/>
        <v>557.5899999999965</v>
      </c>
      <c r="H19" s="82">
        <f t="shared" si="0"/>
        <v>2083.83</v>
      </c>
      <c r="I19" s="82">
        <v>673.53</v>
      </c>
      <c r="J19" s="82">
        <v>1410.3</v>
      </c>
    </row>
    <row r="20" spans="1:10" ht="19.5" customHeight="1">
      <c r="A20" s="10"/>
      <c r="B20" s="10"/>
      <c r="C20" s="70" t="s">
        <v>12</v>
      </c>
      <c r="D20" s="10"/>
      <c r="E20" s="89">
        <v>36320.44</v>
      </c>
      <c r="F20" s="82">
        <v>36320.5</v>
      </c>
      <c r="G20" s="94">
        <f t="shared" si="1"/>
        <v>-0.059999999997671694</v>
      </c>
      <c r="H20" s="82">
        <f t="shared" si="0"/>
        <v>14.28</v>
      </c>
      <c r="I20" s="82">
        <v>0</v>
      </c>
      <c r="J20" s="82">
        <v>14.28</v>
      </c>
    </row>
    <row r="21" spans="1:10" ht="19.5" customHeight="1">
      <c r="A21" s="10"/>
      <c r="B21" s="10"/>
      <c r="C21" s="10" t="s">
        <v>13</v>
      </c>
      <c r="D21" s="10"/>
      <c r="E21" s="89">
        <v>21756.19</v>
      </c>
      <c r="F21" s="82">
        <v>21756.19</v>
      </c>
      <c r="G21" s="82">
        <f t="shared" si="1"/>
        <v>0</v>
      </c>
      <c r="H21" s="82">
        <f t="shared" si="0"/>
        <v>4710.37</v>
      </c>
      <c r="I21" s="82">
        <v>11.34</v>
      </c>
      <c r="J21" s="82">
        <v>4699.03</v>
      </c>
    </row>
    <row r="22" spans="1:10" ht="19.5" customHeight="1">
      <c r="A22" s="10"/>
      <c r="B22" s="10"/>
      <c r="C22" s="69" t="s">
        <v>14</v>
      </c>
      <c r="D22" s="10"/>
      <c r="E22" s="89">
        <v>167799.37</v>
      </c>
      <c r="F22" s="82">
        <v>168679.23</v>
      </c>
      <c r="G22" s="82">
        <f t="shared" si="1"/>
        <v>-879.8600000000151</v>
      </c>
      <c r="H22" s="82">
        <f t="shared" si="0"/>
        <v>102716.48000000001</v>
      </c>
      <c r="I22" s="82">
        <v>119.27</v>
      </c>
      <c r="J22" s="82">
        <v>102597.21</v>
      </c>
    </row>
    <row r="23" spans="1:10" ht="19.5" customHeight="1">
      <c r="A23" s="116" t="s">
        <v>15</v>
      </c>
      <c r="B23" s="116"/>
      <c r="C23" s="116"/>
      <c r="D23" s="10"/>
      <c r="E23" s="89">
        <v>122919.16</v>
      </c>
      <c r="F23" s="82">
        <v>116705.02</v>
      </c>
      <c r="G23" s="82">
        <f t="shared" si="1"/>
        <v>6214.139999999999</v>
      </c>
      <c r="H23" s="82">
        <f t="shared" si="0"/>
        <v>46398.71000000001</v>
      </c>
      <c r="I23" s="82">
        <v>188.48</v>
      </c>
      <c r="J23" s="82">
        <v>46210.23</v>
      </c>
    </row>
    <row r="24" spans="1:10" ht="5.25" customHeight="1">
      <c r="A24" s="13"/>
      <c r="B24" s="13"/>
      <c r="C24" s="13"/>
      <c r="D24" s="14"/>
      <c r="E24" s="64"/>
      <c r="F24" s="65"/>
      <c r="G24" s="65"/>
      <c r="H24" s="65"/>
      <c r="I24" s="65"/>
      <c r="J24" s="65"/>
    </row>
    <row r="25" spans="1:10" s="73" customFormat="1" ht="13.5" customHeight="1">
      <c r="A25" s="71" t="s">
        <v>16</v>
      </c>
      <c r="B25" s="72"/>
      <c r="C25" s="16"/>
      <c r="D25" s="16"/>
      <c r="E25" s="89"/>
      <c r="F25" s="16"/>
      <c r="G25" s="16"/>
      <c r="H25" s="16"/>
      <c r="I25" s="16"/>
      <c r="J25" s="16"/>
    </row>
    <row r="26" spans="1:10" ht="13.5" customHeight="1">
      <c r="A26" s="31"/>
      <c r="C26" s="4"/>
      <c r="D26" s="4"/>
      <c r="E26" s="4"/>
      <c r="F26" s="4"/>
      <c r="G26" s="4"/>
      <c r="H26" s="4"/>
      <c r="I26" s="4"/>
      <c r="J26" s="4"/>
    </row>
    <row r="27" ht="13.5" customHeight="1">
      <c r="D27" s="68"/>
    </row>
    <row r="28" ht="13.5">
      <c r="D28" s="68"/>
    </row>
    <row r="29" ht="13.5">
      <c r="D29" s="68"/>
    </row>
    <row r="30" ht="13.5">
      <c r="D30" s="68"/>
    </row>
    <row r="31" ht="13.5">
      <c r="D31" s="68"/>
    </row>
    <row r="32" ht="13.5">
      <c r="D32" s="68"/>
    </row>
    <row r="33" ht="13.5">
      <c r="D33" s="68"/>
    </row>
    <row r="34" ht="13.5">
      <c r="D34" s="68"/>
    </row>
    <row r="35" ht="13.5">
      <c r="D35" s="68"/>
    </row>
    <row r="36" spans="1:10" ht="13.5">
      <c r="A36" s="67"/>
      <c r="B36" s="67"/>
      <c r="C36" s="68"/>
      <c r="D36" s="68"/>
      <c r="E36" s="67"/>
      <c r="F36" s="67"/>
      <c r="G36" s="67"/>
      <c r="H36" s="67"/>
      <c r="I36" s="67"/>
      <c r="J36" s="67"/>
    </row>
    <row r="37" spans="1:10" ht="13.5">
      <c r="A37" s="67"/>
      <c r="B37" s="67"/>
      <c r="C37" s="68"/>
      <c r="D37" s="68"/>
      <c r="E37" s="67"/>
      <c r="F37" s="67"/>
      <c r="G37" s="67"/>
      <c r="H37" s="67"/>
      <c r="I37" s="67"/>
      <c r="J37" s="67"/>
    </row>
    <row r="51" ht="13.5">
      <c r="G51" s="112"/>
    </row>
  </sheetData>
  <sheetProtection/>
  <mergeCells count="14">
    <mergeCell ref="A5:C7"/>
    <mergeCell ref="E5:G5"/>
    <mergeCell ref="H5:J5"/>
    <mergeCell ref="E6:E7"/>
    <mergeCell ref="H6:H7"/>
    <mergeCell ref="I6:I7"/>
    <mergeCell ref="J6:J7"/>
    <mergeCell ref="A23:C23"/>
    <mergeCell ref="A9:C9"/>
    <mergeCell ref="A11:C11"/>
    <mergeCell ref="B12:C12"/>
    <mergeCell ref="B13:C13"/>
    <mergeCell ref="B14:C14"/>
    <mergeCell ref="B15:C15"/>
  </mergeCells>
  <printOptions/>
  <pageMargins left="0.7086614173228347" right="0.708661417322834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64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75390625" style="52" customWidth="1"/>
    <col min="2" max="2" width="6.125" style="52" customWidth="1"/>
    <col min="3" max="3" width="19.75390625" style="3" customWidth="1"/>
    <col min="4" max="4" width="19.75390625" style="52" customWidth="1"/>
    <col min="5" max="5" width="19.625" style="52" customWidth="1"/>
    <col min="6" max="16384" width="9.00390625" style="52" customWidth="1"/>
  </cols>
  <sheetData>
    <row r="1" spans="1:2" ht="12.75" customHeight="1">
      <c r="A1" s="111" t="s">
        <v>53</v>
      </c>
      <c r="B1" s="53"/>
    </row>
    <row r="2" spans="1:2" ht="12.75" customHeight="1">
      <c r="A2" s="45"/>
      <c r="B2" s="53"/>
    </row>
    <row r="3" spans="1:3" ht="18" customHeight="1">
      <c r="A3" s="30" t="s">
        <v>28</v>
      </c>
      <c r="B3" s="5"/>
      <c r="C3" s="5"/>
    </row>
    <row r="4" spans="1:3" ht="12.75" customHeight="1">
      <c r="A4" s="30"/>
      <c r="B4" s="5"/>
      <c r="C4" s="5"/>
    </row>
    <row r="5" spans="1:5" ht="13.5">
      <c r="A5" s="56" t="s">
        <v>45</v>
      </c>
      <c r="B5" s="2"/>
      <c r="C5" s="27"/>
      <c r="E5" s="27" t="s">
        <v>24</v>
      </c>
    </row>
    <row r="6" spans="1:5" ht="15.75" customHeight="1">
      <c r="A6" s="19" t="s">
        <v>0</v>
      </c>
      <c r="B6" s="8"/>
      <c r="C6" s="20" t="s">
        <v>52</v>
      </c>
      <c r="D6" s="9" t="s">
        <v>56</v>
      </c>
      <c r="E6" s="20" t="s">
        <v>55</v>
      </c>
    </row>
    <row r="7" spans="1:5" ht="15" customHeight="1">
      <c r="A7" s="10" t="s">
        <v>17</v>
      </c>
      <c r="B7" s="11"/>
      <c r="C7" s="44">
        <v>2100833938</v>
      </c>
      <c r="D7" s="97">
        <v>66642466</v>
      </c>
      <c r="E7" s="97">
        <v>2167476404</v>
      </c>
    </row>
    <row r="8" spans="1:5" ht="15" customHeight="1">
      <c r="A8" s="10" t="s">
        <v>18</v>
      </c>
      <c r="B8" s="11"/>
      <c r="C8" s="44">
        <f>C7</f>
        <v>2100833938</v>
      </c>
      <c r="D8" s="101">
        <v>66642466</v>
      </c>
      <c r="E8" s="101">
        <v>2167476404</v>
      </c>
    </row>
    <row r="9" spans="1:3" ht="13.5">
      <c r="A9" s="128"/>
      <c r="B9" s="128"/>
      <c r="C9" s="128"/>
    </row>
    <row r="10" spans="1:3" ht="13.5">
      <c r="A10" s="77"/>
      <c r="B10" s="1"/>
      <c r="C10" s="78"/>
    </row>
    <row r="11" spans="1:5" ht="13.5">
      <c r="A11" s="57" t="s">
        <v>46</v>
      </c>
      <c r="B11" s="1"/>
      <c r="C11" s="35"/>
      <c r="E11" s="27" t="s">
        <v>24</v>
      </c>
    </row>
    <row r="12" spans="1:5" ht="15.75" customHeight="1">
      <c r="A12" s="19" t="s">
        <v>0</v>
      </c>
      <c r="B12" s="8"/>
      <c r="C12" s="20" t="s">
        <v>52</v>
      </c>
      <c r="D12" s="9" t="s">
        <v>56</v>
      </c>
      <c r="E12" s="20" t="s">
        <v>55</v>
      </c>
    </row>
    <row r="13" spans="1:5" ht="15" customHeight="1">
      <c r="A13" s="10" t="s">
        <v>17</v>
      </c>
      <c r="B13" s="11"/>
      <c r="C13" s="44">
        <v>207174594</v>
      </c>
      <c r="D13" s="96">
        <v>-7988724</v>
      </c>
      <c r="E13" s="97">
        <v>199185870</v>
      </c>
    </row>
    <row r="14" spans="1:5" ht="15" customHeight="1">
      <c r="A14" s="10" t="s">
        <v>18</v>
      </c>
      <c r="B14" s="11"/>
      <c r="C14" s="44">
        <f>C13</f>
        <v>207174594</v>
      </c>
      <c r="D14" s="100">
        <v>-7988724</v>
      </c>
      <c r="E14" s="101">
        <v>199185870</v>
      </c>
    </row>
    <row r="15" spans="1:3" ht="13.5">
      <c r="A15" s="71"/>
      <c r="B15" s="6"/>
      <c r="C15" s="34"/>
    </row>
    <row r="16" spans="1:3" ht="13.5">
      <c r="A16" s="77"/>
      <c r="B16" s="1"/>
      <c r="C16" s="78"/>
    </row>
    <row r="17" spans="1:5" ht="13.5">
      <c r="A17" s="56" t="s">
        <v>47</v>
      </c>
      <c r="B17" s="2"/>
      <c r="C17" s="35"/>
      <c r="E17" s="27" t="s">
        <v>24</v>
      </c>
    </row>
    <row r="18" spans="1:5" ht="15.75" customHeight="1">
      <c r="A18" s="19" t="s">
        <v>0</v>
      </c>
      <c r="B18" s="8"/>
      <c r="C18" s="20" t="s">
        <v>52</v>
      </c>
      <c r="D18" s="9" t="s">
        <v>56</v>
      </c>
      <c r="E18" s="20" t="s">
        <v>55</v>
      </c>
    </row>
    <row r="19" spans="1:5" ht="15" customHeight="1">
      <c r="A19" s="10" t="s">
        <v>17</v>
      </c>
      <c r="B19" s="11"/>
      <c r="C19" s="44">
        <v>8063601608</v>
      </c>
      <c r="D19" s="97">
        <v>44955034</v>
      </c>
      <c r="E19" s="97">
        <v>8108556642</v>
      </c>
    </row>
    <row r="20" spans="1:5" ht="15" customHeight="1">
      <c r="A20" s="10" t="s">
        <v>18</v>
      </c>
      <c r="B20" s="11"/>
      <c r="C20" s="44">
        <f>C19</f>
        <v>8063601608</v>
      </c>
      <c r="D20" s="101">
        <v>44955034</v>
      </c>
      <c r="E20" s="101">
        <v>8108556642</v>
      </c>
    </row>
    <row r="21" spans="1:3" ht="13.5">
      <c r="A21" s="128"/>
      <c r="B21" s="128"/>
      <c r="C21" s="128"/>
    </row>
    <row r="22" spans="1:3" ht="13.5">
      <c r="A22" s="77"/>
      <c r="B22" s="1"/>
      <c r="C22" s="78"/>
    </row>
    <row r="23" spans="1:5" ht="13.5">
      <c r="A23" s="57" t="s">
        <v>48</v>
      </c>
      <c r="B23" s="1"/>
      <c r="C23" s="35"/>
      <c r="E23" s="27" t="s">
        <v>24</v>
      </c>
    </row>
    <row r="24" spans="1:5" ht="15.75" customHeight="1">
      <c r="A24" s="19" t="s">
        <v>0</v>
      </c>
      <c r="B24" s="8"/>
      <c r="C24" s="20" t="s">
        <v>52</v>
      </c>
      <c r="D24" s="9" t="s">
        <v>56</v>
      </c>
      <c r="E24" s="20" t="s">
        <v>55</v>
      </c>
    </row>
    <row r="25" spans="1:5" ht="15" customHeight="1">
      <c r="A25" s="10" t="s">
        <v>17</v>
      </c>
      <c r="B25" s="11"/>
      <c r="C25" s="44">
        <v>16000000</v>
      </c>
      <c r="D25" s="98" t="s">
        <v>57</v>
      </c>
      <c r="E25" s="102">
        <v>16000000</v>
      </c>
    </row>
    <row r="26" spans="1:5" ht="15" customHeight="1">
      <c r="A26" s="10" t="s">
        <v>51</v>
      </c>
      <c r="B26" s="11"/>
      <c r="C26" s="44">
        <v>0</v>
      </c>
      <c r="D26" s="98" t="s">
        <v>58</v>
      </c>
      <c r="E26" s="108" t="s">
        <v>58</v>
      </c>
    </row>
    <row r="27" spans="1:5" ht="15" customHeight="1">
      <c r="A27" s="10" t="s">
        <v>18</v>
      </c>
      <c r="B27" s="11"/>
      <c r="C27" s="44">
        <f>SUM(C25:C25)</f>
        <v>16000000</v>
      </c>
      <c r="D27" s="99" t="s">
        <v>58</v>
      </c>
      <c r="E27" s="103">
        <v>16000000</v>
      </c>
    </row>
    <row r="28" spans="1:3" ht="13.5">
      <c r="A28" s="7"/>
      <c r="B28" s="6"/>
      <c r="C28" s="36"/>
    </row>
    <row r="29" spans="1:3" ht="13.5">
      <c r="A29" s="77"/>
      <c r="B29" s="1"/>
      <c r="C29" s="90"/>
    </row>
    <row r="30" spans="1:5" ht="13.5">
      <c r="A30" s="56" t="s">
        <v>49</v>
      </c>
      <c r="B30" s="2"/>
      <c r="C30" s="35" t="s">
        <v>24</v>
      </c>
      <c r="E30" s="27" t="s">
        <v>24</v>
      </c>
    </row>
    <row r="31" spans="1:5" ht="15.75" customHeight="1">
      <c r="A31" s="19" t="s">
        <v>0</v>
      </c>
      <c r="B31" s="8"/>
      <c r="C31" s="20" t="s">
        <v>52</v>
      </c>
      <c r="D31" s="9" t="s">
        <v>56</v>
      </c>
      <c r="E31" s="20" t="s">
        <v>55</v>
      </c>
    </row>
    <row r="32" spans="1:5" ht="15" customHeight="1">
      <c r="A32" s="10" t="s">
        <v>17</v>
      </c>
      <c r="B32" s="11"/>
      <c r="C32" s="44">
        <v>6775581817</v>
      </c>
      <c r="D32" s="97">
        <v>1962182271</v>
      </c>
      <c r="E32" s="97">
        <f>C32+D32</f>
        <v>8737764088</v>
      </c>
    </row>
    <row r="33" spans="1:5" ht="15" customHeight="1">
      <c r="A33" s="58" t="s">
        <v>18</v>
      </c>
      <c r="B33" s="12"/>
      <c r="C33" s="109">
        <v>6775581817</v>
      </c>
      <c r="D33" s="101">
        <v>1962182271</v>
      </c>
      <c r="E33" s="101">
        <f>C33+D33</f>
        <v>8737764088</v>
      </c>
    </row>
    <row r="34" spans="1:3" ht="15" customHeight="1">
      <c r="A34" s="10"/>
      <c r="B34" s="10"/>
      <c r="C34" s="44"/>
    </row>
    <row r="35" spans="1:5" ht="13.5">
      <c r="A35" s="57" t="s">
        <v>19</v>
      </c>
      <c r="B35" s="1"/>
      <c r="C35" s="35"/>
      <c r="E35" s="35" t="s">
        <v>24</v>
      </c>
    </row>
    <row r="36" spans="1:5" ht="15.75" customHeight="1">
      <c r="A36" s="19" t="s">
        <v>0</v>
      </c>
      <c r="B36" s="8"/>
      <c r="C36" s="20" t="s">
        <v>52</v>
      </c>
      <c r="D36" s="9" t="s">
        <v>56</v>
      </c>
      <c r="E36" s="20" t="s">
        <v>55</v>
      </c>
    </row>
    <row r="37" spans="1:5" ht="15" customHeight="1">
      <c r="A37" s="10" t="s">
        <v>17</v>
      </c>
      <c r="B37" s="11"/>
      <c r="C37" s="44">
        <v>5978519671</v>
      </c>
      <c r="D37" s="97">
        <v>2026476875</v>
      </c>
      <c r="E37" s="102">
        <f>C37+D37</f>
        <v>8004996546</v>
      </c>
    </row>
    <row r="38" spans="1:5" ht="15" customHeight="1">
      <c r="A38" s="10" t="s">
        <v>18</v>
      </c>
      <c r="B38" s="11"/>
      <c r="C38" s="44">
        <f>C37</f>
        <v>5978519671</v>
      </c>
      <c r="D38" s="101">
        <v>2026476875</v>
      </c>
      <c r="E38" s="103">
        <f>C38+D38</f>
        <v>8004996546</v>
      </c>
    </row>
    <row r="39" spans="1:3" ht="13.5" customHeight="1">
      <c r="A39" s="54"/>
      <c r="B39" s="54"/>
      <c r="C39" s="34"/>
    </row>
    <row r="40" spans="1:5" ht="13.5">
      <c r="A40" s="57" t="s">
        <v>27</v>
      </c>
      <c r="B40" s="1"/>
      <c r="C40" s="35"/>
      <c r="E40" s="27" t="s">
        <v>24</v>
      </c>
    </row>
    <row r="41" spans="1:5" ht="15.75" customHeight="1">
      <c r="A41" s="19" t="s">
        <v>0</v>
      </c>
      <c r="B41" s="8"/>
      <c r="C41" s="20" t="s">
        <v>52</v>
      </c>
      <c r="D41" s="9" t="s">
        <v>56</v>
      </c>
      <c r="E41" s="20" t="s">
        <v>55</v>
      </c>
    </row>
    <row r="42" spans="1:5" ht="15" customHeight="1">
      <c r="A42" s="10" t="s">
        <v>17</v>
      </c>
      <c r="B42" s="11"/>
      <c r="C42" s="44">
        <v>500000000</v>
      </c>
      <c r="D42" s="97">
        <v>9820000</v>
      </c>
      <c r="E42" s="102">
        <f>C42+D42</f>
        <v>509820000</v>
      </c>
    </row>
    <row r="43" spans="1:5" ht="15" customHeight="1">
      <c r="A43" s="10" t="s">
        <v>18</v>
      </c>
      <c r="B43" s="11"/>
      <c r="C43" s="44">
        <f>C42</f>
        <v>500000000</v>
      </c>
      <c r="D43" s="101">
        <v>9820000</v>
      </c>
      <c r="E43" s="103">
        <f>C43+D43</f>
        <v>509820000</v>
      </c>
    </row>
    <row r="44" spans="1:3" ht="13.5">
      <c r="A44" s="7"/>
      <c r="B44" s="6"/>
      <c r="C44" s="34"/>
    </row>
    <row r="45" spans="1:5" ht="13.5" customHeight="1">
      <c r="A45" s="57" t="s">
        <v>20</v>
      </c>
      <c r="B45" s="1"/>
      <c r="C45" s="35"/>
      <c r="E45" s="27" t="s">
        <v>24</v>
      </c>
    </row>
    <row r="46" spans="1:5" ht="15.75" customHeight="1">
      <c r="A46" s="19" t="s">
        <v>0</v>
      </c>
      <c r="B46" s="8"/>
      <c r="C46" s="20" t="s">
        <v>52</v>
      </c>
      <c r="D46" s="9" t="s">
        <v>56</v>
      </c>
      <c r="E46" s="20" t="s">
        <v>55</v>
      </c>
    </row>
    <row r="47" spans="1:5" ht="15" customHeight="1">
      <c r="A47" s="10" t="s">
        <v>17</v>
      </c>
      <c r="B47" s="11"/>
      <c r="C47" s="44">
        <v>3075</v>
      </c>
      <c r="D47" s="104" t="s">
        <v>57</v>
      </c>
      <c r="E47" s="97">
        <v>3075</v>
      </c>
    </row>
    <row r="48" spans="1:5" ht="15" customHeight="1">
      <c r="A48" s="58" t="s">
        <v>18</v>
      </c>
      <c r="B48" s="12"/>
      <c r="C48" s="80">
        <f>C47</f>
        <v>3075</v>
      </c>
      <c r="D48" s="105" t="s">
        <v>58</v>
      </c>
      <c r="E48" s="101">
        <v>3075</v>
      </c>
    </row>
    <row r="49" spans="1:5" ht="15" customHeight="1">
      <c r="A49" s="10"/>
      <c r="B49" s="10"/>
      <c r="C49" s="44"/>
      <c r="D49" s="113"/>
      <c r="E49" s="114"/>
    </row>
    <row r="50" spans="1:5" ht="15" customHeight="1">
      <c r="A50" s="10"/>
      <c r="B50" s="10"/>
      <c r="C50" s="44"/>
      <c r="D50" s="113"/>
      <c r="E50" s="114"/>
    </row>
    <row r="51" spans="1:5" ht="15" customHeight="1">
      <c r="A51" s="10"/>
      <c r="B51" s="10"/>
      <c r="C51" s="44"/>
      <c r="D51" s="113"/>
      <c r="E51" s="114"/>
    </row>
    <row r="52" spans="1:5" ht="15" customHeight="1">
      <c r="A52" s="10"/>
      <c r="B52" s="10"/>
      <c r="C52" s="44"/>
      <c r="D52" s="113"/>
      <c r="E52" s="114"/>
    </row>
    <row r="53" spans="1:5" ht="15" customHeight="1">
      <c r="A53" s="10"/>
      <c r="B53" s="10"/>
      <c r="C53" s="44"/>
      <c r="D53" s="113"/>
      <c r="E53" s="114"/>
    </row>
    <row r="54" spans="1:4" ht="12.75" customHeight="1">
      <c r="A54" s="15"/>
      <c r="B54" s="15"/>
      <c r="C54" s="129"/>
      <c r="D54" s="129"/>
    </row>
    <row r="55" spans="1:6" ht="13.5">
      <c r="A55" s="111" t="s">
        <v>53</v>
      </c>
      <c r="B55" s="24"/>
      <c r="C55" s="35"/>
      <c r="E55" s="27"/>
      <c r="F55" s="55"/>
    </row>
    <row r="56" spans="1:6" ht="13.5">
      <c r="A56" s="111"/>
      <c r="B56" s="24"/>
      <c r="C56" s="35"/>
      <c r="E56" s="27"/>
      <c r="F56" s="55"/>
    </row>
    <row r="57" spans="1:6" ht="13.5">
      <c r="A57" s="57" t="s">
        <v>60</v>
      </c>
      <c r="B57" s="24"/>
      <c r="C57" s="35"/>
      <c r="E57" s="27" t="s">
        <v>61</v>
      </c>
      <c r="F57" s="55"/>
    </row>
    <row r="58" spans="1:6" ht="15.75" customHeight="1">
      <c r="A58" s="19" t="s">
        <v>0</v>
      </c>
      <c r="B58" s="8"/>
      <c r="C58" s="20" t="s">
        <v>52</v>
      </c>
      <c r="D58" s="9" t="s">
        <v>56</v>
      </c>
      <c r="E58" s="20" t="s">
        <v>55</v>
      </c>
      <c r="F58" s="55"/>
    </row>
    <row r="59" spans="1:5" ht="15" customHeight="1">
      <c r="A59" s="10" t="s">
        <v>17</v>
      </c>
      <c r="B59" s="11"/>
      <c r="C59" s="44">
        <v>218282265</v>
      </c>
      <c r="D59" s="96">
        <v>-23715720</v>
      </c>
      <c r="E59" s="97">
        <f>C59+D59</f>
        <v>194566545</v>
      </c>
    </row>
    <row r="60" spans="1:5" ht="15" customHeight="1">
      <c r="A60" s="10" t="s">
        <v>18</v>
      </c>
      <c r="B60" s="11"/>
      <c r="C60" s="44">
        <f>C59</f>
        <v>218282265</v>
      </c>
      <c r="D60" s="100">
        <v>-23715720</v>
      </c>
      <c r="E60" s="101">
        <f>C60+D60</f>
        <v>194566545</v>
      </c>
    </row>
    <row r="61" spans="1:3" ht="13.5">
      <c r="A61" s="26"/>
      <c r="B61" s="26"/>
      <c r="C61" s="39"/>
    </row>
    <row r="62" spans="1:5" ht="13.5">
      <c r="A62" s="79" t="s">
        <v>35</v>
      </c>
      <c r="B62" s="24"/>
      <c r="C62" s="35"/>
      <c r="E62" s="27" t="s">
        <v>24</v>
      </c>
    </row>
    <row r="63" spans="1:5" ht="15.75" customHeight="1">
      <c r="A63" s="19" t="s">
        <v>0</v>
      </c>
      <c r="B63" s="8"/>
      <c r="C63" s="20" t="s">
        <v>52</v>
      </c>
      <c r="D63" s="9" t="s">
        <v>56</v>
      </c>
      <c r="E63" s="20" t="s">
        <v>55</v>
      </c>
    </row>
    <row r="64" spans="1:5" ht="15" customHeight="1">
      <c r="A64" s="10" t="s">
        <v>17</v>
      </c>
      <c r="B64" s="11"/>
      <c r="C64" s="44">
        <v>78776806</v>
      </c>
      <c r="D64" s="96">
        <v>-50398884</v>
      </c>
      <c r="E64" s="97">
        <f>C64+D64</f>
        <v>28377922</v>
      </c>
    </row>
    <row r="65" spans="1:5" ht="15" customHeight="1">
      <c r="A65" s="10" t="s">
        <v>18</v>
      </c>
      <c r="B65" s="11"/>
      <c r="C65" s="80">
        <f>SUM(C64)</f>
        <v>78776806</v>
      </c>
      <c r="D65" s="38">
        <f>SUM(D64)</f>
        <v>-50398884</v>
      </c>
      <c r="E65" s="38">
        <f>SUM(E64)</f>
        <v>28377922</v>
      </c>
    </row>
    <row r="66" spans="1:3" ht="13.5">
      <c r="A66" s="7"/>
      <c r="B66" s="6"/>
      <c r="C66" s="32"/>
    </row>
    <row r="67" spans="1:3" ht="13.5">
      <c r="A67" s="83"/>
      <c r="B67" s="83"/>
      <c r="C67" s="32"/>
    </row>
    <row r="68" spans="1:5" ht="13.5">
      <c r="A68" s="57" t="s">
        <v>39</v>
      </c>
      <c r="B68" s="24"/>
      <c r="C68" s="35"/>
      <c r="E68" s="27" t="s">
        <v>24</v>
      </c>
    </row>
    <row r="69" spans="1:5" ht="15.75" customHeight="1">
      <c r="A69" s="19" t="s">
        <v>0</v>
      </c>
      <c r="B69" s="8"/>
      <c r="C69" s="20" t="s">
        <v>52</v>
      </c>
      <c r="D69" s="9" t="s">
        <v>56</v>
      </c>
      <c r="E69" s="20" t="s">
        <v>55</v>
      </c>
    </row>
    <row r="70" spans="1:5" ht="15.75" customHeight="1">
      <c r="A70" s="10" t="s">
        <v>17</v>
      </c>
      <c r="B70" s="11"/>
      <c r="C70" s="44">
        <v>393831382</v>
      </c>
      <c r="D70" s="97">
        <v>35650</v>
      </c>
      <c r="E70" s="97">
        <f>C70+D70</f>
        <v>393867032</v>
      </c>
    </row>
    <row r="71" spans="1:5" ht="15.75" customHeight="1">
      <c r="A71" s="10" t="s">
        <v>18</v>
      </c>
      <c r="B71" s="11"/>
      <c r="C71" s="44">
        <f>SUM(C70)</f>
        <v>393831382</v>
      </c>
      <c r="D71" s="38">
        <v>35650</v>
      </c>
      <c r="E71" s="38">
        <f>SUM(E70)</f>
        <v>393867032</v>
      </c>
    </row>
    <row r="72" spans="1:3" ht="24" customHeight="1">
      <c r="A72" s="128"/>
      <c r="B72" s="128"/>
      <c r="C72" s="128"/>
    </row>
    <row r="73" spans="1:3" ht="13.5">
      <c r="A73" s="77"/>
      <c r="B73" s="1"/>
      <c r="C73" s="32"/>
    </row>
    <row r="74" spans="1:5" ht="13.5">
      <c r="A74" s="57" t="s">
        <v>40</v>
      </c>
      <c r="B74" s="24"/>
      <c r="C74" s="35"/>
      <c r="E74" s="27" t="s">
        <v>24</v>
      </c>
    </row>
    <row r="75" spans="1:5" ht="15.75" customHeight="1">
      <c r="A75" s="19" t="s">
        <v>0</v>
      </c>
      <c r="B75" s="8"/>
      <c r="C75" s="20" t="s">
        <v>52</v>
      </c>
      <c r="D75" s="9" t="s">
        <v>56</v>
      </c>
      <c r="E75" s="20" t="s">
        <v>55</v>
      </c>
    </row>
    <row r="76" spans="1:5" ht="15.75" customHeight="1">
      <c r="A76" s="10" t="s">
        <v>17</v>
      </c>
      <c r="B76" s="11"/>
      <c r="C76" s="44">
        <v>194271990</v>
      </c>
      <c r="D76" s="107">
        <v>143822391</v>
      </c>
      <c r="E76" s="107">
        <f>C76+D76</f>
        <v>338094381</v>
      </c>
    </row>
    <row r="77" spans="1:5" ht="15.75" customHeight="1">
      <c r="A77" s="10" t="s">
        <v>18</v>
      </c>
      <c r="B77" s="11"/>
      <c r="C77" s="44">
        <f>SUM(C76)</f>
        <v>194271990</v>
      </c>
      <c r="D77" s="38">
        <f>SUM(D76)</f>
        <v>143822391</v>
      </c>
      <c r="E77" s="38">
        <f>SUM(E76)</f>
        <v>338094381</v>
      </c>
    </row>
    <row r="78" spans="1:3" ht="13.5">
      <c r="A78" s="7"/>
      <c r="B78" s="6"/>
      <c r="C78" s="39"/>
    </row>
    <row r="79" spans="1:5" ht="14.25" customHeight="1">
      <c r="A79" s="57" t="s">
        <v>41</v>
      </c>
      <c r="B79" s="24"/>
      <c r="C79" s="35"/>
      <c r="E79" s="27" t="s">
        <v>24</v>
      </c>
    </row>
    <row r="80" spans="1:5" ht="15.75" customHeight="1">
      <c r="A80" s="19" t="s">
        <v>0</v>
      </c>
      <c r="B80" s="8"/>
      <c r="C80" s="20" t="s">
        <v>52</v>
      </c>
      <c r="D80" s="9" t="s">
        <v>56</v>
      </c>
      <c r="E80" s="20" t="s">
        <v>55</v>
      </c>
    </row>
    <row r="81" spans="1:3" ht="4.5" customHeight="1">
      <c r="A81" s="15"/>
      <c r="B81" s="21"/>
      <c r="C81" s="33"/>
    </row>
    <row r="82" spans="1:5" ht="15.75" customHeight="1">
      <c r="A82" s="10" t="s">
        <v>17</v>
      </c>
      <c r="B82" s="11"/>
      <c r="C82" s="44">
        <v>5000000</v>
      </c>
      <c r="D82" s="32">
        <f>SUM(D80:D81)</f>
        <v>0</v>
      </c>
      <c r="E82" s="97">
        <v>5000000</v>
      </c>
    </row>
    <row r="83" spans="1:5" ht="15.75" customHeight="1">
      <c r="A83" s="10" t="s">
        <v>51</v>
      </c>
      <c r="B83" s="11"/>
      <c r="C83" s="44">
        <v>0</v>
      </c>
      <c r="D83" s="32">
        <f>SUM(D81:D82)</f>
        <v>0</v>
      </c>
      <c r="E83" s="106" t="s">
        <v>57</v>
      </c>
    </row>
    <row r="84" spans="1:5" ht="15.75" customHeight="1">
      <c r="A84" s="10" t="s">
        <v>18</v>
      </c>
      <c r="B84" s="11"/>
      <c r="C84" s="44">
        <f>SUM(C82:C83)</f>
        <v>5000000</v>
      </c>
      <c r="D84" s="32">
        <f>SUM(D82:D83)</f>
        <v>0</v>
      </c>
      <c r="E84" s="32">
        <f>SUM(E82:E83)</f>
        <v>5000000</v>
      </c>
    </row>
    <row r="85" spans="1:5" ht="4.5" customHeight="1">
      <c r="A85" s="22"/>
      <c r="B85" s="23"/>
      <c r="C85" s="38"/>
      <c r="D85" s="93"/>
      <c r="E85" s="93"/>
    </row>
    <row r="86" spans="1:3" ht="13.5" customHeight="1">
      <c r="A86" s="7"/>
      <c r="B86" s="6"/>
      <c r="C86" s="41"/>
    </row>
    <row r="87" spans="1:5" ht="14.25" customHeight="1">
      <c r="A87" s="56" t="s">
        <v>42</v>
      </c>
      <c r="B87" s="2"/>
      <c r="C87" s="35"/>
      <c r="E87" s="27" t="s">
        <v>24</v>
      </c>
    </row>
    <row r="88" spans="1:5" ht="15.75" customHeight="1">
      <c r="A88" s="19" t="s">
        <v>0</v>
      </c>
      <c r="B88" s="8"/>
      <c r="C88" s="20" t="s">
        <v>52</v>
      </c>
      <c r="D88" s="9" t="s">
        <v>56</v>
      </c>
      <c r="E88" s="20" t="s">
        <v>55</v>
      </c>
    </row>
    <row r="89" spans="1:5" ht="15.75" customHeight="1">
      <c r="A89" s="10" t="s">
        <v>17</v>
      </c>
      <c r="B89" s="11"/>
      <c r="C89" s="44">
        <v>156655305</v>
      </c>
      <c r="D89" s="107">
        <v>40999872</v>
      </c>
      <c r="E89" s="107">
        <f>C89+D89</f>
        <v>197655177</v>
      </c>
    </row>
    <row r="90" spans="1:5" ht="15.75" customHeight="1">
      <c r="A90" s="10" t="s">
        <v>18</v>
      </c>
      <c r="B90" s="11"/>
      <c r="C90" s="44">
        <f>SUM(C89)</f>
        <v>156655305</v>
      </c>
      <c r="D90" s="38">
        <f>SUM(D89)</f>
        <v>40999872</v>
      </c>
      <c r="E90" s="38">
        <f>SUM(E89)</f>
        <v>197655177</v>
      </c>
    </row>
    <row r="91" spans="1:3" ht="12.75" customHeight="1">
      <c r="A91" s="25"/>
      <c r="B91" s="25"/>
      <c r="C91" s="42"/>
    </row>
    <row r="92" spans="1:5" ht="14.25" customHeight="1">
      <c r="A92" s="57" t="s">
        <v>21</v>
      </c>
      <c r="B92" s="24"/>
      <c r="C92" s="35"/>
      <c r="E92" s="27" t="s">
        <v>24</v>
      </c>
    </row>
    <row r="93" spans="1:5" ht="15.75" customHeight="1">
      <c r="A93" s="19" t="s">
        <v>0</v>
      </c>
      <c r="B93" s="8"/>
      <c r="C93" s="20" t="s">
        <v>52</v>
      </c>
      <c r="D93" s="9" t="s">
        <v>56</v>
      </c>
      <c r="E93" s="20" t="s">
        <v>55</v>
      </c>
    </row>
    <row r="94" spans="1:5" ht="15.75" customHeight="1">
      <c r="A94" s="10" t="s">
        <v>17</v>
      </c>
      <c r="B94" s="11"/>
      <c r="C94" s="44">
        <v>60656866</v>
      </c>
      <c r="D94" s="97">
        <v>13465268</v>
      </c>
      <c r="E94" s="97">
        <f>C94+D94</f>
        <v>74122134</v>
      </c>
    </row>
    <row r="95" spans="1:5" ht="15.75" customHeight="1">
      <c r="A95" s="58" t="s">
        <v>18</v>
      </c>
      <c r="B95" s="12"/>
      <c r="C95" s="80">
        <f>SUM(C94)</f>
        <v>60656866</v>
      </c>
      <c r="D95" s="38">
        <f>SUM(D94)</f>
        <v>13465268</v>
      </c>
      <c r="E95" s="38">
        <f>SUM(E94)</f>
        <v>74122134</v>
      </c>
    </row>
    <row r="96" spans="1:3" ht="13.5" customHeight="1">
      <c r="A96" s="15"/>
      <c r="B96" s="15"/>
      <c r="C96" s="32"/>
    </row>
    <row r="97" spans="1:5" ht="13.5">
      <c r="A97" s="57" t="s">
        <v>22</v>
      </c>
      <c r="B97" s="1"/>
      <c r="C97" s="35"/>
      <c r="E97" s="27" t="s">
        <v>24</v>
      </c>
    </row>
    <row r="98" spans="1:5" ht="15.75" customHeight="1">
      <c r="A98" s="19" t="s">
        <v>0</v>
      </c>
      <c r="B98" s="8"/>
      <c r="C98" s="20" t="s">
        <v>52</v>
      </c>
      <c r="D98" s="9" t="s">
        <v>56</v>
      </c>
      <c r="E98" s="20" t="s">
        <v>55</v>
      </c>
    </row>
    <row r="99" spans="1:5" ht="15.75" customHeight="1">
      <c r="A99" s="10" t="s">
        <v>17</v>
      </c>
      <c r="B99" s="11"/>
      <c r="C99" s="44">
        <v>77627761</v>
      </c>
      <c r="D99" s="97">
        <v>4187732</v>
      </c>
      <c r="E99" s="97">
        <f>C99+D99</f>
        <v>81815493</v>
      </c>
    </row>
    <row r="100" spans="1:5" ht="15.75" customHeight="1">
      <c r="A100" s="58" t="s">
        <v>18</v>
      </c>
      <c r="B100" s="12"/>
      <c r="C100" s="80">
        <f>SUM(C99)</f>
        <v>77627761</v>
      </c>
      <c r="D100" s="38">
        <f>SUM(D99)</f>
        <v>4187732</v>
      </c>
      <c r="E100" s="38">
        <f>SUM(E99)</f>
        <v>81815493</v>
      </c>
    </row>
    <row r="101" spans="1:5" ht="15.75" customHeight="1">
      <c r="A101" s="10"/>
      <c r="B101" s="10"/>
      <c r="C101" s="44"/>
      <c r="D101" s="32"/>
      <c r="E101" s="32"/>
    </row>
    <row r="102" spans="1:5" ht="15.75" customHeight="1">
      <c r="A102" s="10"/>
      <c r="B102" s="10"/>
      <c r="C102" s="44"/>
      <c r="D102" s="32"/>
      <c r="E102" s="32"/>
    </row>
    <row r="103" spans="1:5" ht="15.75" customHeight="1">
      <c r="A103" s="10"/>
      <c r="B103" s="10"/>
      <c r="C103" s="44"/>
      <c r="D103" s="32"/>
      <c r="E103" s="32"/>
    </row>
    <row r="104" spans="1:5" ht="15.75" customHeight="1">
      <c r="A104" s="10"/>
      <c r="B104" s="10"/>
      <c r="C104" s="44"/>
      <c r="D104" s="32"/>
      <c r="E104" s="32"/>
    </row>
    <row r="105" spans="1:5" ht="15.75" customHeight="1">
      <c r="A105" s="10"/>
      <c r="B105" s="10"/>
      <c r="C105" s="44"/>
      <c r="D105" s="32"/>
      <c r="E105" s="32"/>
    </row>
    <row r="106" spans="1:5" ht="15.75" customHeight="1">
      <c r="A106" s="10"/>
      <c r="B106" s="10"/>
      <c r="C106" s="44"/>
      <c r="D106" s="32"/>
      <c r="E106" s="32"/>
    </row>
    <row r="107" spans="1:5" ht="15.75" customHeight="1">
      <c r="A107" s="10"/>
      <c r="B107" s="10"/>
      <c r="C107" s="44"/>
      <c r="D107" s="32"/>
      <c r="E107" s="32"/>
    </row>
    <row r="108" spans="1:4" ht="13.5">
      <c r="A108" s="115"/>
      <c r="B108" s="115"/>
      <c r="C108" s="129"/>
      <c r="D108" s="129"/>
    </row>
    <row r="109" spans="1:5" ht="13.5">
      <c r="A109" s="111" t="s">
        <v>53</v>
      </c>
      <c r="B109" s="1"/>
      <c r="C109" s="35"/>
      <c r="E109" s="27"/>
    </row>
    <row r="110" spans="1:5" ht="13.5">
      <c r="A110" s="57"/>
      <c r="B110" s="1"/>
      <c r="C110" s="35"/>
      <c r="E110" s="27"/>
    </row>
    <row r="111" spans="1:5" ht="13.5">
      <c r="A111" s="57" t="s">
        <v>62</v>
      </c>
      <c r="B111" s="1"/>
      <c r="C111" s="35"/>
      <c r="E111" s="27" t="s">
        <v>61</v>
      </c>
    </row>
    <row r="112" spans="1:5" ht="15.75" customHeight="1">
      <c r="A112" s="19" t="s">
        <v>0</v>
      </c>
      <c r="B112" s="8"/>
      <c r="C112" s="20" t="s">
        <v>52</v>
      </c>
      <c r="D112" s="9" t="s">
        <v>56</v>
      </c>
      <c r="E112" s="20" t="s">
        <v>55</v>
      </c>
    </row>
    <row r="113" spans="1:5" ht="15.75" customHeight="1">
      <c r="A113" s="10" t="s">
        <v>17</v>
      </c>
      <c r="B113" s="11"/>
      <c r="C113" s="44">
        <v>9426179</v>
      </c>
      <c r="D113" s="97">
        <v>1560825</v>
      </c>
      <c r="E113" s="97">
        <f>C113+D113</f>
        <v>10987004</v>
      </c>
    </row>
    <row r="114" spans="1:5" ht="15.75" customHeight="1">
      <c r="A114" s="10" t="s">
        <v>18</v>
      </c>
      <c r="B114" s="11"/>
      <c r="C114" s="44">
        <f>SUM(C113)</f>
        <v>9426179</v>
      </c>
      <c r="D114" s="38">
        <f>SUM(D113)</f>
        <v>1560825</v>
      </c>
      <c r="E114" s="38">
        <f>SUM(E113)</f>
        <v>10987004</v>
      </c>
    </row>
    <row r="115" spans="1:3" ht="13.5">
      <c r="A115" s="26"/>
      <c r="B115" s="26"/>
      <c r="C115" s="40"/>
    </row>
    <row r="116" spans="1:5" ht="13.5">
      <c r="A116" s="57" t="s">
        <v>23</v>
      </c>
      <c r="B116" s="1"/>
      <c r="C116" s="35"/>
      <c r="E116" s="27" t="s">
        <v>24</v>
      </c>
    </row>
    <row r="117" spans="1:5" ht="15.75" customHeight="1">
      <c r="A117" s="19" t="s">
        <v>0</v>
      </c>
      <c r="B117" s="8"/>
      <c r="C117" s="20" t="s">
        <v>52</v>
      </c>
      <c r="D117" s="9" t="s">
        <v>56</v>
      </c>
      <c r="E117" s="20" t="s">
        <v>55</v>
      </c>
    </row>
    <row r="118" spans="1:5" ht="15.75" customHeight="1">
      <c r="A118" s="10" t="s">
        <v>17</v>
      </c>
      <c r="B118" s="11"/>
      <c r="C118" s="44">
        <v>8944499</v>
      </c>
      <c r="D118" s="97">
        <v>21786047</v>
      </c>
      <c r="E118" s="97">
        <f>C118+D118</f>
        <v>30730546</v>
      </c>
    </row>
    <row r="119" spans="1:5" ht="15.75" customHeight="1">
      <c r="A119" s="10" t="s">
        <v>18</v>
      </c>
      <c r="B119" s="11"/>
      <c r="C119" s="44">
        <f>SUM(C118)</f>
        <v>8944499</v>
      </c>
      <c r="D119" s="38">
        <f>SUM(D118)</f>
        <v>21786047</v>
      </c>
      <c r="E119" s="38">
        <f>SUM(E118)</f>
        <v>30730546</v>
      </c>
    </row>
    <row r="120" spans="1:3" ht="13.5">
      <c r="A120" s="7"/>
      <c r="B120" s="6"/>
      <c r="C120" s="51"/>
    </row>
    <row r="121" spans="1:3" ht="13.5">
      <c r="A121" s="77"/>
      <c r="B121" s="1"/>
      <c r="C121" s="91"/>
    </row>
    <row r="122" spans="1:5" ht="14.25" customHeight="1">
      <c r="A122" s="57" t="s">
        <v>43</v>
      </c>
      <c r="B122" s="1"/>
      <c r="C122" s="35"/>
      <c r="E122" s="27" t="s">
        <v>24</v>
      </c>
    </row>
    <row r="123" spans="1:5" ht="15.75" customHeight="1">
      <c r="A123" s="19" t="s">
        <v>0</v>
      </c>
      <c r="B123" s="8"/>
      <c r="C123" s="20" t="s">
        <v>52</v>
      </c>
      <c r="D123" s="9" t="s">
        <v>56</v>
      </c>
      <c r="E123" s="20" t="s">
        <v>55</v>
      </c>
    </row>
    <row r="124" spans="1:5" ht="15.75" customHeight="1">
      <c r="A124" s="10" t="s">
        <v>17</v>
      </c>
      <c r="B124" s="11"/>
      <c r="C124" s="44">
        <v>4603983501</v>
      </c>
      <c r="D124" s="96">
        <v>-3471084225</v>
      </c>
      <c r="E124" s="97">
        <f>C124+D124</f>
        <v>1132899276</v>
      </c>
    </row>
    <row r="125" spans="1:5" ht="15.75" customHeight="1">
      <c r="A125" s="10" t="s">
        <v>18</v>
      </c>
      <c r="B125" s="11"/>
      <c r="C125" s="80">
        <f>SUM(C124)</f>
        <v>4603983501</v>
      </c>
      <c r="D125" s="38">
        <f>SUM(D124)</f>
        <v>-3471084225</v>
      </c>
      <c r="E125" s="38">
        <f>SUM(E124)</f>
        <v>1132899276</v>
      </c>
    </row>
    <row r="126" spans="1:3" ht="13.5">
      <c r="A126" s="128"/>
      <c r="B126" s="128"/>
      <c r="C126" s="128"/>
    </row>
    <row r="127" spans="1:3" ht="13.5" customHeight="1">
      <c r="A127" s="77"/>
      <c r="B127" s="1"/>
      <c r="C127" s="43"/>
    </row>
    <row r="128" spans="1:5" ht="14.25" customHeight="1">
      <c r="A128" s="56" t="s">
        <v>44</v>
      </c>
      <c r="B128" s="2"/>
      <c r="C128" s="35"/>
      <c r="E128" s="27" t="s">
        <v>24</v>
      </c>
    </row>
    <row r="129" spans="1:5" ht="15.75" customHeight="1">
      <c r="A129" s="19" t="s">
        <v>0</v>
      </c>
      <c r="B129" s="8"/>
      <c r="C129" s="20" t="s">
        <v>52</v>
      </c>
      <c r="D129" s="9" t="s">
        <v>56</v>
      </c>
      <c r="E129" s="20" t="s">
        <v>55</v>
      </c>
    </row>
    <row r="130" spans="1:5" ht="15.75" customHeight="1">
      <c r="A130" s="10" t="s">
        <v>17</v>
      </c>
      <c r="B130" s="11"/>
      <c r="C130" s="44">
        <v>803292447</v>
      </c>
      <c r="D130" s="97">
        <v>100073840</v>
      </c>
      <c r="E130" s="97">
        <f>C130+D130</f>
        <v>903366287</v>
      </c>
    </row>
    <row r="131" spans="1:5" ht="15.75" customHeight="1">
      <c r="A131" s="10" t="s">
        <v>18</v>
      </c>
      <c r="B131" s="11"/>
      <c r="C131" s="44">
        <f>SUM(C130)</f>
        <v>803292447</v>
      </c>
      <c r="D131" s="38">
        <f>SUM(D130)</f>
        <v>100073840</v>
      </c>
      <c r="E131" s="38">
        <f>SUM(E130)</f>
        <v>903366287</v>
      </c>
    </row>
    <row r="132" spans="1:3" ht="13.5" customHeight="1">
      <c r="A132" s="7"/>
      <c r="B132" s="6"/>
      <c r="C132" s="42"/>
    </row>
    <row r="133" spans="1:3" ht="13.5" customHeight="1">
      <c r="A133" s="77"/>
      <c r="B133" s="1"/>
      <c r="C133" s="92"/>
    </row>
    <row r="134" spans="1:5" ht="13.5">
      <c r="A134" s="56" t="s">
        <v>50</v>
      </c>
      <c r="B134" s="1"/>
      <c r="C134" s="35"/>
      <c r="E134" s="27" t="s">
        <v>24</v>
      </c>
    </row>
    <row r="135" spans="1:5" ht="15.75" customHeight="1">
      <c r="A135" s="19" t="s">
        <v>0</v>
      </c>
      <c r="B135" s="8"/>
      <c r="C135" s="20" t="s">
        <v>52</v>
      </c>
      <c r="D135" s="9" t="s">
        <v>56</v>
      </c>
      <c r="E135" s="20" t="s">
        <v>55</v>
      </c>
    </row>
    <row r="136" spans="1:5" ht="15.75" customHeight="1">
      <c r="A136" s="10" t="s">
        <v>17</v>
      </c>
      <c r="B136" s="11"/>
      <c r="C136" s="44">
        <v>12738542</v>
      </c>
      <c r="D136" s="96">
        <v>-1210954</v>
      </c>
      <c r="E136" s="97">
        <f>SUM(C136:D136)</f>
        <v>11527588</v>
      </c>
    </row>
    <row r="137" spans="1:5" ht="15.75" customHeight="1">
      <c r="A137" s="58" t="s">
        <v>18</v>
      </c>
      <c r="B137" s="12"/>
      <c r="C137" s="80">
        <f>SUM(C136)</f>
        <v>12738542</v>
      </c>
      <c r="D137" s="38">
        <f>SUM(D136)</f>
        <v>-1210954</v>
      </c>
      <c r="E137" s="38">
        <f>SUM(E136)</f>
        <v>11527588</v>
      </c>
    </row>
    <row r="138" spans="1:3" ht="13.5" customHeight="1">
      <c r="A138" s="15"/>
      <c r="B138" s="15"/>
      <c r="C138" s="37"/>
    </row>
    <row r="139" spans="1:3" ht="13.5">
      <c r="A139" s="83"/>
      <c r="B139" s="83"/>
      <c r="C139" s="110"/>
    </row>
    <row r="140" spans="1:3" s="76" customFormat="1" ht="13.5">
      <c r="A140" s="74" t="s">
        <v>59</v>
      </c>
      <c r="B140" s="75"/>
      <c r="C140" s="75"/>
    </row>
    <row r="141" spans="1:3" s="76" customFormat="1" ht="13.5">
      <c r="A141" s="74" t="s">
        <v>38</v>
      </c>
      <c r="C141" s="3"/>
    </row>
    <row r="164" spans="3:4" ht="13.5">
      <c r="C164" s="129"/>
      <c r="D164" s="129"/>
    </row>
  </sheetData>
  <sheetProtection/>
  <mergeCells count="4">
    <mergeCell ref="A9:C9"/>
    <mergeCell ref="A21:C21"/>
    <mergeCell ref="A72:C72"/>
    <mergeCell ref="A126:C126"/>
  </mergeCells>
  <printOptions/>
  <pageMargins left="0.9448818897637796" right="0.7874015748031497" top="0.984251968503937" bottom="0.6299212598425197" header="0.5118110236220472" footer="0.5118110236220472"/>
  <pageSetup horizontalDpi="600" verticalDpi="600" orientation="portrait" paperSize="9" r:id="rId1"/>
  <rowBreaks count="2" manualBreakCount="2">
    <brk id="54" max="255" man="1"/>
    <brk id="10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立川市役所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立川市役所</dc:creator>
  <cp:keywords/>
  <dc:description/>
  <cp:lastModifiedBy>立川市役所</cp:lastModifiedBy>
  <cp:lastPrinted>2018-05-02T07:07:47Z</cp:lastPrinted>
  <dcterms:created xsi:type="dcterms:W3CDTF">2004-12-01T06:30:40Z</dcterms:created>
  <dcterms:modified xsi:type="dcterms:W3CDTF">2018-05-25T01:08:08Z</dcterms:modified>
  <cp:category/>
  <cp:version/>
  <cp:contentType/>
  <cp:contentStatus/>
</cp:coreProperties>
</file>