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36" yWindow="645" windowWidth="15480" windowHeight="6390" tabRatio="674" activeTab="4"/>
  </bookViews>
  <sheets>
    <sheet name="1表" sheetId="1" r:id="rId1"/>
    <sheet name="2表" sheetId="2" r:id="rId2"/>
    <sheet name="3表" sheetId="3" r:id="rId3"/>
    <sheet name="4表" sheetId="4" r:id="rId4"/>
    <sheet name="5表" sheetId="5" r:id="rId5"/>
  </sheets>
  <definedNames>
    <definedName name="_xlnm.Print_Area" localSheetId="4">'5表'!$A$1:$I$18</definedName>
  </definedNames>
  <calcPr fullCalcOnLoad="1"/>
</workbook>
</file>

<file path=xl/sharedStrings.xml><?xml version="1.0" encoding="utf-8"?>
<sst xmlns="http://schemas.openxmlformats.org/spreadsheetml/2006/main" count="157" uniqueCount="93">
  <si>
    <t>総　　　数</t>
  </si>
  <si>
    <t>事業所数</t>
  </si>
  <si>
    <t>総数</t>
  </si>
  <si>
    <t>従事者規模</t>
  </si>
  <si>
    <t>総　　数</t>
  </si>
  <si>
    <t>富士見町</t>
  </si>
  <si>
    <t>柴崎町</t>
  </si>
  <si>
    <t>錦町</t>
  </si>
  <si>
    <t>羽衣町</t>
  </si>
  <si>
    <t>曙町</t>
  </si>
  <si>
    <t>高松町</t>
  </si>
  <si>
    <t>栄町</t>
  </si>
  <si>
    <t>若葉町</t>
  </si>
  <si>
    <t>幸町</t>
  </si>
  <si>
    <t>緑町</t>
  </si>
  <si>
    <t>柏町</t>
  </si>
  <si>
    <t>砂川町</t>
  </si>
  <si>
    <t>上砂町</t>
  </si>
  <si>
    <t>一番町</t>
  </si>
  <si>
    <t>西砂町</t>
  </si>
  <si>
    <t>泉町</t>
  </si>
  <si>
    <t>対前回調査比</t>
  </si>
  <si>
    <t>増減数</t>
  </si>
  <si>
    <t>増加率(%)</t>
  </si>
  <si>
    <t>従業者数</t>
  </si>
  <si>
    <t>従業者数</t>
  </si>
  <si>
    <t>卸売業</t>
  </si>
  <si>
    <t>各種商品</t>
  </si>
  <si>
    <t>その他</t>
  </si>
  <si>
    <t>（百万円）</t>
  </si>
  <si>
    <t>100 人以上</t>
  </si>
  <si>
    <t>単独店</t>
  </si>
  <si>
    <t>町　　　名</t>
  </si>
  <si>
    <t>従　業　者　数</t>
  </si>
  <si>
    <t>本　店</t>
  </si>
  <si>
    <t>支　店</t>
  </si>
  <si>
    <t>増減額</t>
  </si>
  <si>
    <t>事　業　所　数</t>
  </si>
  <si>
    <t>事業所数</t>
  </si>
  <si>
    <t>事　　業　　所　　数</t>
  </si>
  <si>
    <t>10 ～ 19人</t>
  </si>
  <si>
    <t>20 ～ 29人</t>
  </si>
  <si>
    <t>30 ～ 49人</t>
  </si>
  <si>
    <t>50 ～ 99人</t>
  </si>
  <si>
    <t>14. 6. 1</t>
  </si>
  <si>
    <t>16. 6. 1</t>
  </si>
  <si>
    <t>月　日</t>
  </si>
  <si>
    <t>小売業</t>
  </si>
  <si>
    <t>織物・衣服
身の回り品</t>
  </si>
  <si>
    <t>家具・什器
機械器具</t>
  </si>
  <si>
    <t>区　分</t>
  </si>
  <si>
    <t>自動車
自転車</t>
  </si>
  <si>
    <t>計</t>
  </si>
  <si>
    <t>1 ～ 2人</t>
  </si>
  <si>
    <t>3 ～ 4人</t>
  </si>
  <si>
    <t>5 ～ 9人</t>
  </si>
  <si>
    <t>総数</t>
  </si>
  <si>
    <t>卸売業</t>
  </si>
  <si>
    <t>19. 6. 1</t>
  </si>
  <si>
    <t>飲食料品</t>
  </si>
  <si>
    <t>平成19年6月1日現在</t>
  </si>
  <si>
    <t>平成19年6月1日現在</t>
  </si>
  <si>
    <t>資料：東京都総務局統計部「商業統計調査報告」</t>
  </si>
  <si>
    <t>9. 6. 1</t>
  </si>
  <si>
    <t>11. 7. 1</t>
  </si>
  <si>
    <t>－</t>
  </si>
  <si>
    <t xml:space="preserve">χ </t>
  </si>
  <si>
    <t>年間商品販売額</t>
  </si>
  <si>
    <t>（年間商品販売金額単位：百万円）</t>
  </si>
  <si>
    <r>
      <t>年間商品販売額</t>
    </r>
    <r>
      <rPr>
        <sz val="8"/>
        <rFont val="ＭＳ Ｐ明朝"/>
        <family val="1"/>
      </rPr>
      <t xml:space="preserve"> (百万円)</t>
    </r>
  </si>
  <si>
    <t>年間商品
販売額額</t>
  </si>
  <si>
    <t>年間商品販売額</t>
  </si>
  <si>
    <t>　注：年間商品販売額は端数処理を行っているため、内訳合計と総数とは一致しない場合がある。</t>
  </si>
  <si>
    <t>年間商品販売額</t>
  </si>
  <si>
    <t>11. 7. 1</t>
  </si>
  <si>
    <t>3産業・金融－2商業</t>
  </si>
  <si>
    <t>1表　卸売・小売業の事業所数， 従業者数， 年間商品販売額の推移</t>
  </si>
  <si>
    <t>2表　卸売業 ・ 小売業別，事業所数，従業者数と年間商品販売額の推移</t>
  </si>
  <si>
    <t>注１：産業分類中、｢家具・什器・機械器具｣は、平成11年調査時は｢家具・じゅう器・家庭用機械器具｣である。</t>
  </si>
  <si>
    <t>注２：年間商品販売額は端数処理を行っているため、内訳合計と総数とは一致しない場合がある。</t>
  </si>
  <si>
    <t>年間商品販売額</t>
  </si>
  <si>
    <t>平成19年6月1日現在</t>
  </si>
  <si>
    <t xml:space="preserve">χ </t>
  </si>
  <si>
    <t>－</t>
  </si>
  <si>
    <t>3表　従業者規模による卸売業 ・ 小売業別従業者数と年間商品販売額</t>
  </si>
  <si>
    <t>4表　町別の卸売業 ・ 小売業別事業所数，従業者数と年間商品販売額</t>
  </si>
  <si>
    <t>5表　法人 ・ 個人別による卸売業 ・ 小売業別事業所数 ・ 従業者数と年間商品販売額</t>
  </si>
  <si>
    <t xml:space="preserve">  総　　　 　　　　数</t>
  </si>
  <si>
    <t xml:space="preserve">  卸　　  売　 　 業</t>
  </si>
  <si>
    <t xml:space="preserve">  小　　  売　 　 業</t>
  </si>
  <si>
    <t xml:space="preserve">    法　　　　　人</t>
  </si>
  <si>
    <t xml:space="preserve">    個　　　　　人</t>
  </si>
  <si>
    <t>区　　　　　　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</si>
</sst>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;&quot;△&quot;_ #,##0;&quot;-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82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82" fontId="4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2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Alignment="1">
      <alignment vertical="center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182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indent="1"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 horizontal="right" vertical="center"/>
    </xf>
    <xf numFmtId="182" fontId="13" fillId="0" borderId="0" xfId="0" applyNumberFormat="1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182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distributed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center"/>
    </xf>
    <xf numFmtId="181" fontId="13" fillId="0" borderId="0" xfId="0" applyNumberFormat="1" applyFont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Alignment="1">
      <alignment vertical="center" shrinkToFit="1"/>
    </xf>
    <xf numFmtId="0" fontId="1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41" fontId="13" fillId="0" borderId="0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shrinkToFit="1"/>
    </xf>
    <xf numFmtId="0" fontId="3" fillId="0" borderId="0" xfId="0" applyFont="1" applyAlignment="1">
      <alignment horizontal="left" vertical="center" indent="1"/>
    </xf>
    <xf numFmtId="0" fontId="13" fillId="0" borderId="11" xfId="0" applyFont="1" applyBorder="1" applyAlignment="1">
      <alignment horizontal="center" vertical="top"/>
    </xf>
    <xf numFmtId="182" fontId="13" fillId="0" borderId="0" xfId="0" applyNumberFormat="1" applyFont="1" applyBorder="1" applyAlignment="1">
      <alignment horizontal="right" vertical="center" indent="1"/>
    </xf>
    <xf numFmtId="182" fontId="13" fillId="0" borderId="0" xfId="0" applyNumberFormat="1" applyFont="1" applyAlignment="1">
      <alignment horizontal="right" vertical="center" indent="1"/>
    </xf>
    <xf numFmtId="182" fontId="13" fillId="0" borderId="0" xfId="0" applyNumberFormat="1" applyFont="1" applyFill="1" applyBorder="1" applyAlignment="1">
      <alignment horizontal="right" vertical="center" indent="1"/>
    </xf>
    <xf numFmtId="182" fontId="13" fillId="0" borderId="0" xfId="0" applyNumberFormat="1" applyFont="1" applyFill="1" applyAlignment="1">
      <alignment horizontal="right" vertical="center" indent="1"/>
    </xf>
    <xf numFmtId="41" fontId="13" fillId="0" borderId="0" xfId="0" applyNumberFormat="1" applyFont="1" applyFill="1" applyAlignment="1">
      <alignment horizontal="right" vertical="center" indent="1"/>
    </xf>
    <xf numFmtId="0" fontId="13" fillId="0" borderId="0" xfId="0" applyNumberFormat="1" applyFont="1" applyFill="1" applyAlignment="1">
      <alignment horizontal="right" vertical="center" indent="1"/>
    </xf>
    <xf numFmtId="177" fontId="14" fillId="0" borderId="0" xfId="0" applyNumberFormat="1" applyFont="1" applyFill="1" applyAlignment="1">
      <alignment horizontal="right" vertical="center"/>
    </xf>
    <xf numFmtId="0" fontId="9" fillId="0" borderId="20" xfId="0" applyFont="1" applyBorder="1" applyAlignment="1">
      <alignment horizontal="center"/>
    </xf>
    <xf numFmtId="182" fontId="10" fillId="0" borderId="1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182" fontId="13" fillId="0" borderId="0" xfId="0" applyNumberFormat="1" applyFont="1" applyFill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182" fontId="4" fillId="0" borderId="0" xfId="0" applyNumberFormat="1" applyFont="1" applyBorder="1" applyAlignment="1">
      <alignment horizontal="right" vertical="center" indent="1"/>
    </xf>
    <xf numFmtId="182" fontId="4" fillId="0" borderId="0" xfId="0" applyNumberFormat="1" applyFont="1" applyAlignment="1">
      <alignment horizontal="right" vertical="center" indent="1"/>
    </xf>
    <xf numFmtId="182" fontId="4" fillId="0" borderId="21" xfId="0" applyNumberFormat="1" applyFont="1" applyBorder="1" applyAlignment="1">
      <alignment vertical="center"/>
    </xf>
    <xf numFmtId="182" fontId="5" fillId="0" borderId="2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7.625" style="0" customWidth="1"/>
    <col min="2" max="10" width="8.125" style="0" customWidth="1"/>
  </cols>
  <sheetData>
    <row r="1" spans="1:10" ht="13.5" customHeight="1">
      <c r="A1" s="10" t="s">
        <v>75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2.5" customHeight="1">
      <c r="A2" s="111" t="s">
        <v>76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0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5" customHeight="1">
      <c r="A4" s="121" t="s">
        <v>46</v>
      </c>
      <c r="B4" s="119" t="s">
        <v>37</v>
      </c>
      <c r="C4" s="119"/>
      <c r="D4" s="119"/>
      <c r="E4" s="119" t="s">
        <v>33</v>
      </c>
      <c r="F4" s="119"/>
      <c r="G4" s="119"/>
      <c r="H4" s="119" t="s">
        <v>69</v>
      </c>
      <c r="I4" s="119"/>
      <c r="J4" s="120"/>
    </row>
    <row r="5" spans="1:10" ht="15" customHeight="1">
      <c r="A5" s="122"/>
      <c r="B5" s="124" t="s">
        <v>38</v>
      </c>
      <c r="C5" s="124" t="s">
        <v>21</v>
      </c>
      <c r="D5" s="124"/>
      <c r="E5" s="124" t="s">
        <v>24</v>
      </c>
      <c r="F5" s="124" t="s">
        <v>21</v>
      </c>
      <c r="G5" s="124"/>
      <c r="H5" s="126" t="s">
        <v>67</v>
      </c>
      <c r="I5" s="124" t="s">
        <v>21</v>
      </c>
      <c r="J5" s="125"/>
    </row>
    <row r="6" spans="1:10" ht="15" customHeight="1">
      <c r="A6" s="123"/>
      <c r="B6" s="124"/>
      <c r="C6" s="41" t="s">
        <v>22</v>
      </c>
      <c r="D6" s="41" t="s">
        <v>23</v>
      </c>
      <c r="E6" s="124"/>
      <c r="F6" s="41" t="s">
        <v>22</v>
      </c>
      <c r="G6" s="41" t="s">
        <v>23</v>
      </c>
      <c r="H6" s="127"/>
      <c r="I6" s="41" t="s">
        <v>36</v>
      </c>
      <c r="J6" s="42" t="s">
        <v>23</v>
      </c>
    </row>
    <row r="7" spans="1:10" ht="4.5" customHeight="1">
      <c r="A7" s="43"/>
      <c r="B7" s="53"/>
      <c r="C7" s="53"/>
      <c r="D7" s="53"/>
      <c r="E7" s="53"/>
      <c r="F7" s="53"/>
      <c r="G7" s="53"/>
      <c r="H7" s="54"/>
      <c r="I7" s="53"/>
      <c r="J7" s="53"/>
    </row>
    <row r="8" spans="1:10" ht="19.5" customHeight="1">
      <c r="A8" s="55" t="s">
        <v>63</v>
      </c>
      <c r="B8" s="35">
        <v>2027</v>
      </c>
      <c r="C8" s="35">
        <v>-158</v>
      </c>
      <c r="D8" s="56">
        <f>(B8/(B8-C8))*100-100</f>
        <v>-7.2311212814645245</v>
      </c>
      <c r="E8" s="36">
        <v>18009</v>
      </c>
      <c r="F8" s="35">
        <v>-716</v>
      </c>
      <c r="G8" s="56">
        <f>(E8/(E8-F8))*100-100</f>
        <v>-3.8237650200266984</v>
      </c>
      <c r="H8" s="36">
        <v>1078764</v>
      </c>
      <c r="I8" s="36">
        <v>104267</v>
      </c>
      <c r="J8" s="56">
        <f>(H8/(H8-I8))*100-100</f>
        <v>10.699571163379673</v>
      </c>
    </row>
    <row r="9" spans="1:10" ht="19.5" customHeight="1">
      <c r="A9" s="55" t="s">
        <v>64</v>
      </c>
      <c r="B9" s="35">
        <v>2167</v>
      </c>
      <c r="C9" s="35">
        <f>B9-B8</f>
        <v>140</v>
      </c>
      <c r="D9" s="56">
        <f>(B9/(B9-C9))*100-100</f>
        <v>6.906758756783418</v>
      </c>
      <c r="E9" s="36">
        <v>19774</v>
      </c>
      <c r="F9" s="35">
        <f>E9-E8</f>
        <v>1765</v>
      </c>
      <c r="G9" s="56">
        <f>(E9/(E9-F9))*100-100</f>
        <v>9.800655227941576</v>
      </c>
      <c r="H9" s="36">
        <v>1122901</v>
      </c>
      <c r="I9" s="36">
        <f>H9-H8</f>
        <v>44137</v>
      </c>
      <c r="J9" s="56">
        <f>(H9/(H9-I9))*100-100</f>
        <v>4.09144168696767</v>
      </c>
    </row>
    <row r="10" spans="1:10" ht="19.5" customHeight="1">
      <c r="A10" s="55" t="s">
        <v>44</v>
      </c>
      <c r="B10" s="57">
        <v>1955</v>
      </c>
      <c r="C10" s="35">
        <f>B10-B9</f>
        <v>-212</v>
      </c>
      <c r="D10" s="56">
        <f>(B10/(B10-C10))*100-100</f>
        <v>-9.783110290724508</v>
      </c>
      <c r="E10" s="36">
        <v>19257</v>
      </c>
      <c r="F10" s="35">
        <f>E10-E9</f>
        <v>-517</v>
      </c>
      <c r="G10" s="56">
        <f>(E10/(E10-F10))*100-100</f>
        <v>-2.614544351168206</v>
      </c>
      <c r="H10" s="36">
        <v>1058755</v>
      </c>
      <c r="I10" s="36">
        <f>H10-H9</f>
        <v>-64146</v>
      </c>
      <c r="J10" s="56">
        <f>(H10/(H10-I10))*100-100</f>
        <v>-5.712524968808481</v>
      </c>
    </row>
    <row r="11" spans="1:10" ht="19.5" customHeight="1">
      <c r="A11" s="55" t="s">
        <v>45</v>
      </c>
      <c r="B11" s="57">
        <v>1976</v>
      </c>
      <c r="C11" s="35">
        <f>B11-B10</f>
        <v>21</v>
      </c>
      <c r="D11" s="56">
        <f>(B11/(B11-C11))*100-100</f>
        <v>1.0741687979539734</v>
      </c>
      <c r="E11" s="36">
        <v>19509</v>
      </c>
      <c r="F11" s="35">
        <f>E11-E10</f>
        <v>252</v>
      </c>
      <c r="G11" s="56">
        <f>(E11/(E11-F11))*100-100</f>
        <v>1.3086150490730688</v>
      </c>
      <c r="H11" s="36">
        <v>1014089</v>
      </c>
      <c r="I11" s="58">
        <f>H11-H10</f>
        <v>-44666</v>
      </c>
      <c r="J11" s="56">
        <f>(H11/(H11-I11))*100-100</f>
        <v>-4.218728601045569</v>
      </c>
    </row>
    <row r="12" spans="1:10" ht="19.5" customHeight="1">
      <c r="A12" s="48" t="s">
        <v>58</v>
      </c>
      <c r="B12" s="20">
        <v>1760</v>
      </c>
      <c r="C12" s="9">
        <f>B12-B11</f>
        <v>-216</v>
      </c>
      <c r="D12" s="19">
        <f>(B12/(B12-C12))*100-100</f>
        <v>-10.931174089068833</v>
      </c>
      <c r="E12" s="17">
        <v>17841</v>
      </c>
      <c r="F12" s="9">
        <f>E12-E11</f>
        <v>-1668</v>
      </c>
      <c r="G12" s="19">
        <f>(E12/(E12-F12))*100-100</f>
        <v>-8.54990004613255</v>
      </c>
      <c r="H12" s="17">
        <v>876460</v>
      </c>
      <c r="I12" s="21">
        <f>H12-H11</f>
        <v>-137629</v>
      </c>
      <c r="J12" s="19">
        <f>(H12/(H12-I12))*100-100</f>
        <v>-13.571688480991313</v>
      </c>
    </row>
    <row r="13" spans="1:10" ht="4.5" customHeight="1">
      <c r="A13" s="49"/>
      <c r="B13" s="18"/>
      <c r="C13" s="7"/>
      <c r="D13" s="5"/>
      <c r="E13" s="4"/>
      <c r="F13" s="7"/>
      <c r="G13" s="5"/>
      <c r="H13" s="4"/>
      <c r="I13" s="4"/>
      <c r="J13" s="5"/>
    </row>
    <row r="14" spans="1:10" s="11" customFormat="1" ht="13.5" customHeight="1">
      <c r="A14" s="109" t="s">
        <v>62</v>
      </c>
      <c r="B14" s="30"/>
      <c r="C14" s="30"/>
      <c r="D14" s="30"/>
      <c r="E14" s="110"/>
      <c r="F14" s="110"/>
      <c r="G14" s="110"/>
      <c r="H14" s="110"/>
      <c r="I14" s="110"/>
      <c r="J14" s="110"/>
    </row>
    <row r="15" spans="1:11" ht="13.5" customHeight="1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3.5">
      <c r="B16" s="13"/>
      <c r="C16" s="13"/>
      <c r="D16" s="13"/>
      <c r="E16" s="2"/>
      <c r="F16" s="2"/>
      <c r="G16" s="2"/>
      <c r="H16" s="2"/>
      <c r="I16" s="2"/>
      <c r="J16" s="2"/>
      <c r="K16" s="2"/>
    </row>
    <row r="17" spans="1:10" ht="13.5">
      <c r="A17" s="10"/>
      <c r="B17" s="10"/>
      <c r="C17" s="10"/>
      <c r="D17" s="10"/>
      <c r="E17" s="3"/>
      <c r="F17" s="3"/>
      <c r="G17" s="3"/>
      <c r="H17" s="3"/>
      <c r="I17" s="3"/>
      <c r="J17" s="3"/>
    </row>
    <row r="18" spans="2:10" ht="13.5">
      <c r="B18" s="10"/>
      <c r="C18" s="10"/>
      <c r="D18" s="10"/>
      <c r="E18" s="10"/>
      <c r="F18" s="10"/>
      <c r="G18" s="10"/>
      <c r="H18" s="3"/>
      <c r="I18" s="3"/>
      <c r="J18" s="3"/>
    </row>
    <row r="19" spans="1:10" ht="13.5">
      <c r="A19" s="10"/>
      <c r="B19" s="10"/>
      <c r="C19" s="10"/>
      <c r="D19" s="10"/>
      <c r="E19" s="10"/>
      <c r="F19" s="10"/>
      <c r="G19" s="10"/>
      <c r="H19" s="10"/>
      <c r="I19" s="10"/>
      <c r="J19" s="10"/>
    </row>
  </sheetData>
  <sheetProtection/>
  <mergeCells count="10">
    <mergeCell ref="H4:J4"/>
    <mergeCell ref="A4:A6"/>
    <mergeCell ref="E4:G4"/>
    <mergeCell ref="E5:E6"/>
    <mergeCell ref="B5:B6"/>
    <mergeCell ref="C5:D5"/>
    <mergeCell ref="F5:G5"/>
    <mergeCell ref="I5:J5"/>
    <mergeCell ref="B4:D4"/>
    <mergeCell ref="H5:H6"/>
  </mergeCells>
  <printOptions/>
  <pageMargins left="0.7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2">
      <selection activeCell="F27" sqref="F27"/>
    </sheetView>
  </sheetViews>
  <sheetFormatPr defaultColWidth="9.00390625" defaultRowHeight="13.5"/>
  <cols>
    <col min="1" max="1" width="6.625" style="0" customWidth="1"/>
    <col min="2" max="11" width="8.125" style="0" customWidth="1"/>
  </cols>
  <sheetData>
    <row r="1" spans="1:10" ht="13.5" customHeight="1">
      <c r="A1" s="10" t="s">
        <v>75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2.5" customHeight="1">
      <c r="A2" s="112" t="s">
        <v>77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52" t="s">
        <v>68</v>
      </c>
    </row>
    <row r="4" spans="1:11" s="1" customFormat="1" ht="15" customHeight="1">
      <c r="A4" s="137" t="s">
        <v>46</v>
      </c>
      <c r="B4" s="132" t="s">
        <v>50</v>
      </c>
      <c r="C4" s="132" t="s">
        <v>2</v>
      </c>
      <c r="D4" s="132" t="s">
        <v>26</v>
      </c>
      <c r="E4" s="134" t="s">
        <v>52</v>
      </c>
      <c r="F4" s="131" t="s">
        <v>47</v>
      </c>
      <c r="G4" s="132"/>
      <c r="H4" s="132"/>
      <c r="I4" s="132"/>
      <c r="J4" s="132"/>
      <c r="K4" s="133"/>
    </row>
    <row r="5" spans="1:11" s="1" customFormat="1" ht="27" customHeight="1">
      <c r="A5" s="131"/>
      <c r="B5" s="136"/>
      <c r="C5" s="136"/>
      <c r="D5" s="136"/>
      <c r="E5" s="135"/>
      <c r="F5" s="41" t="s">
        <v>27</v>
      </c>
      <c r="G5" s="60" t="s">
        <v>48</v>
      </c>
      <c r="H5" s="41" t="s">
        <v>59</v>
      </c>
      <c r="I5" s="59" t="s">
        <v>51</v>
      </c>
      <c r="J5" s="60" t="s">
        <v>49</v>
      </c>
      <c r="K5" s="42" t="s">
        <v>28</v>
      </c>
    </row>
    <row r="6" spans="1:11" ht="4.5" customHeight="1">
      <c r="A6" s="61"/>
      <c r="B6" s="61"/>
      <c r="C6" s="62"/>
      <c r="D6" s="53"/>
      <c r="E6" s="62"/>
      <c r="F6" s="62"/>
      <c r="G6" s="53"/>
      <c r="H6" s="62"/>
      <c r="I6" s="62"/>
      <c r="J6" s="53"/>
      <c r="K6" s="44"/>
    </row>
    <row r="7" spans="1:11" ht="21.75" customHeight="1">
      <c r="A7" s="138" t="s">
        <v>74</v>
      </c>
      <c r="B7" s="63" t="s">
        <v>1</v>
      </c>
      <c r="C7" s="35">
        <f aca="true" t="shared" si="0" ref="C7:C17">SUM(D7:E7)</f>
        <v>2167</v>
      </c>
      <c r="D7" s="35">
        <v>587</v>
      </c>
      <c r="E7" s="35">
        <f aca="true" t="shared" si="1" ref="E7:E17">SUM(F7:K7)</f>
        <v>1580</v>
      </c>
      <c r="F7" s="35">
        <v>6</v>
      </c>
      <c r="G7" s="35">
        <v>261</v>
      </c>
      <c r="H7" s="35">
        <v>519</v>
      </c>
      <c r="I7" s="35">
        <v>107</v>
      </c>
      <c r="J7" s="35">
        <v>162</v>
      </c>
      <c r="K7" s="35">
        <v>525</v>
      </c>
    </row>
    <row r="8" spans="1:11" ht="21.75" customHeight="1">
      <c r="A8" s="139"/>
      <c r="B8" s="64" t="s">
        <v>25</v>
      </c>
      <c r="C8" s="35">
        <f t="shared" si="0"/>
        <v>19774</v>
      </c>
      <c r="D8" s="35">
        <v>6909</v>
      </c>
      <c r="E8" s="35">
        <f t="shared" si="1"/>
        <v>12865</v>
      </c>
      <c r="F8" s="35">
        <v>921</v>
      </c>
      <c r="G8" s="35">
        <v>1491</v>
      </c>
      <c r="H8" s="35">
        <v>4926</v>
      </c>
      <c r="I8" s="35">
        <v>790</v>
      </c>
      <c r="J8" s="35">
        <v>1250</v>
      </c>
      <c r="K8" s="35">
        <v>3487</v>
      </c>
    </row>
    <row r="9" spans="1:11" ht="21.75" customHeight="1">
      <c r="A9" s="139"/>
      <c r="B9" s="94" t="s">
        <v>70</v>
      </c>
      <c r="C9" s="35">
        <f t="shared" si="0"/>
        <v>1122902</v>
      </c>
      <c r="D9" s="35">
        <v>850696</v>
      </c>
      <c r="E9" s="35">
        <f t="shared" si="1"/>
        <v>272206</v>
      </c>
      <c r="F9" s="35">
        <v>55679</v>
      </c>
      <c r="G9" s="35">
        <v>34174</v>
      </c>
      <c r="H9" s="35">
        <v>66601</v>
      </c>
      <c r="I9" s="35">
        <v>24082</v>
      </c>
      <c r="J9" s="35">
        <v>28955</v>
      </c>
      <c r="K9" s="35">
        <v>62715</v>
      </c>
    </row>
    <row r="10" spans="1:11" ht="21.75" customHeight="1">
      <c r="A10" s="138" t="s">
        <v>44</v>
      </c>
      <c r="B10" s="63" t="s">
        <v>1</v>
      </c>
      <c r="C10" s="35">
        <f t="shared" si="0"/>
        <v>1955</v>
      </c>
      <c r="D10" s="35">
        <v>540</v>
      </c>
      <c r="E10" s="35">
        <f t="shared" si="1"/>
        <v>1415</v>
      </c>
      <c r="F10" s="35">
        <v>7</v>
      </c>
      <c r="G10" s="35">
        <v>253</v>
      </c>
      <c r="H10" s="35">
        <v>468</v>
      </c>
      <c r="I10" s="35">
        <v>87</v>
      </c>
      <c r="J10" s="35">
        <v>136</v>
      </c>
      <c r="K10" s="35">
        <v>464</v>
      </c>
    </row>
    <row r="11" spans="1:11" ht="21.75" customHeight="1">
      <c r="A11" s="139"/>
      <c r="B11" s="64" t="s">
        <v>25</v>
      </c>
      <c r="C11" s="35">
        <f t="shared" si="0"/>
        <v>19257</v>
      </c>
      <c r="D11" s="35">
        <v>6882</v>
      </c>
      <c r="E11" s="35">
        <f t="shared" si="1"/>
        <v>12375</v>
      </c>
      <c r="F11" s="35">
        <v>1421</v>
      </c>
      <c r="G11" s="35">
        <v>1471</v>
      </c>
      <c r="H11" s="35">
        <v>4399</v>
      </c>
      <c r="I11" s="35">
        <v>696</v>
      </c>
      <c r="J11" s="35">
        <v>1152</v>
      </c>
      <c r="K11" s="35">
        <v>3236</v>
      </c>
    </row>
    <row r="12" spans="1:11" ht="21.75" customHeight="1">
      <c r="A12" s="139"/>
      <c r="B12" s="94" t="s">
        <v>70</v>
      </c>
      <c r="C12" s="35">
        <f t="shared" si="0"/>
        <v>1058755</v>
      </c>
      <c r="D12" s="35">
        <v>758178</v>
      </c>
      <c r="E12" s="35">
        <f t="shared" si="1"/>
        <v>300577</v>
      </c>
      <c r="F12" s="35">
        <v>75806</v>
      </c>
      <c r="G12" s="35">
        <v>44097</v>
      </c>
      <c r="H12" s="35">
        <v>49902</v>
      </c>
      <c r="I12" s="35">
        <v>20766</v>
      </c>
      <c r="J12" s="35">
        <v>57453</v>
      </c>
      <c r="K12" s="35">
        <v>52553</v>
      </c>
    </row>
    <row r="13" spans="1:11" ht="21.75" customHeight="1">
      <c r="A13" s="138" t="s">
        <v>45</v>
      </c>
      <c r="B13" s="63" t="s">
        <v>1</v>
      </c>
      <c r="C13" s="35">
        <f t="shared" si="0"/>
        <v>1976</v>
      </c>
      <c r="D13" s="35">
        <v>531</v>
      </c>
      <c r="E13" s="35">
        <f t="shared" si="1"/>
        <v>1445</v>
      </c>
      <c r="F13" s="35">
        <v>8</v>
      </c>
      <c r="G13" s="35">
        <v>238</v>
      </c>
      <c r="H13" s="35">
        <v>493</v>
      </c>
      <c r="I13" s="35">
        <v>94</v>
      </c>
      <c r="J13" s="35">
        <v>128</v>
      </c>
      <c r="K13" s="35">
        <v>484</v>
      </c>
    </row>
    <row r="14" spans="1:11" ht="21.75" customHeight="1">
      <c r="A14" s="139"/>
      <c r="B14" s="64" t="s">
        <v>25</v>
      </c>
      <c r="C14" s="35">
        <f t="shared" si="0"/>
        <v>19509</v>
      </c>
      <c r="D14" s="35">
        <v>6465</v>
      </c>
      <c r="E14" s="35">
        <f t="shared" si="1"/>
        <v>13044</v>
      </c>
      <c r="F14" s="35">
        <v>1346</v>
      </c>
      <c r="G14" s="35">
        <v>1585</v>
      </c>
      <c r="H14" s="35">
        <v>4850</v>
      </c>
      <c r="I14" s="35">
        <v>712</v>
      </c>
      <c r="J14" s="35">
        <v>1078</v>
      </c>
      <c r="K14" s="35">
        <v>3473</v>
      </c>
    </row>
    <row r="15" spans="1:11" ht="21.75" customHeight="1">
      <c r="A15" s="139"/>
      <c r="B15" s="94" t="s">
        <v>70</v>
      </c>
      <c r="C15" s="35">
        <f t="shared" si="0"/>
        <v>1014089</v>
      </c>
      <c r="D15" s="35">
        <v>722775</v>
      </c>
      <c r="E15" s="35">
        <f t="shared" si="1"/>
        <v>291314</v>
      </c>
      <c r="F15" s="35">
        <v>75228</v>
      </c>
      <c r="G15" s="35">
        <v>42377</v>
      </c>
      <c r="H15" s="35">
        <v>57867</v>
      </c>
      <c r="I15" s="35">
        <v>23553</v>
      </c>
      <c r="J15" s="35">
        <v>36931</v>
      </c>
      <c r="K15" s="35">
        <v>55358</v>
      </c>
    </row>
    <row r="16" spans="1:11" ht="21.75" customHeight="1">
      <c r="A16" s="128" t="s">
        <v>58</v>
      </c>
      <c r="B16" s="50" t="s">
        <v>1</v>
      </c>
      <c r="C16" s="9">
        <f t="shared" si="0"/>
        <v>1760</v>
      </c>
      <c r="D16" s="20">
        <v>428</v>
      </c>
      <c r="E16" s="9">
        <f t="shared" si="1"/>
        <v>1332</v>
      </c>
      <c r="F16" s="20">
        <v>4</v>
      </c>
      <c r="G16" s="20">
        <v>268</v>
      </c>
      <c r="H16" s="20">
        <v>427</v>
      </c>
      <c r="I16" s="20">
        <v>81</v>
      </c>
      <c r="J16" s="20">
        <v>109</v>
      </c>
      <c r="K16" s="20">
        <v>443</v>
      </c>
    </row>
    <row r="17" spans="1:11" ht="21.75" customHeight="1">
      <c r="A17" s="129"/>
      <c r="B17" s="51" t="s">
        <v>25</v>
      </c>
      <c r="C17" s="9">
        <f t="shared" si="0"/>
        <v>17841</v>
      </c>
      <c r="D17" s="20">
        <v>4829</v>
      </c>
      <c r="E17" s="9">
        <f t="shared" si="1"/>
        <v>13012</v>
      </c>
      <c r="F17" s="20">
        <v>1408</v>
      </c>
      <c r="G17" s="20">
        <v>1792</v>
      </c>
      <c r="H17" s="20">
        <v>4873</v>
      </c>
      <c r="I17" s="20">
        <v>660</v>
      </c>
      <c r="J17" s="20">
        <v>1022</v>
      </c>
      <c r="K17" s="20">
        <v>3257</v>
      </c>
    </row>
    <row r="18" spans="1:11" ht="21.75" customHeight="1">
      <c r="A18" s="130"/>
      <c r="B18" s="108" t="s">
        <v>70</v>
      </c>
      <c r="C18" s="107">
        <v>876460</v>
      </c>
      <c r="D18" s="20">
        <v>581286</v>
      </c>
      <c r="E18" s="9">
        <v>295174</v>
      </c>
      <c r="F18" s="20">
        <v>70154</v>
      </c>
      <c r="G18" s="20">
        <v>46401</v>
      </c>
      <c r="H18" s="20">
        <v>57117</v>
      </c>
      <c r="I18" s="20">
        <v>19993</v>
      </c>
      <c r="J18" s="20">
        <v>46129</v>
      </c>
      <c r="K18" s="20">
        <v>55381</v>
      </c>
    </row>
    <row r="19" spans="1:11" ht="13.5" customHeight="1">
      <c r="A19" s="113" t="s">
        <v>62</v>
      </c>
      <c r="B19" s="9"/>
      <c r="C19" s="9"/>
      <c r="D19" s="47"/>
      <c r="E19" s="47"/>
      <c r="F19" s="47"/>
      <c r="G19" s="47"/>
      <c r="H19" s="47"/>
      <c r="I19" s="47"/>
      <c r="J19" s="47"/>
      <c r="K19" s="6"/>
    </row>
    <row r="20" spans="1:11" ht="13.5" customHeight="1">
      <c r="A20" s="114" t="s">
        <v>78</v>
      </c>
      <c r="B20" s="10"/>
      <c r="C20" s="10"/>
      <c r="D20" s="10"/>
      <c r="E20" s="10"/>
      <c r="F20" s="10"/>
      <c r="G20" s="10"/>
      <c r="H20" s="10"/>
      <c r="I20" s="10"/>
      <c r="J20" s="10"/>
      <c r="K20" s="2"/>
    </row>
    <row r="21" spans="1:11" ht="13.5" customHeight="1">
      <c r="A21" s="113" t="s">
        <v>79</v>
      </c>
      <c r="B21" s="10"/>
      <c r="C21" s="10"/>
      <c r="D21" s="10"/>
      <c r="E21" s="10"/>
      <c r="F21" s="10"/>
      <c r="G21" s="7"/>
      <c r="H21" s="7"/>
      <c r="I21" s="9"/>
      <c r="J21" s="7"/>
      <c r="K21" s="2"/>
    </row>
    <row r="22" spans="1:11" ht="13.5" customHeigh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3.5">
      <c r="B23" s="13"/>
      <c r="C23" s="13"/>
      <c r="D23" s="13"/>
      <c r="E23" s="2"/>
      <c r="F23" s="2"/>
      <c r="G23" s="2"/>
      <c r="H23" s="2"/>
      <c r="I23" s="2"/>
      <c r="J23" s="2"/>
      <c r="K23" s="2"/>
    </row>
    <row r="24" spans="1:10" ht="13.5">
      <c r="A24" s="10"/>
      <c r="B24" s="10"/>
      <c r="C24" s="10"/>
      <c r="D24" s="10"/>
      <c r="E24" s="3"/>
      <c r="F24" s="3"/>
      <c r="G24" s="3"/>
      <c r="H24" s="3"/>
      <c r="I24" s="3"/>
      <c r="J24" s="3"/>
    </row>
    <row r="25" spans="2:10" ht="13.5">
      <c r="B25" s="10"/>
      <c r="C25" s="10"/>
      <c r="D25" s="10"/>
      <c r="E25" s="10"/>
      <c r="F25" s="10"/>
      <c r="G25" s="10"/>
      <c r="H25" s="3"/>
      <c r="I25" s="3"/>
      <c r="J25" s="3"/>
    </row>
    <row r="26" spans="1:10" ht="13.5">
      <c r="A26" s="10"/>
      <c r="B26" s="10"/>
      <c r="C26" s="10"/>
      <c r="D26" s="10"/>
      <c r="E26" s="10"/>
      <c r="F26" s="10"/>
      <c r="G26" s="10"/>
      <c r="H26" s="10"/>
      <c r="I26" s="10"/>
      <c r="J26" s="10"/>
    </row>
  </sheetData>
  <sheetProtection/>
  <mergeCells count="10">
    <mergeCell ref="A16:A18"/>
    <mergeCell ref="F4:K4"/>
    <mergeCell ref="E4:E5"/>
    <mergeCell ref="D4:D5"/>
    <mergeCell ref="C4:C5"/>
    <mergeCell ref="A4:A5"/>
    <mergeCell ref="B4:B5"/>
    <mergeCell ref="A13:A15"/>
    <mergeCell ref="A10:A12"/>
    <mergeCell ref="A7:A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24" sqref="B24"/>
    </sheetView>
  </sheetViews>
  <sheetFormatPr defaultColWidth="9.00390625" defaultRowHeight="13.5"/>
  <cols>
    <col min="2" max="3" width="7.125" style="0" customWidth="1"/>
    <col min="4" max="4" width="10.125" style="0" customWidth="1"/>
    <col min="5" max="6" width="7.125" style="0" customWidth="1"/>
    <col min="7" max="7" width="10.125" style="0" customWidth="1"/>
    <col min="8" max="9" width="7.125" style="0" customWidth="1"/>
    <col min="10" max="10" width="10.125" style="24" customWidth="1"/>
  </cols>
  <sheetData>
    <row r="1" spans="1:10" ht="13.5" customHeight="1">
      <c r="A1" s="10" t="s">
        <v>75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2.5" customHeight="1">
      <c r="A2" s="112" t="s">
        <v>84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3.5">
      <c r="A3" s="2"/>
      <c r="B3" s="16"/>
      <c r="C3" s="16"/>
      <c r="D3" s="16"/>
      <c r="E3" s="16"/>
      <c r="F3" s="16"/>
      <c r="G3" s="16"/>
      <c r="H3" s="16"/>
      <c r="I3" s="2"/>
      <c r="J3" s="33" t="s">
        <v>60</v>
      </c>
    </row>
    <row r="4" spans="1:10" ht="13.5" customHeight="1">
      <c r="A4" s="116" t="s">
        <v>3</v>
      </c>
      <c r="B4" s="131" t="s">
        <v>56</v>
      </c>
      <c r="C4" s="132"/>
      <c r="D4" s="132"/>
      <c r="E4" s="132" t="s">
        <v>57</v>
      </c>
      <c r="F4" s="132"/>
      <c r="G4" s="132"/>
      <c r="H4" s="132" t="s">
        <v>47</v>
      </c>
      <c r="I4" s="132"/>
      <c r="J4" s="133"/>
    </row>
    <row r="5" spans="1:10" ht="13.5" customHeight="1">
      <c r="A5" s="117"/>
      <c r="B5" s="117" t="s">
        <v>1</v>
      </c>
      <c r="C5" s="124" t="s">
        <v>25</v>
      </c>
      <c r="D5" s="115" t="s">
        <v>71</v>
      </c>
      <c r="E5" s="124" t="s">
        <v>1</v>
      </c>
      <c r="F5" s="124" t="s">
        <v>25</v>
      </c>
      <c r="G5" s="115" t="s">
        <v>71</v>
      </c>
      <c r="H5" s="124" t="s">
        <v>1</v>
      </c>
      <c r="I5" s="124" t="s">
        <v>25</v>
      </c>
      <c r="J5" s="71" t="s">
        <v>71</v>
      </c>
    </row>
    <row r="6" spans="1:10" ht="13.5" customHeight="1">
      <c r="A6" s="117"/>
      <c r="B6" s="117"/>
      <c r="C6" s="124"/>
      <c r="D6" s="72" t="s">
        <v>29</v>
      </c>
      <c r="E6" s="124"/>
      <c r="F6" s="124"/>
      <c r="G6" s="72" t="s">
        <v>29</v>
      </c>
      <c r="H6" s="124"/>
      <c r="I6" s="124"/>
      <c r="J6" s="31" t="s">
        <v>29</v>
      </c>
    </row>
    <row r="7" spans="1:10" ht="4.5" customHeight="1">
      <c r="A7" s="32"/>
      <c r="B7" s="65"/>
      <c r="C7" s="65"/>
      <c r="D7" s="14"/>
      <c r="E7" s="65"/>
      <c r="F7" s="65"/>
      <c r="G7" s="65"/>
      <c r="H7" s="65"/>
      <c r="I7" s="65"/>
      <c r="J7" s="69"/>
    </row>
    <row r="8" spans="1:11" ht="18" customHeight="1">
      <c r="A8" s="37" t="s">
        <v>2</v>
      </c>
      <c r="B8" s="7">
        <f>SUM(E8,H8)</f>
        <v>1760</v>
      </c>
      <c r="C8" s="7">
        <f>SUM(F8,I8)</f>
        <v>17841</v>
      </c>
      <c r="D8" s="18">
        <f>SUM(G8,J8)</f>
        <v>876460</v>
      </c>
      <c r="E8" s="20">
        <f>SUM(E10:E17)</f>
        <v>428</v>
      </c>
      <c r="F8" s="18">
        <f>SUM(F10:F17)</f>
        <v>4829</v>
      </c>
      <c r="G8" s="18">
        <f>SUM(G10:G17)</f>
        <v>581286</v>
      </c>
      <c r="H8" s="18">
        <f>SUM(H10:H17)</f>
        <v>1332</v>
      </c>
      <c r="I8" s="18">
        <f>SUM(I10:I17)</f>
        <v>13012</v>
      </c>
      <c r="J8" s="25">
        <v>295174</v>
      </c>
      <c r="K8" s="8"/>
    </row>
    <row r="9" spans="1:11" ht="4.5" customHeight="1">
      <c r="A9" s="39"/>
      <c r="B9" s="7"/>
      <c r="C9" s="7"/>
      <c r="D9" s="18"/>
      <c r="E9" s="20"/>
      <c r="F9" s="18"/>
      <c r="G9" s="18"/>
      <c r="H9" s="18"/>
      <c r="I9" s="18"/>
      <c r="J9" s="25"/>
      <c r="K9" s="8"/>
    </row>
    <row r="10" spans="1:11" ht="18" customHeight="1">
      <c r="A10" s="43" t="s">
        <v>53</v>
      </c>
      <c r="B10" s="34">
        <f>SUM(E10,H10)</f>
        <v>478</v>
      </c>
      <c r="C10" s="34">
        <f>SUM(F10,I10)</f>
        <v>796</v>
      </c>
      <c r="D10" s="73">
        <f>SUM(G10,J10)</f>
        <v>12335</v>
      </c>
      <c r="E10" s="73">
        <v>56</v>
      </c>
      <c r="F10" s="73">
        <v>96</v>
      </c>
      <c r="G10" s="73">
        <v>4614</v>
      </c>
      <c r="H10" s="73">
        <v>422</v>
      </c>
      <c r="I10" s="73">
        <v>700</v>
      </c>
      <c r="J10" s="74">
        <v>7721</v>
      </c>
      <c r="K10" s="8"/>
    </row>
    <row r="11" spans="1:11" ht="18" customHeight="1">
      <c r="A11" s="43" t="s">
        <v>54</v>
      </c>
      <c r="B11" s="34">
        <f aca="true" t="shared" si="0" ref="B11:C17">SUM(E11,H11)</f>
        <v>355</v>
      </c>
      <c r="C11" s="34">
        <f t="shared" si="0"/>
        <v>1230</v>
      </c>
      <c r="D11" s="73">
        <f aca="true" t="shared" si="1" ref="D11:D17">SUM(G11,J11)</f>
        <v>34635</v>
      </c>
      <c r="E11" s="73">
        <v>93</v>
      </c>
      <c r="F11" s="73">
        <v>324</v>
      </c>
      <c r="G11" s="73">
        <v>20211</v>
      </c>
      <c r="H11" s="73">
        <v>262</v>
      </c>
      <c r="I11" s="73">
        <v>906</v>
      </c>
      <c r="J11" s="74">
        <v>14424</v>
      </c>
      <c r="K11" s="8"/>
    </row>
    <row r="12" spans="1:11" ht="18" customHeight="1">
      <c r="A12" s="43" t="s">
        <v>55</v>
      </c>
      <c r="B12" s="34">
        <f t="shared" si="0"/>
        <v>445</v>
      </c>
      <c r="C12" s="34">
        <f t="shared" si="0"/>
        <v>2896</v>
      </c>
      <c r="D12" s="73">
        <f t="shared" si="1"/>
        <v>146861</v>
      </c>
      <c r="E12" s="73">
        <v>128</v>
      </c>
      <c r="F12" s="73">
        <v>862</v>
      </c>
      <c r="G12" s="73">
        <v>112238</v>
      </c>
      <c r="H12" s="73">
        <v>317</v>
      </c>
      <c r="I12" s="73">
        <v>2034</v>
      </c>
      <c r="J12" s="74">
        <v>34623</v>
      </c>
      <c r="K12" s="8"/>
    </row>
    <row r="13" spans="1:11" ht="18" customHeight="1">
      <c r="A13" s="43" t="s">
        <v>40</v>
      </c>
      <c r="B13" s="34">
        <f t="shared" si="0"/>
        <v>293</v>
      </c>
      <c r="C13" s="34">
        <f t="shared" si="0"/>
        <v>4002</v>
      </c>
      <c r="D13" s="73">
        <v>254461</v>
      </c>
      <c r="E13" s="73">
        <v>95</v>
      </c>
      <c r="F13" s="73">
        <v>1254</v>
      </c>
      <c r="G13" s="73">
        <v>209840</v>
      </c>
      <c r="H13" s="73">
        <v>198</v>
      </c>
      <c r="I13" s="73">
        <v>2748</v>
      </c>
      <c r="J13" s="74">
        <v>44620</v>
      </c>
      <c r="K13" s="8"/>
    </row>
    <row r="14" spans="1:11" ht="18" customHeight="1">
      <c r="A14" s="43" t="s">
        <v>41</v>
      </c>
      <c r="B14" s="34">
        <f t="shared" si="0"/>
        <v>101</v>
      </c>
      <c r="C14" s="34">
        <f t="shared" si="0"/>
        <v>2366</v>
      </c>
      <c r="D14" s="73">
        <v>118729</v>
      </c>
      <c r="E14" s="73">
        <v>32</v>
      </c>
      <c r="F14" s="73">
        <v>754</v>
      </c>
      <c r="G14" s="73">
        <v>91445</v>
      </c>
      <c r="H14" s="73">
        <v>69</v>
      </c>
      <c r="I14" s="73">
        <v>1612</v>
      </c>
      <c r="J14" s="74">
        <v>27283</v>
      </c>
      <c r="K14" s="8"/>
    </row>
    <row r="15" spans="1:11" ht="18" customHeight="1">
      <c r="A15" s="43" t="s">
        <v>42</v>
      </c>
      <c r="B15" s="34">
        <f t="shared" si="0"/>
        <v>43</v>
      </c>
      <c r="C15" s="34">
        <f t="shared" si="0"/>
        <v>1640</v>
      </c>
      <c r="D15" s="73">
        <v>54783</v>
      </c>
      <c r="E15" s="73">
        <v>10</v>
      </c>
      <c r="F15" s="73">
        <v>384</v>
      </c>
      <c r="G15" s="73">
        <v>35344</v>
      </c>
      <c r="H15" s="73">
        <v>33</v>
      </c>
      <c r="I15" s="73">
        <v>1256</v>
      </c>
      <c r="J15" s="74">
        <v>19440</v>
      </c>
      <c r="K15" s="8"/>
    </row>
    <row r="16" spans="1:11" ht="18" customHeight="1">
      <c r="A16" s="43" t="s">
        <v>43</v>
      </c>
      <c r="B16" s="34">
        <f t="shared" si="0"/>
        <v>35</v>
      </c>
      <c r="C16" s="34">
        <f t="shared" si="0"/>
        <v>2312</v>
      </c>
      <c r="D16" s="73">
        <f t="shared" si="1"/>
        <v>140645</v>
      </c>
      <c r="E16" s="73">
        <v>11</v>
      </c>
      <c r="F16" s="73">
        <v>680</v>
      </c>
      <c r="G16" s="73">
        <v>99452</v>
      </c>
      <c r="H16" s="73">
        <v>24</v>
      </c>
      <c r="I16" s="73">
        <v>1632</v>
      </c>
      <c r="J16" s="74">
        <v>41193</v>
      </c>
      <c r="K16" s="8"/>
    </row>
    <row r="17" spans="1:11" ht="18" customHeight="1">
      <c r="A17" s="43" t="s">
        <v>30</v>
      </c>
      <c r="B17" s="34">
        <f t="shared" si="0"/>
        <v>10</v>
      </c>
      <c r="C17" s="34">
        <f t="shared" si="0"/>
        <v>2599</v>
      </c>
      <c r="D17" s="73">
        <f t="shared" si="1"/>
        <v>114012</v>
      </c>
      <c r="E17" s="73">
        <v>3</v>
      </c>
      <c r="F17" s="73">
        <v>475</v>
      </c>
      <c r="G17" s="73">
        <v>8142</v>
      </c>
      <c r="H17" s="73">
        <v>7</v>
      </c>
      <c r="I17" s="73">
        <v>2124</v>
      </c>
      <c r="J17" s="74">
        <v>105870</v>
      </c>
      <c r="K17" s="8"/>
    </row>
    <row r="18" spans="1:11" ht="4.5" customHeight="1">
      <c r="A18" s="75"/>
      <c r="B18" s="76"/>
      <c r="C18" s="76"/>
      <c r="D18" s="77"/>
      <c r="E18" s="78"/>
      <c r="F18" s="78"/>
      <c r="G18" s="78"/>
      <c r="H18" s="78"/>
      <c r="I18" s="78"/>
      <c r="J18" s="79"/>
      <c r="K18" s="8"/>
    </row>
    <row r="19" spans="1:11" ht="13.5">
      <c r="A19" s="109" t="s">
        <v>62</v>
      </c>
      <c r="B19" s="30"/>
      <c r="C19" s="30"/>
      <c r="D19" s="66"/>
      <c r="E19" s="67"/>
      <c r="F19" s="67"/>
      <c r="G19" s="67"/>
      <c r="H19" s="67"/>
      <c r="I19" s="67"/>
      <c r="J19" s="68"/>
      <c r="K19" s="8"/>
    </row>
    <row r="20" spans="1:11" ht="13.5">
      <c r="A20" s="113" t="s">
        <v>72</v>
      </c>
      <c r="B20" s="14"/>
      <c r="C20" s="14"/>
      <c r="D20" s="22"/>
      <c r="E20" s="22"/>
      <c r="F20" s="22"/>
      <c r="G20" s="22"/>
      <c r="H20" s="22"/>
      <c r="I20" s="22"/>
      <c r="J20" s="26"/>
      <c r="K20" s="8"/>
    </row>
  </sheetData>
  <sheetProtection/>
  <mergeCells count="10">
    <mergeCell ref="A4:A6"/>
    <mergeCell ref="H4:J4"/>
    <mergeCell ref="B4:D4"/>
    <mergeCell ref="E4:G4"/>
    <mergeCell ref="B5:B6"/>
    <mergeCell ref="C5:C6"/>
    <mergeCell ref="F5:F6"/>
    <mergeCell ref="E5:E6"/>
    <mergeCell ref="H5:H6"/>
    <mergeCell ref="I5:I6"/>
  </mergeCells>
  <printOptions/>
  <pageMargins left="0.84" right="0.43" top="0.984251968503937" bottom="0.27" header="0.511811023622047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28" sqref="A2:J28"/>
    </sheetView>
  </sheetViews>
  <sheetFormatPr defaultColWidth="9.00390625" defaultRowHeight="13.5"/>
  <cols>
    <col min="1" max="1" width="8.625" style="0" customWidth="1"/>
    <col min="2" max="3" width="7.625" style="0" customWidth="1"/>
    <col min="4" max="4" width="8.125" style="0" customWidth="1"/>
    <col min="5" max="6" width="7.625" style="0" customWidth="1"/>
    <col min="7" max="7" width="8.125" style="0" customWidth="1"/>
    <col min="8" max="9" width="7.625" style="0" customWidth="1"/>
    <col min="10" max="10" width="8.125" style="24" customWidth="1"/>
  </cols>
  <sheetData>
    <row r="1" spans="1:10" ht="13.5" customHeight="1">
      <c r="A1" s="10" t="s">
        <v>75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>
      <c r="A2" s="112" t="s">
        <v>85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3.5" customHeight="1">
      <c r="A3" s="2"/>
      <c r="B3" s="16"/>
      <c r="C3" s="16"/>
      <c r="D3" s="16"/>
      <c r="E3" s="16"/>
      <c r="F3" s="16"/>
      <c r="G3" s="16"/>
      <c r="H3" s="2"/>
      <c r="I3" s="2"/>
      <c r="J3" s="33" t="s">
        <v>81</v>
      </c>
    </row>
    <row r="4" spans="1:10" ht="13.5" customHeight="1">
      <c r="A4" s="116" t="s">
        <v>32</v>
      </c>
      <c r="B4" s="131" t="s">
        <v>56</v>
      </c>
      <c r="C4" s="132"/>
      <c r="D4" s="132"/>
      <c r="E4" s="132" t="s">
        <v>57</v>
      </c>
      <c r="F4" s="132"/>
      <c r="G4" s="132"/>
      <c r="H4" s="132" t="s">
        <v>47</v>
      </c>
      <c r="I4" s="132"/>
      <c r="J4" s="133"/>
    </row>
    <row r="5" spans="1:10" ht="13.5" customHeight="1">
      <c r="A5" s="117"/>
      <c r="B5" s="117" t="s">
        <v>1</v>
      </c>
      <c r="C5" s="124" t="s">
        <v>25</v>
      </c>
      <c r="D5" s="115" t="s">
        <v>71</v>
      </c>
      <c r="E5" s="124" t="s">
        <v>1</v>
      </c>
      <c r="F5" s="124" t="s">
        <v>25</v>
      </c>
      <c r="G5" s="115" t="s">
        <v>71</v>
      </c>
      <c r="H5" s="124" t="s">
        <v>1</v>
      </c>
      <c r="I5" s="124" t="s">
        <v>25</v>
      </c>
      <c r="J5" s="71" t="s">
        <v>80</v>
      </c>
    </row>
    <row r="6" spans="1:10" ht="13.5" customHeight="1">
      <c r="A6" s="117"/>
      <c r="B6" s="117"/>
      <c r="C6" s="124"/>
      <c r="D6" s="72" t="s">
        <v>29</v>
      </c>
      <c r="E6" s="124"/>
      <c r="F6" s="124"/>
      <c r="G6" s="72" t="s">
        <v>29</v>
      </c>
      <c r="H6" s="124"/>
      <c r="I6" s="124"/>
      <c r="J6" s="31" t="s">
        <v>29</v>
      </c>
    </row>
    <row r="7" spans="1:10" ht="4.5" customHeight="1">
      <c r="A7" s="70"/>
      <c r="B7" s="65"/>
      <c r="C7" s="65"/>
      <c r="D7" s="65"/>
      <c r="E7" s="65"/>
      <c r="F7" s="65"/>
      <c r="G7" s="65"/>
      <c r="H7" s="2"/>
      <c r="I7" s="2"/>
      <c r="J7" s="23"/>
    </row>
    <row r="8" spans="1:11" ht="19.5" customHeight="1">
      <c r="A8" s="37" t="s">
        <v>4</v>
      </c>
      <c r="B8" s="7">
        <f>SUM(B10:B25)</f>
        <v>1760</v>
      </c>
      <c r="C8" s="7">
        <f>SUM(C10:C25)</f>
        <v>17841</v>
      </c>
      <c r="D8" s="18">
        <v>876460</v>
      </c>
      <c r="E8" s="18">
        <f>SUM(E10:E25)</f>
        <v>428</v>
      </c>
      <c r="F8" s="18">
        <f>SUM(F10:F25)</f>
        <v>4829</v>
      </c>
      <c r="G8" s="18">
        <f>SUM(G10:G25)</f>
        <v>581286</v>
      </c>
      <c r="H8" s="18">
        <f>SUM(H10:H25)</f>
        <v>1332</v>
      </c>
      <c r="I8" s="18">
        <f>SUM(I10:I25)</f>
        <v>13012</v>
      </c>
      <c r="J8" s="25">
        <v>295174</v>
      </c>
      <c r="K8" s="8"/>
    </row>
    <row r="9" spans="1:11" ht="4.5" customHeight="1">
      <c r="A9" s="37"/>
      <c r="B9" s="7"/>
      <c r="C9" s="7"/>
      <c r="D9" s="18"/>
      <c r="E9" s="18"/>
      <c r="F9" s="18"/>
      <c r="G9" s="18"/>
      <c r="H9" s="22"/>
      <c r="I9" s="22"/>
      <c r="J9" s="26"/>
      <c r="K9" s="8"/>
    </row>
    <row r="10" spans="1:11" ht="19.5" customHeight="1">
      <c r="A10" s="38" t="s">
        <v>5</v>
      </c>
      <c r="B10" s="34">
        <f aca="true" t="shared" si="0" ref="B10:D15">SUM(E10,H10)</f>
        <v>136</v>
      </c>
      <c r="C10" s="34">
        <f t="shared" si="0"/>
        <v>1035</v>
      </c>
      <c r="D10" s="73">
        <f t="shared" si="0"/>
        <v>38500</v>
      </c>
      <c r="E10" s="73">
        <v>42</v>
      </c>
      <c r="F10" s="73">
        <v>302</v>
      </c>
      <c r="G10" s="73">
        <v>22779</v>
      </c>
      <c r="H10" s="73">
        <v>94</v>
      </c>
      <c r="I10" s="73">
        <v>733</v>
      </c>
      <c r="J10" s="74">
        <v>15721</v>
      </c>
      <c r="K10" s="8"/>
    </row>
    <row r="11" spans="1:11" ht="19.5" customHeight="1">
      <c r="A11" s="38" t="s">
        <v>6</v>
      </c>
      <c r="B11" s="34">
        <f t="shared" si="0"/>
        <v>205</v>
      </c>
      <c r="C11" s="34">
        <f t="shared" si="0"/>
        <v>1890</v>
      </c>
      <c r="D11" s="73">
        <f t="shared" si="0"/>
        <v>129876</v>
      </c>
      <c r="E11" s="73">
        <v>56</v>
      </c>
      <c r="F11" s="73">
        <v>614</v>
      </c>
      <c r="G11" s="73">
        <v>95989</v>
      </c>
      <c r="H11" s="73">
        <v>149</v>
      </c>
      <c r="I11" s="73">
        <v>1276</v>
      </c>
      <c r="J11" s="74">
        <v>33887</v>
      </c>
      <c r="K11" s="8"/>
    </row>
    <row r="12" spans="1:11" ht="19.5" customHeight="1">
      <c r="A12" s="38" t="s">
        <v>7</v>
      </c>
      <c r="B12" s="34">
        <f t="shared" si="0"/>
        <v>244</v>
      </c>
      <c r="C12" s="34">
        <f t="shared" si="0"/>
        <v>2223</v>
      </c>
      <c r="D12" s="73">
        <f t="shared" si="0"/>
        <v>112612</v>
      </c>
      <c r="E12" s="73">
        <v>77</v>
      </c>
      <c r="F12" s="73">
        <v>1113</v>
      </c>
      <c r="G12" s="73">
        <v>91382</v>
      </c>
      <c r="H12" s="73">
        <v>167</v>
      </c>
      <c r="I12" s="73">
        <v>1110</v>
      </c>
      <c r="J12" s="74">
        <v>21230</v>
      </c>
      <c r="K12" s="8"/>
    </row>
    <row r="13" spans="1:11" ht="19.5" customHeight="1">
      <c r="A13" s="38" t="s">
        <v>8</v>
      </c>
      <c r="B13" s="34">
        <f t="shared" si="0"/>
        <v>97</v>
      </c>
      <c r="C13" s="34">
        <f t="shared" si="0"/>
        <v>592</v>
      </c>
      <c r="D13" s="73">
        <f t="shared" si="0"/>
        <v>11324</v>
      </c>
      <c r="E13" s="73">
        <v>19</v>
      </c>
      <c r="F13" s="73">
        <v>150</v>
      </c>
      <c r="G13" s="73">
        <v>6067</v>
      </c>
      <c r="H13" s="73">
        <v>78</v>
      </c>
      <c r="I13" s="73">
        <v>442</v>
      </c>
      <c r="J13" s="74">
        <v>5257</v>
      </c>
      <c r="K13" s="8"/>
    </row>
    <row r="14" spans="1:11" ht="19.5" customHeight="1">
      <c r="A14" s="38" t="s">
        <v>9</v>
      </c>
      <c r="B14" s="34">
        <f t="shared" si="0"/>
        <v>482</v>
      </c>
      <c r="C14" s="34">
        <f t="shared" si="0"/>
        <v>6365</v>
      </c>
      <c r="D14" s="73">
        <f t="shared" si="0"/>
        <v>363196</v>
      </c>
      <c r="E14" s="73">
        <v>77</v>
      </c>
      <c r="F14" s="73">
        <v>970</v>
      </c>
      <c r="G14" s="73">
        <v>200864</v>
      </c>
      <c r="H14" s="73">
        <v>405</v>
      </c>
      <c r="I14" s="73">
        <v>5395</v>
      </c>
      <c r="J14" s="74">
        <v>162332</v>
      </c>
      <c r="K14" s="8"/>
    </row>
    <row r="15" spans="1:11" ht="19.5" customHeight="1">
      <c r="A15" s="38" t="s">
        <v>10</v>
      </c>
      <c r="B15" s="34">
        <f t="shared" si="0"/>
        <v>95</v>
      </c>
      <c r="C15" s="34">
        <f t="shared" si="0"/>
        <v>530</v>
      </c>
      <c r="D15" s="73">
        <f t="shared" si="0"/>
        <v>19312</v>
      </c>
      <c r="E15" s="73">
        <v>26</v>
      </c>
      <c r="F15" s="73">
        <v>255</v>
      </c>
      <c r="G15" s="73">
        <v>16557</v>
      </c>
      <c r="H15" s="73">
        <v>69</v>
      </c>
      <c r="I15" s="73">
        <v>275</v>
      </c>
      <c r="J15" s="74">
        <v>2755</v>
      </c>
      <c r="K15" s="8"/>
    </row>
    <row r="16" spans="1:11" ht="19.5" customHeight="1">
      <c r="A16" s="38" t="s">
        <v>14</v>
      </c>
      <c r="B16" s="34">
        <f aca="true" t="shared" si="1" ref="B16:B25">SUM(E16,H16)</f>
        <v>2</v>
      </c>
      <c r="C16" s="34">
        <f aca="true" t="shared" si="2" ref="C16:C25">SUM(F16,I16)</f>
        <v>19</v>
      </c>
      <c r="D16" s="92" t="s">
        <v>82</v>
      </c>
      <c r="E16" s="80" t="s">
        <v>83</v>
      </c>
      <c r="F16" s="80" t="s">
        <v>83</v>
      </c>
      <c r="G16" s="80" t="s">
        <v>83</v>
      </c>
      <c r="H16" s="73">
        <v>2</v>
      </c>
      <c r="I16" s="73">
        <v>19</v>
      </c>
      <c r="J16" s="92" t="s">
        <v>82</v>
      </c>
      <c r="K16" s="8"/>
    </row>
    <row r="17" spans="1:11" ht="19.5" customHeight="1">
      <c r="A17" s="38" t="s">
        <v>11</v>
      </c>
      <c r="B17" s="34">
        <f t="shared" si="1"/>
        <v>112</v>
      </c>
      <c r="C17" s="34">
        <f t="shared" si="2"/>
        <v>1423</v>
      </c>
      <c r="D17" s="73">
        <f>SUM(G17,J17)</f>
        <v>51993</v>
      </c>
      <c r="E17" s="73">
        <v>33</v>
      </c>
      <c r="F17" s="73">
        <v>495</v>
      </c>
      <c r="G17" s="73">
        <v>40375</v>
      </c>
      <c r="H17" s="73">
        <v>79</v>
      </c>
      <c r="I17" s="73">
        <v>928</v>
      </c>
      <c r="J17" s="74">
        <v>11618</v>
      </c>
      <c r="K17" s="8"/>
    </row>
    <row r="18" spans="1:11" ht="19.5" customHeight="1">
      <c r="A18" s="38" t="s">
        <v>12</v>
      </c>
      <c r="B18" s="34">
        <f t="shared" si="1"/>
        <v>70</v>
      </c>
      <c r="C18" s="34">
        <f t="shared" si="2"/>
        <v>733</v>
      </c>
      <c r="D18" s="73">
        <f>SUM(G18,J18)</f>
        <v>12355</v>
      </c>
      <c r="E18" s="73">
        <v>13</v>
      </c>
      <c r="F18" s="73">
        <v>102</v>
      </c>
      <c r="G18" s="73">
        <v>3629</v>
      </c>
      <c r="H18" s="73">
        <v>57</v>
      </c>
      <c r="I18" s="73">
        <v>631</v>
      </c>
      <c r="J18" s="74">
        <v>8726</v>
      </c>
      <c r="K18" s="8"/>
    </row>
    <row r="19" spans="1:11" ht="19.5" customHeight="1">
      <c r="A19" s="38" t="s">
        <v>13</v>
      </c>
      <c r="B19" s="34">
        <f t="shared" si="1"/>
        <v>87</v>
      </c>
      <c r="C19" s="34">
        <f t="shared" si="2"/>
        <v>856</v>
      </c>
      <c r="D19" s="73">
        <f>SUM(G19,J19)</f>
        <v>28308</v>
      </c>
      <c r="E19" s="73">
        <v>25</v>
      </c>
      <c r="F19" s="73">
        <v>180</v>
      </c>
      <c r="G19" s="73">
        <v>16323</v>
      </c>
      <c r="H19" s="73">
        <v>62</v>
      </c>
      <c r="I19" s="73">
        <v>676</v>
      </c>
      <c r="J19" s="74">
        <v>11985</v>
      </c>
      <c r="K19" s="8"/>
    </row>
    <row r="20" spans="1:11" ht="19.5" customHeight="1">
      <c r="A20" s="38" t="s">
        <v>15</v>
      </c>
      <c r="B20" s="34">
        <f t="shared" si="1"/>
        <v>55</v>
      </c>
      <c r="C20" s="34">
        <f t="shared" si="2"/>
        <v>502</v>
      </c>
      <c r="D20" s="73">
        <f>SUM(G20,J20)</f>
        <v>16620</v>
      </c>
      <c r="E20" s="73">
        <v>10</v>
      </c>
      <c r="F20" s="73">
        <v>126</v>
      </c>
      <c r="G20" s="73">
        <v>11522</v>
      </c>
      <c r="H20" s="73">
        <v>45</v>
      </c>
      <c r="I20" s="73">
        <v>376</v>
      </c>
      <c r="J20" s="74">
        <v>5098</v>
      </c>
      <c r="K20" s="8"/>
    </row>
    <row r="21" spans="1:11" ht="19.5" customHeight="1">
      <c r="A21" s="38" t="s">
        <v>20</v>
      </c>
      <c r="B21" s="34">
        <f t="shared" si="1"/>
        <v>13</v>
      </c>
      <c r="C21" s="34">
        <f t="shared" si="2"/>
        <v>268</v>
      </c>
      <c r="D21" s="92" t="s">
        <v>66</v>
      </c>
      <c r="E21" s="73">
        <v>8</v>
      </c>
      <c r="F21" s="73">
        <v>196</v>
      </c>
      <c r="G21" s="73">
        <v>60950</v>
      </c>
      <c r="H21" s="73">
        <v>5</v>
      </c>
      <c r="I21" s="73">
        <v>72</v>
      </c>
      <c r="J21" s="92" t="s">
        <v>66</v>
      </c>
      <c r="K21" s="8"/>
    </row>
    <row r="22" spans="1:11" ht="19.5" customHeight="1">
      <c r="A22" s="38" t="s">
        <v>16</v>
      </c>
      <c r="B22" s="34">
        <f t="shared" si="1"/>
        <v>58</v>
      </c>
      <c r="C22" s="34">
        <f t="shared" si="2"/>
        <v>369</v>
      </c>
      <c r="D22" s="73">
        <f>SUM(G22,J22)</f>
        <v>11414</v>
      </c>
      <c r="E22" s="73">
        <v>17</v>
      </c>
      <c r="F22" s="73">
        <v>140</v>
      </c>
      <c r="G22" s="73">
        <v>8387</v>
      </c>
      <c r="H22" s="73">
        <v>41</v>
      </c>
      <c r="I22" s="73">
        <v>229</v>
      </c>
      <c r="J22" s="74">
        <v>3027</v>
      </c>
      <c r="K22" s="8"/>
    </row>
    <row r="23" spans="1:11" ht="19.5" customHeight="1">
      <c r="A23" s="38" t="s">
        <v>17</v>
      </c>
      <c r="B23" s="34">
        <f t="shared" si="1"/>
        <v>23</v>
      </c>
      <c r="C23" s="34">
        <f t="shared" si="2"/>
        <v>172</v>
      </c>
      <c r="D23" s="73">
        <f>SUM(G23,J23)</f>
        <v>2970</v>
      </c>
      <c r="E23" s="73">
        <v>3</v>
      </c>
      <c r="F23" s="73">
        <v>17</v>
      </c>
      <c r="G23" s="73">
        <v>760</v>
      </c>
      <c r="H23" s="73">
        <v>20</v>
      </c>
      <c r="I23" s="73">
        <v>155</v>
      </c>
      <c r="J23" s="74">
        <v>2210</v>
      </c>
      <c r="K23" s="8"/>
    </row>
    <row r="24" spans="1:11" ht="19.5" customHeight="1">
      <c r="A24" s="38" t="s">
        <v>18</v>
      </c>
      <c r="B24" s="34">
        <f t="shared" si="1"/>
        <v>38</v>
      </c>
      <c r="C24" s="34">
        <f t="shared" si="2"/>
        <v>468</v>
      </c>
      <c r="D24" s="73">
        <f>SUM(G24,J24)</f>
        <v>6563</v>
      </c>
      <c r="E24" s="73">
        <v>9</v>
      </c>
      <c r="F24" s="73">
        <v>98</v>
      </c>
      <c r="G24" s="73">
        <v>2839</v>
      </c>
      <c r="H24" s="73">
        <v>29</v>
      </c>
      <c r="I24" s="73">
        <v>370</v>
      </c>
      <c r="J24" s="74">
        <v>3724</v>
      </c>
      <c r="K24" s="8"/>
    </row>
    <row r="25" spans="1:11" ht="19.5" customHeight="1">
      <c r="A25" s="38" t="s">
        <v>19</v>
      </c>
      <c r="B25" s="34">
        <f t="shared" si="1"/>
        <v>43</v>
      </c>
      <c r="C25" s="34">
        <f t="shared" si="2"/>
        <v>396</v>
      </c>
      <c r="D25" s="73">
        <f>SUM(G25,J25)</f>
        <v>7916</v>
      </c>
      <c r="E25" s="73">
        <v>13</v>
      </c>
      <c r="F25" s="73">
        <v>71</v>
      </c>
      <c r="G25" s="73">
        <v>2863</v>
      </c>
      <c r="H25" s="73">
        <v>30</v>
      </c>
      <c r="I25" s="73">
        <v>325</v>
      </c>
      <c r="J25" s="74">
        <v>5053</v>
      </c>
      <c r="K25" s="8"/>
    </row>
    <row r="26" spans="1:11" ht="4.5" customHeight="1">
      <c r="A26" s="81"/>
      <c r="B26" s="76"/>
      <c r="C26" s="76"/>
      <c r="D26" s="78"/>
      <c r="E26" s="78"/>
      <c r="F26" s="78"/>
      <c r="G26" s="78"/>
      <c r="H26" s="82"/>
      <c r="I26" s="82"/>
      <c r="J26" s="83"/>
      <c r="K26" s="8"/>
    </row>
    <row r="27" spans="1:11" ht="13.5" customHeight="1">
      <c r="A27" s="109" t="s">
        <v>62</v>
      </c>
      <c r="B27" s="30"/>
      <c r="C27" s="30"/>
      <c r="D27" s="67"/>
      <c r="E27" s="67"/>
      <c r="F27" s="67"/>
      <c r="G27" s="67"/>
      <c r="H27" s="67"/>
      <c r="I27" s="67"/>
      <c r="J27" s="68"/>
      <c r="K27" s="8"/>
    </row>
    <row r="28" spans="1:11" ht="13.5" customHeight="1">
      <c r="A28" s="113" t="s">
        <v>72</v>
      </c>
      <c r="D28" s="8"/>
      <c r="E28" s="8"/>
      <c r="F28" s="8"/>
      <c r="G28" s="8"/>
      <c r="H28" s="8"/>
      <c r="I28" s="8"/>
      <c r="J28" s="27"/>
      <c r="K28" s="8"/>
    </row>
  </sheetData>
  <sheetProtection/>
  <mergeCells count="10">
    <mergeCell ref="H4:J4"/>
    <mergeCell ref="A4:A6"/>
    <mergeCell ref="B4:D4"/>
    <mergeCell ref="E4:G4"/>
    <mergeCell ref="H5:H6"/>
    <mergeCell ref="I5:I6"/>
    <mergeCell ref="B5:B6"/>
    <mergeCell ref="C5:C6"/>
    <mergeCell ref="E5:E6"/>
    <mergeCell ref="F5:F6"/>
  </mergeCells>
  <printOptions/>
  <pageMargins left="0.8267716535433072" right="0.4330708661417323" top="0.984251968503937" bottom="0.2755905511811024" header="0.511811023622047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2">
      <selection activeCell="I2" sqref="I1:I16384"/>
    </sheetView>
  </sheetViews>
  <sheetFormatPr defaultColWidth="9.00390625" defaultRowHeight="13.5"/>
  <cols>
    <col min="1" max="2" width="7.625" style="0" customWidth="1"/>
    <col min="3" max="7" width="10.625" style="0" customWidth="1"/>
    <col min="8" max="8" width="11.50390625" style="0" customWidth="1"/>
    <col min="9" max="9" width="3.625" style="0" customWidth="1"/>
  </cols>
  <sheetData>
    <row r="1" spans="1:10" ht="13.5" customHeight="1">
      <c r="A1" s="10" t="s">
        <v>75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>
      <c r="A2" s="111" t="s">
        <v>86</v>
      </c>
      <c r="B2" s="84"/>
      <c r="C2" s="84"/>
      <c r="D2" s="84"/>
      <c r="E2" s="84"/>
      <c r="F2" s="84"/>
      <c r="G2" s="84"/>
      <c r="H2" s="84"/>
      <c r="I2" s="28"/>
      <c r="J2" s="28"/>
    </row>
    <row r="3" spans="2:8" ht="13.5" customHeight="1">
      <c r="B3" s="13"/>
      <c r="C3" s="13"/>
      <c r="D3" s="13"/>
      <c r="E3" s="13"/>
      <c r="F3" s="13"/>
      <c r="G3" s="13"/>
      <c r="H3" s="33" t="s">
        <v>61</v>
      </c>
    </row>
    <row r="4" spans="1:8" ht="15" customHeight="1">
      <c r="A4" s="116" t="s">
        <v>92</v>
      </c>
      <c r="B4" s="119"/>
      <c r="C4" s="116" t="s">
        <v>39</v>
      </c>
      <c r="D4" s="119"/>
      <c r="E4" s="119"/>
      <c r="F4" s="119"/>
      <c r="G4" s="119" t="s">
        <v>24</v>
      </c>
      <c r="H4" s="93" t="s">
        <v>73</v>
      </c>
    </row>
    <row r="5" spans="1:8" ht="15" customHeight="1">
      <c r="A5" s="117"/>
      <c r="B5" s="124"/>
      <c r="C5" s="40" t="s">
        <v>0</v>
      </c>
      <c r="D5" s="41" t="s">
        <v>31</v>
      </c>
      <c r="E5" s="41" t="s">
        <v>34</v>
      </c>
      <c r="F5" s="41" t="s">
        <v>35</v>
      </c>
      <c r="G5" s="124"/>
      <c r="H5" s="85" t="s">
        <v>29</v>
      </c>
    </row>
    <row r="6" spans="1:8" ht="4.5" customHeight="1">
      <c r="A6" s="95"/>
      <c r="B6" s="96"/>
      <c r="C6" s="95"/>
      <c r="D6" s="95"/>
      <c r="E6" s="95"/>
      <c r="F6" s="95"/>
      <c r="G6" s="95"/>
      <c r="H6" s="53"/>
    </row>
    <row r="7" spans="1:8" s="104" customFormat="1" ht="19.5" customHeight="1">
      <c r="A7" s="143" t="s">
        <v>87</v>
      </c>
      <c r="B7" s="144"/>
      <c r="C7" s="105">
        <f aca="true" t="shared" si="0" ref="C7:H9">SUM(C10,C13)</f>
        <v>1760</v>
      </c>
      <c r="D7" s="106">
        <f t="shared" si="0"/>
        <v>863</v>
      </c>
      <c r="E7" s="106">
        <f t="shared" si="0"/>
        <v>81</v>
      </c>
      <c r="F7" s="105">
        <f t="shared" si="0"/>
        <v>816</v>
      </c>
      <c r="G7" s="106">
        <f t="shared" si="0"/>
        <v>17841</v>
      </c>
      <c r="H7" s="106">
        <f t="shared" si="0"/>
        <v>876460</v>
      </c>
    </row>
    <row r="8" spans="1:8" ht="19.5" customHeight="1">
      <c r="A8" s="118" t="s">
        <v>90</v>
      </c>
      <c r="B8" s="140"/>
      <c r="C8" s="86">
        <f t="shared" si="0"/>
        <v>1303</v>
      </c>
      <c r="D8" s="87">
        <f t="shared" si="0"/>
        <v>421</v>
      </c>
      <c r="E8" s="87">
        <f t="shared" si="0"/>
        <v>74</v>
      </c>
      <c r="F8" s="86">
        <f t="shared" si="0"/>
        <v>808</v>
      </c>
      <c r="G8" s="87">
        <f t="shared" si="0"/>
        <v>16259</v>
      </c>
      <c r="H8" s="87">
        <v>863357</v>
      </c>
    </row>
    <row r="9" spans="1:8" ht="19.5" customHeight="1">
      <c r="A9" s="118" t="s">
        <v>91</v>
      </c>
      <c r="B9" s="140"/>
      <c r="C9" s="86">
        <f t="shared" si="0"/>
        <v>457</v>
      </c>
      <c r="D9" s="87">
        <f t="shared" si="0"/>
        <v>442</v>
      </c>
      <c r="E9" s="87">
        <f t="shared" si="0"/>
        <v>7</v>
      </c>
      <c r="F9" s="86">
        <f t="shared" si="0"/>
        <v>8</v>
      </c>
      <c r="G9" s="87">
        <f t="shared" si="0"/>
        <v>1582</v>
      </c>
      <c r="H9" s="87">
        <v>13102</v>
      </c>
    </row>
    <row r="10" spans="1:9" ht="19.5" customHeight="1">
      <c r="A10" s="141" t="s">
        <v>88</v>
      </c>
      <c r="B10" s="142"/>
      <c r="C10" s="88">
        <f>SUM(C11:C12)</f>
        <v>428</v>
      </c>
      <c r="D10" s="89">
        <f>SUM(D11:D12)</f>
        <v>176</v>
      </c>
      <c r="E10" s="89">
        <f>SUM(E11:E12)</f>
        <v>29</v>
      </c>
      <c r="F10" s="89">
        <f>SUM(F11:F12)</f>
        <v>223</v>
      </c>
      <c r="G10" s="89">
        <f>SUM(G11:G12)</f>
        <v>4829</v>
      </c>
      <c r="H10" s="89">
        <v>581286</v>
      </c>
      <c r="I10" s="8"/>
    </row>
    <row r="11" spans="1:9" ht="19.5" customHeight="1">
      <c r="A11" s="118" t="s">
        <v>90</v>
      </c>
      <c r="B11" s="140"/>
      <c r="C11" s="88">
        <f>SUM(D11:F11)</f>
        <v>390</v>
      </c>
      <c r="D11" s="89">
        <v>139</v>
      </c>
      <c r="E11" s="89">
        <v>28</v>
      </c>
      <c r="F11" s="89">
        <v>223</v>
      </c>
      <c r="G11" s="89">
        <v>4738</v>
      </c>
      <c r="H11" s="89">
        <v>580220</v>
      </c>
      <c r="I11" s="8"/>
    </row>
    <row r="12" spans="1:9" ht="19.5" customHeight="1">
      <c r="A12" s="118" t="s">
        <v>91</v>
      </c>
      <c r="B12" s="140"/>
      <c r="C12" s="88">
        <f>SUM(D12:F12)</f>
        <v>38</v>
      </c>
      <c r="D12" s="89">
        <v>37</v>
      </c>
      <c r="E12" s="91">
        <v>1</v>
      </c>
      <c r="F12" s="90" t="s">
        <v>65</v>
      </c>
      <c r="G12" s="89">
        <v>91</v>
      </c>
      <c r="H12" s="89">
        <v>1066</v>
      </c>
      <c r="I12" s="8"/>
    </row>
    <row r="13" spans="1:9" ht="19.5" customHeight="1">
      <c r="A13" s="141" t="s">
        <v>89</v>
      </c>
      <c r="B13" s="142"/>
      <c r="C13" s="88">
        <f>SUM(C14:C15)</f>
        <v>1332</v>
      </c>
      <c r="D13" s="89">
        <f>SUM(D14:D15)</f>
        <v>687</v>
      </c>
      <c r="E13" s="89">
        <f>SUM(E14:E15)</f>
        <v>52</v>
      </c>
      <c r="F13" s="89">
        <f>SUM(F14:F15)</f>
        <v>593</v>
      </c>
      <c r="G13" s="89">
        <f>SUM(G14:G15)</f>
        <v>13012</v>
      </c>
      <c r="H13" s="89">
        <v>295174</v>
      </c>
      <c r="I13" s="8"/>
    </row>
    <row r="14" spans="1:9" ht="19.5" customHeight="1">
      <c r="A14" s="118" t="s">
        <v>90</v>
      </c>
      <c r="B14" s="140"/>
      <c r="C14" s="88">
        <f>SUM(D14:F14)</f>
        <v>913</v>
      </c>
      <c r="D14" s="89">
        <v>282</v>
      </c>
      <c r="E14" s="89">
        <v>46</v>
      </c>
      <c r="F14" s="89">
        <v>585</v>
      </c>
      <c r="G14" s="89">
        <v>11521</v>
      </c>
      <c r="H14" s="89">
        <v>283138</v>
      </c>
      <c r="I14" s="8"/>
    </row>
    <row r="15" spans="1:9" ht="19.5" customHeight="1">
      <c r="A15" s="118" t="s">
        <v>91</v>
      </c>
      <c r="B15" s="140"/>
      <c r="C15" s="88">
        <f>SUM(D15:F15)</f>
        <v>419</v>
      </c>
      <c r="D15" s="89">
        <v>405</v>
      </c>
      <c r="E15" s="89">
        <v>6</v>
      </c>
      <c r="F15" s="89">
        <v>8</v>
      </c>
      <c r="G15" s="89">
        <v>1491</v>
      </c>
      <c r="H15" s="89">
        <v>12037</v>
      </c>
      <c r="I15" s="8"/>
    </row>
    <row r="16" spans="1:9" ht="4.5" customHeight="1">
      <c r="A16" s="97"/>
      <c r="B16" s="98"/>
      <c r="C16" s="73"/>
      <c r="D16" s="99"/>
      <c r="E16" s="99"/>
      <c r="F16" s="99"/>
      <c r="G16" s="99"/>
      <c r="H16" s="99"/>
      <c r="I16" s="8"/>
    </row>
    <row r="17" spans="1:9" ht="13.5">
      <c r="A17" s="109" t="s">
        <v>62</v>
      </c>
      <c r="B17" s="100"/>
      <c r="C17" s="101"/>
      <c r="D17" s="102"/>
      <c r="E17" s="102"/>
      <c r="F17" s="102"/>
      <c r="G17" s="102"/>
      <c r="H17" s="102"/>
      <c r="I17" s="8"/>
    </row>
    <row r="18" spans="1:9" ht="13.5">
      <c r="A18" s="113" t="s">
        <v>72</v>
      </c>
      <c r="B18" s="45"/>
      <c r="C18" s="103"/>
      <c r="D18" s="103"/>
      <c r="E18" s="103"/>
      <c r="F18" s="103"/>
      <c r="G18" s="103"/>
      <c r="H18" s="103"/>
      <c r="I18" s="8"/>
    </row>
    <row r="19" spans="3:9" ht="13.5">
      <c r="C19" s="8"/>
      <c r="D19" s="8"/>
      <c r="E19" s="8"/>
      <c r="F19" s="8"/>
      <c r="G19" s="8"/>
      <c r="H19" s="8"/>
      <c r="I19" s="8"/>
    </row>
  </sheetData>
  <sheetProtection/>
  <mergeCells count="12">
    <mergeCell ref="C4:F4"/>
    <mergeCell ref="G4:G5"/>
    <mergeCell ref="A7:B7"/>
    <mergeCell ref="A10:B10"/>
    <mergeCell ref="A8:B8"/>
    <mergeCell ref="A9:B9"/>
    <mergeCell ref="A14:B14"/>
    <mergeCell ref="A15:B15"/>
    <mergeCell ref="A13:B13"/>
    <mergeCell ref="A4:B5"/>
    <mergeCell ref="A11:B11"/>
    <mergeCell ref="A12:B12"/>
  </mergeCells>
  <printOptions/>
  <pageMargins left="0.76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2013-02-07T00:58:42Z</cp:lastPrinted>
  <dcterms:created xsi:type="dcterms:W3CDTF">2003-05-13T05:17:50Z</dcterms:created>
  <dcterms:modified xsi:type="dcterms:W3CDTF">2013-02-18T00:56:23Z</dcterms:modified>
  <cp:category/>
  <cp:version/>
  <cp:contentType/>
  <cp:contentStatus/>
</cp:coreProperties>
</file>