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40" windowWidth="15480" windowHeight="6525" tabRatio="877" activeTab="0"/>
  </bookViews>
  <sheets>
    <sheet name="1表" sheetId="1" r:id="rId1"/>
    <sheet name="2表" sheetId="2" r:id="rId2"/>
    <sheet name="3表" sheetId="3" r:id="rId3"/>
    <sheet name="4表" sheetId="4" r:id="rId4"/>
    <sheet name="5表" sheetId="5" r:id="rId5"/>
    <sheet name="6表" sheetId="6" r:id="rId6"/>
    <sheet name="7表" sheetId="7" r:id="rId7"/>
    <sheet name="8表" sheetId="8" r:id="rId8"/>
  </sheets>
  <definedNames/>
  <calcPr fullCalcOnLoad="1"/>
</workbook>
</file>

<file path=xl/sharedStrings.xml><?xml version="1.0" encoding="utf-8"?>
<sst xmlns="http://schemas.openxmlformats.org/spreadsheetml/2006/main" count="117" uniqueCount="71">
  <si>
    <t>各年度末現在</t>
  </si>
  <si>
    <t>生保廃止</t>
  </si>
  <si>
    <t>障害認定</t>
  </si>
  <si>
    <t>年齢到達</t>
  </si>
  <si>
    <t>その他取得</t>
  </si>
  <si>
    <t>生保開始</t>
  </si>
  <si>
    <t>認定取下げ</t>
  </si>
  <si>
    <t>資料：福祉保健部保険年金課</t>
  </si>
  <si>
    <t>資料：東京都後期高齢者医療広域連合</t>
  </si>
  <si>
    <t>各年度決算時点</t>
  </si>
  <si>
    <t>受診件数
（件）</t>
  </si>
  <si>
    <t>費　用　額</t>
  </si>
  <si>
    <t>件数（件）</t>
  </si>
  <si>
    <t>被保険者数
（人）</t>
  </si>
  <si>
    <t>調定額</t>
  </si>
  <si>
    <t>収納額</t>
  </si>
  <si>
    <t>費用額（千円）</t>
  </si>
  <si>
    <t>6社会福祉－8後期高齢者医療保険</t>
  </si>
  <si>
    <t>1表　被保険者状況の推移</t>
  </si>
  <si>
    <t>2表　被保険者資格取得事由別状況の推移</t>
  </si>
  <si>
    <t>3表　被保険者資格喪失事由別状況の推移</t>
  </si>
  <si>
    <t>4表　保険料収入状況の推移</t>
  </si>
  <si>
    <t>5表　医療給付状況の推移</t>
  </si>
  <si>
    <t>注１：負担額のうち費用額は千円未満四捨五入で端数処理を行ったため、内訳とは一致しない場合がある。</t>
  </si>
  <si>
    <t>注２：１人当たりの費用額＝負担額(費用額)÷年間平均被保険者数</t>
  </si>
  <si>
    <t>注３：負担額のうち保険者（市）負担額には、高額療養費・高額介護合算療養費が含まれる。</t>
  </si>
  <si>
    <t>6表　療養費等支給別決定状況の推移</t>
  </si>
  <si>
    <t>7表　療養給付費の推移</t>
  </si>
  <si>
    <t>注１：総数は千円未満四捨五入で端数処理を行ったため、内訳とは一致しない場合がある。</t>
  </si>
  <si>
    <t>注２：食事療養の件数は、入院の件数に含まれているため、総数(件数)には計上されない。</t>
  </si>
  <si>
    <t>8表　その他の保険給付の支給状況の推移</t>
  </si>
  <si>
    <t>障害認定者
（再掲）（人）</t>
  </si>
  <si>
    <t>一人当たりの調定額（円）</t>
  </si>
  <si>
    <t>収納率（％）</t>
  </si>
  <si>
    <t>薬剤一部
負担金</t>
  </si>
  <si>
    <t>1件当たり
費用額
（円）</t>
  </si>
  <si>
    <t>1人当たり
費用額
（円）</t>
  </si>
  <si>
    <t>－</t>
  </si>
  <si>
    <t>－</t>
  </si>
  <si>
    <t xml:space="preserve">     </t>
  </si>
  <si>
    <t>資料：東京都後期高齢者医療広域連合「決算関係資料」</t>
  </si>
  <si>
    <t>注１：１人当たりの金額＝金額(調定額)÷年間平均被保険者数</t>
  </si>
  <si>
    <t>注２：現年度賦課分のみ。</t>
  </si>
  <si>
    <t>年 度</t>
  </si>
  <si>
    <t>負 担 割 合 （人）</t>
  </si>
  <si>
    <t>3 割 負 担</t>
  </si>
  <si>
    <t>1 割 負 担</t>
  </si>
  <si>
    <t>総     数</t>
  </si>
  <si>
    <t>転     入</t>
  </si>
  <si>
    <t>資　格　取　得　件　数　（件）</t>
  </si>
  <si>
    <t>資　格　喪　失　件　数　（件）</t>
  </si>
  <si>
    <t>総　　 数</t>
  </si>
  <si>
    <t>転     出</t>
  </si>
  <si>
    <t>死     亡</t>
  </si>
  <si>
    <t>金　　　　　額　（千円）</t>
  </si>
  <si>
    <t>年 度</t>
  </si>
  <si>
    <t>一　般　診　療</t>
  </si>
  <si>
    <t>そ　　の　　他</t>
  </si>
  <si>
    <t>総　　　　　　数</t>
  </si>
  <si>
    <t>総　　　　　数</t>
  </si>
  <si>
    <t>入　　　　　院</t>
  </si>
  <si>
    <t>入　　院　　外</t>
  </si>
  <si>
    <t>診　　　　　　療　　　　　　費</t>
  </si>
  <si>
    <t>歯　　　　　科</t>
  </si>
  <si>
    <t>食　事　療　養</t>
  </si>
  <si>
    <t>訪　問　看　護</t>
  </si>
  <si>
    <t>調　　　　　剤</t>
  </si>
  <si>
    <t>葬　　　祭　　　費</t>
  </si>
  <si>
    <t>負　　　担　　　額　（千円）</t>
  </si>
  <si>
    <t>保険者 (市)
負　担　額</t>
  </si>
  <si>
    <t>被保険者
負 担 額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</si>
</sst>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[&lt;=999]000;[&lt;=99999]000\-00;000\-0000"/>
    <numFmt numFmtId="180" formatCode="0.0%"/>
    <numFmt numFmtId="181" formatCode="0_ "/>
    <numFmt numFmtId="182" formatCode="#,##0.0_);[Red]\(#,##0.0\)"/>
    <numFmt numFmtId="183" formatCode="#,##0.00_ "/>
    <numFmt numFmtId="184" formatCode="#,##0;&quot;△ &quot;#,##0"/>
    <numFmt numFmtId="185" formatCode="#,##0.000_ "/>
    <numFmt numFmtId="186" formatCode="0_);[Red]\(0\)"/>
    <numFmt numFmtId="187" formatCode="0;&quot;△ &quot;0"/>
    <numFmt numFmtId="188" formatCode="0.0_ "/>
    <numFmt numFmtId="189" formatCode="[=0]&quot;－&quot;;[&lt;1]&quot;0&quot;;#,##0"/>
  </numFmts>
  <fonts count="3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9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2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185">
    <xf numFmtId="0" fontId="0" fillId="0" borderId="0" xfId="0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177" fontId="5" fillId="0" borderId="0" xfId="0" applyNumberFormat="1" applyFont="1" applyAlignment="1">
      <alignment vertical="center"/>
    </xf>
    <xf numFmtId="177" fontId="5" fillId="0" borderId="0" xfId="0" applyNumberFormat="1" applyFont="1" applyBorder="1" applyAlignment="1">
      <alignment/>
    </xf>
    <xf numFmtId="177" fontId="5" fillId="0" borderId="0" xfId="0" applyNumberFormat="1" applyFont="1" applyAlignment="1">
      <alignment/>
    </xf>
    <xf numFmtId="0" fontId="4" fillId="0" borderId="0" xfId="0" applyFont="1" applyAlignment="1">
      <alignment horizontal="left" indent="1"/>
    </xf>
    <xf numFmtId="177" fontId="4" fillId="0" borderId="0" xfId="0" applyNumberFormat="1" applyFont="1" applyAlignment="1">
      <alignment horizontal="left" indent="1"/>
    </xf>
    <xf numFmtId="0" fontId="6" fillId="0" borderId="10" xfId="0" applyFont="1" applyFill="1" applyBorder="1" applyAlignment="1">
      <alignment/>
    </xf>
    <xf numFmtId="176" fontId="9" fillId="0" borderId="0" xfId="0" applyNumberFormat="1" applyFont="1" applyFill="1" applyBorder="1" applyAlignment="1">
      <alignment horizontal="right" vertical="center"/>
    </xf>
    <xf numFmtId="177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11" xfId="0" applyFont="1" applyBorder="1" applyAlignment="1">
      <alignment/>
    </xf>
    <xf numFmtId="0" fontId="9" fillId="0" borderId="0" xfId="0" applyFont="1" applyFill="1" applyBorder="1" applyAlignment="1">
      <alignment vertical="center"/>
    </xf>
    <xf numFmtId="177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12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177" fontId="5" fillId="0" borderId="13" xfId="0" applyNumberFormat="1" applyFont="1" applyBorder="1" applyAlignment="1">
      <alignment/>
    </xf>
    <xf numFmtId="177" fontId="5" fillId="0" borderId="14" xfId="0" applyNumberFormat="1" applyFont="1" applyBorder="1" applyAlignment="1">
      <alignment/>
    </xf>
    <xf numFmtId="177" fontId="5" fillId="0" borderId="15" xfId="0" applyNumberFormat="1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2" xfId="0" applyFont="1" applyBorder="1" applyAlignment="1">
      <alignment/>
    </xf>
    <xf numFmtId="177" fontId="9" fillId="0" borderId="17" xfId="0" applyNumberFormat="1" applyFont="1" applyBorder="1" applyAlignment="1">
      <alignment horizontal="distributed" vertical="center"/>
    </xf>
    <xf numFmtId="177" fontId="9" fillId="0" borderId="11" xfId="0" applyNumberFormat="1" applyFont="1" applyBorder="1" applyAlignment="1">
      <alignment/>
    </xf>
    <xf numFmtId="177" fontId="9" fillId="0" borderId="16" xfId="0" applyNumberFormat="1" applyFont="1" applyBorder="1" applyAlignment="1">
      <alignment/>
    </xf>
    <xf numFmtId="177" fontId="9" fillId="0" borderId="12" xfId="0" applyNumberFormat="1" applyFont="1" applyBorder="1" applyAlignment="1">
      <alignment/>
    </xf>
    <xf numFmtId="177" fontId="9" fillId="0" borderId="17" xfId="0" applyNumberFormat="1" applyFont="1" applyBorder="1" applyAlignment="1">
      <alignment horizontal="center" vertical="center"/>
    </xf>
    <xf numFmtId="177" fontId="9" fillId="0" borderId="18" xfId="0" applyNumberFormat="1" applyFont="1" applyBorder="1" applyAlignment="1">
      <alignment horizontal="center" vertical="center"/>
    </xf>
    <xf numFmtId="177" fontId="10" fillId="0" borderId="11" xfId="0" applyNumberFormat="1" applyFont="1" applyBorder="1" applyAlignment="1">
      <alignment/>
    </xf>
    <xf numFmtId="177" fontId="10" fillId="0" borderId="0" xfId="0" applyNumberFormat="1" applyFont="1" applyBorder="1" applyAlignment="1">
      <alignment/>
    </xf>
    <xf numFmtId="177" fontId="5" fillId="0" borderId="19" xfId="0" applyNumberFormat="1" applyFont="1" applyBorder="1" applyAlignment="1">
      <alignment horizontal="center" vertical="center"/>
    </xf>
    <xf numFmtId="177" fontId="5" fillId="0" borderId="20" xfId="0" applyNumberFormat="1" applyFont="1" applyBorder="1" applyAlignment="1">
      <alignment/>
    </xf>
    <xf numFmtId="177" fontId="9" fillId="0" borderId="0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77" fontId="9" fillId="0" borderId="20" xfId="0" applyNumberFormat="1" applyFont="1" applyFill="1" applyBorder="1" applyAlignment="1">
      <alignment vertical="center"/>
    </xf>
    <xf numFmtId="177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82" fontId="9" fillId="0" borderId="0" xfId="0" applyNumberFormat="1" applyFont="1" applyFill="1" applyBorder="1" applyAlignment="1">
      <alignment vertical="center"/>
    </xf>
    <xf numFmtId="177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16" xfId="0" applyFont="1" applyBorder="1" applyAlignment="1">
      <alignment/>
    </xf>
    <xf numFmtId="0" fontId="10" fillId="0" borderId="20" xfId="0" applyFont="1" applyFill="1" applyBorder="1" applyAlignment="1">
      <alignment horizontal="left"/>
    </xf>
    <xf numFmtId="0" fontId="10" fillId="0" borderId="16" xfId="0" applyFont="1" applyFill="1" applyBorder="1" applyAlignment="1">
      <alignment horizontal="left"/>
    </xf>
    <xf numFmtId="0" fontId="9" fillId="0" borderId="12" xfId="0" applyFont="1" applyFill="1" applyBorder="1" applyAlignment="1">
      <alignment vertical="center"/>
    </xf>
    <xf numFmtId="177" fontId="5" fillId="0" borderId="2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 vertical="center"/>
    </xf>
    <xf numFmtId="177" fontId="0" fillId="0" borderId="13" xfId="0" applyNumberFormat="1" applyFont="1" applyBorder="1" applyAlignment="1">
      <alignment/>
    </xf>
    <xf numFmtId="177" fontId="0" fillId="0" borderId="14" xfId="0" applyNumberFormat="1" applyFont="1" applyBorder="1" applyAlignment="1">
      <alignment/>
    </xf>
    <xf numFmtId="177" fontId="0" fillId="0" borderId="15" xfId="0" applyNumberFormat="1" applyFont="1" applyBorder="1" applyAlignment="1">
      <alignment/>
    </xf>
    <xf numFmtId="177" fontId="0" fillId="0" borderId="0" xfId="0" applyNumberFormat="1" applyFont="1" applyAlignment="1">
      <alignment/>
    </xf>
    <xf numFmtId="177" fontId="0" fillId="0" borderId="1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5" xfId="0" applyFont="1" applyFill="1" applyBorder="1" applyAlignment="1">
      <alignment/>
    </xf>
    <xf numFmtId="0" fontId="0" fillId="0" borderId="14" xfId="0" applyFont="1" applyFill="1" applyBorder="1" applyAlignment="1">
      <alignment horizontal="left"/>
    </xf>
    <xf numFmtId="0" fontId="0" fillId="0" borderId="15" xfId="0" applyFont="1" applyFill="1" applyBorder="1" applyAlignment="1">
      <alignment vertical="center"/>
    </xf>
    <xf numFmtId="182" fontId="5" fillId="0" borderId="0" xfId="0" applyNumberFormat="1" applyFont="1" applyFill="1" applyBorder="1" applyAlignment="1">
      <alignment vertical="center"/>
    </xf>
    <xf numFmtId="0" fontId="7" fillId="0" borderId="0" xfId="0" applyFont="1" applyAlignment="1">
      <alignment/>
    </xf>
    <xf numFmtId="0" fontId="7" fillId="0" borderId="10" xfId="0" applyFont="1" applyFill="1" applyBorder="1" applyAlignment="1">
      <alignment/>
    </xf>
    <xf numFmtId="0" fontId="7" fillId="0" borderId="0" xfId="0" applyFont="1" applyFill="1" applyAlignment="1">
      <alignment/>
    </xf>
    <xf numFmtId="177" fontId="12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Border="1" applyAlignment="1">
      <alignment horizontal="center" vertical="center"/>
    </xf>
    <xf numFmtId="176" fontId="9" fillId="0" borderId="20" xfId="0" applyNumberFormat="1" applyFont="1" applyFill="1" applyBorder="1" applyAlignment="1">
      <alignment horizontal="right" vertical="center"/>
    </xf>
    <xf numFmtId="0" fontId="9" fillId="0" borderId="21" xfId="0" applyFont="1" applyBorder="1" applyAlignment="1">
      <alignment vertical="center"/>
    </xf>
    <xf numFmtId="184" fontId="9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38" fontId="9" fillId="0" borderId="0" xfId="49" applyFont="1" applyFill="1" applyBorder="1" applyAlignment="1">
      <alignment horizontal="right" vertical="center"/>
    </xf>
    <xf numFmtId="38" fontId="9" fillId="0" borderId="20" xfId="49" applyFont="1" applyFill="1" applyBorder="1" applyAlignment="1">
      <alignment vertical="center"/>
    </xf>
    <xf numFmtId="38" fontId="9" fillId="0" borderId="0" xfId="49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177" fontId="4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9" fillId="0" borderId="17" xfId="0" applyFont="1" applyBorder="1" applyAlignment="1">
      <alignment horizontal="center" vertical="center"/>
    </xf>
    <xf numFmtId="189" fontId="5" fillId="0" borderId="0" xfId="0" applyNumberFormat="1" applyFont="1" applyFill="1" applyBorder="1" applyAlignment="1">
      <alignment vertical="center"/>
    </xf>
    <xf numFmtId="177" fontId="7" fillId="0" borderId="17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/>
    </xf>
    <xf numFmtId="0" fontId="0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11" fillId="0" borderId="18" xfId="0" applyFont="1" applyBorder="1" applyAlignment="1">
      <alignment horizontal="center" vertical="center" wrapText="1"/>
    </xf>
    <xf numFmtId="176" fontId="5" fillId="0" borderId="20" xfId="0" applyNumberFormat="1" applyFont="1" applyFill="1" applyBorder="1" applyAlignment="1">
      <alignment vertical="center"/>
    </xf>
    <xf numFmtId="184" fontId="5" fillId="0" borderId="0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184" fontId="5" fillId="0" borderId="20" xfId="0" applyNumberFormat="1" applyFont="1" applyFill="1" applyBorder="1" applyAlignment="1">
      <alignment vertical="center"/>
    </xf>
    <xf numFmtId="38" fontId="5" fillId="0" borderId="20" xfId="49" applyFont="1" applyFill="1" applyBorder="1" applyAlignment="1">
      <alignment vertical="center"/>
    </xf>
    <xf numFmtId="38" fontId="5" fillId="0" borderId="0" xfId="49" applyFont="1" applyFill="1" applyBorder="1" applyAlignment="1">
      <alignment vertical="center"/>
    </xf>
    <xf numFmtId="0" fontId="10" fillId="0" borderId="20" xfId="0" applyFont="1" applyFill="1" applyBorder="1" applyAlignment="1">
      <alignment/>
    </xf>
    <xf numFmtId="0" fontId="0" fillId="0" borderId="14" xfId="0" applyFont="1" applyFill="1" applyBorder="1" applyAlignment="1">
      <alignment vertical="center"/>
    </xf>
    <xf numFmtId="177" fontId="8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0" fontId="9" fillId="0" borderId="19" xfId="0" applyFont="1" applyFill="1" applyBorder="1" applyAlignment="1">
      <alignment horizontal="center" vertical="center"/>
    </xf>
    <xf numFmtId="177" fontId="0" fillId="0" borderId="10" xfId="0" applyNumberFormat="1" applyFont="1" applyBorder="1" applyAlignment="1">
      <alignment/>
    </xf>
    <xf numFmtId="177" fontId="0" fillId="0" borderId="0" xfId="0" applyNumberFormat="1" applyFont="1" applyAlignment="1">
      <alignment/>
    </xf>
    <xf numFmtId="177" fontId="8" fillId="0" borderId="1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0" fontId="0" fillId="0" borderId="0" xfId="0" applyAlignment="1">
      <alignment/>
    </xf>
    <xf numFmtId="0" fontId="7" fillId="0" borderId="22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right" vertical="center"/>
    </xf>
    <xf numFmtId="0" fontId="0" fillId="0" borderId="10" xfId="0" applyFont="1" applyBorder="1" applyAlignment="1">
      <alignment/>
    </xf>
    <xf numFmtId="38" fontId="0" fillId="0" borderId="0" xfId="0" applyNumberFormat="1" applyFont="1" applyAlignment="1">
      <alignment/>
    </xf>
    <xf numFmtId="184" fontId="9" fillId="0" borderId="20" xfId="0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right" vertical="center"/>
    </xf>
    <xf numFmtId="0" fontId="9" fillId="0" borderId="19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176" fontId="9" fillId="0" borderId="20" xfId="0" applyNumberFormat="1" applyFont="1" applyFill="1" applyBorder="1" applyAlignment="1">
      <alignment horizontal="right" vertical="center" indent="1"/>
    </xf>
    <xf numFmtId="176" fontId="9" fillId="0" borderId="0" xfId="0" applyNumberFormat="1" applyFont="1" applyFill="1" applyBorder="1" applyAlignment="1">
      <alignment horizontal="right" vertical="center" indent="1"/>
    </xf>
    <xf numFmtId="176" fontId="5" fillId="0" borderId="20" xfId="0" applyNumberFormat="1" applyFont="1" applyFill="1" applyBorder="1" applyAlignment="1">
      <alignment horizontal="right" vertical="center" indent="1"/>
    </xf>
    <xf numFmtId="176" fontId="5" fillId="0" borderId="0" xfId="0" applyNumberFormat="1" applyFont="1" applyFill="1" applyBorder="1" applyAlignment="1">
      <alignment horizontal="right" vertical="center" indent="1"/>
    </xf>
    <xf numFmtId="177" fontId="9" fillId="0" borderId="23" xfId="0" applyNumberFormat="1" applyFont="1" applyBorder="1" applyAlignment="1">
      <alignment horizontal="center" vertical="center"/>
    </xf>
    <xf numFmtId="177" fontId="9" fillId="0" borderId="22" xfId="0" applyNumberFormat="1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177" fontId="9" fillId="0" borderId="29" xfId="0" applyNumberFormat="1" applyFont="1" applyBorder="1" applyAlignment="1">
      <alignment horizontal="center" vertical="center"/>
    </xf>
    <xf numFmtId="177" fontId="9" fillId="0" borderId="26" xfId="0" applyNumberFormat="1" applyFont="1" applyBorder="1" applyAlignment="1">
      <alignment horizontal="center" vertical="center"/>
    </xf>
    <xf numFmtId="177" fontId="9" fillId="0" borderId="27" xfId="0" applyNumberFormat="1" applyFont="1" applyBorder="1" applyAlignment="1">
      <alignment horizontal="center" vertical="center" wrapText="1"/>
    </xf>
    <xf numFmtId="177" fontId="9" fillId="0" borderId="28" xfId="0" applyNumberFormat="1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"/>
  <sheetViews>
    <sheetView tabSelected="1" workbookViewId="0" topLeftCell="A1">
      <selection activeCell="E1" sqref="E1"/>
    </sheetView>
  </sheetViews>
  <sheetFormatPr defaultColWidth="9.00390625" defaultRowHeight="15" customHeight="1"/>
  <cols>
    <col min="1" max="1" width="5.625" style="64" customWidth="1"/>
    <col min="2" max="5" width="12.625" style="64" customWidth="1"/>
    <col min="6" max="7" width="12.00390625" style="64" customWidth="1"/>
    <col min="8" max="16384" width="9.00390625" style="64" customWidth="1"/>
  </cols>
  <sheetData>
    <row r="1" ht="12.75" customHeight="1">
      <c r="A1" s="101" t="s">
        <v>17</v>
      </c>
    </row>
    <row r="2" spans="1:20" ht="18" customHeight="1">
      <c r="A2" s="103" t="s">
        <v>18</v>
      </c>
      <c r="B2" s="17"/>
      <c r="C2" s="17"/>
      <c r="D2" s="17"/>
      <c r="E2" s="17"/>
      <c r="F2" s="17"/>
      <c r="G2" s="17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ht="12.75" customHeight="1">
      <c r="E3" s="102" t="s">
        <v>0</v>
      </c>
    </row>
    <row r="4" spans="1:5" ht="19.5" customHeight="1">
      <c r="A4" s="151" t="s">
        <v>43</v>
      </c>
      <c r="B4" s="153" t="s">
        <v>13</v>
      </c>
      <c r="C4" s="155" t="s">
        <v>44</v>
      </c>
      <c r="D4" s="156"/>
      <c r="E4" s="157" t="s">
        <v>31</v>
      </c>
    </row>
    <row r="5" spans="1:5" ht="19.5" customHeight="1">
      <c r="A5" s="152"/>
      <c r="B5" s="154"/>
      <c r="C5" s="107" t="s">
        <v>45</v>
      </c>
      <c r="D5" s="107" t="s">
        <v>46</v>
      </c>
      <c r="E5" s="158"/>
    </row>
    <row r="6" spans="1:5" ht="5.25" customHeight="1">
      <c r="A6" s="23"/>
      <c r="B6" s="37"/>
      <c r="C6" s="38"/>
      <c r="D6" s="38"/>
      <c r="E6" s="38"/>
    </row>
    <row r="7" spans="1:7" s="13" customFormat="1" ht="15.75" customHeight="1">
      <c r="A7" s="145">
        <v>20</v>
      </c>
      <c r="B7" s="52">
        <f>SUM(C7:D7)</f>
        <v>14006</v>
      </c>
      <c r="C7" s="21">
        <v>1689</v>
      </c>
      <c r="D7" s="21">
        <v>12317</v>
      </c>
      <c r="E7" s="21">
        <v>311</v>
      </c>
      <c r="F7" s="14"/>
      <c r="G7" s="14"/>
    </row>
    <row r="8" spans="1:7" s="54" customFormat="1" ht="15.75" customHeight="1">
      <c r="A8" s="145">
        <v>21</v>
      </c>
      <c r="B8" s="52">
        <f>SUM(C8:D8)</f>
        <v>14676</v>
      </c>
      <c r="C8" s="49">
        <v>1755</v>
      </c>
      <c r="D8" s="49">
        <v>12921</v>
      </c>
      <c r="E8" s="49">
        <v>268</v>
      </c>
      <c r="F8" s="53"/>
      <c r="G8" s="53"/>
    </row>
    <row r="9" spans="1:7" s="13" customFormat="1" ht="15.75" customHeight="1">
      <c r="A9" s="145">
        <v>22</v>
      </c>
      <c r="B9" s="52">
        <f>SUM(C9:D9)</f>
        <v>15418</v>
      </c>
      <c r="C9" s="49">
        <v>1741</v>
      </c>
      <c r="D9" s="49">
        <v>13677</v>
      </c>
      <c r="E9" s="49">
        <v>218</v>
      </c>
      <c r="F9" s="14"/>
      <c r="G9" s="14"/>
    </row>
    <row r="10" spans="1:7" s="13" customFormat="1" ht="15.75" customHeight="1">
      <c r="A10" s="146">
        <v>23</v>
      </c>
      <c r="B10" s="62">
        <f>SUM(C10:D10)</f>
        <v>16089</v>
      </c>
      <c r="C10" s="9">
        <v>1758</v>
      </c>
      <c r="D10" s="9">
        <v>14331</v>
      </c>
      <c r="E10" s="9">
        <v>184</v>
      </c>
      <c r="F10" s="14"/>
      <c r="G10" s="14"/>
    </row>
    <row r="11" spans="1:7" s="13" customFormat="1" ht="5.25" customHeight="1">
      <c r="A11" s="47"/>
      <c r="B11" s="62"/>
      <c r="C11" s="9"/>
      <c r="D11" s="9"/>
      <c r="E11" s="9"/>
      <c r="F11" s="14"/>
      <c r="G11" s="14"/>
    </row>
    <row r="12" spans="1:7" s="63" customFormat="1" ht="13.5" customHeight="1">
      <c r="A12" s="127" t="s">
        <v>8</v>
      </c>
      <c r="B12" s="132"/>
      <c r="C12" s="132"/>
      <c r="D12" s="132"/>
      <c r="E12" s="132"/>
      <c r="F12" s="133"/>
      <c r="G12" s="133"/>
    </row>
    <row r="13" spans="1:7" ht="15" customHeight="1">
      <c r="A13" s="77"/>
      <c r="B13" s="77"/>
      <c r="C13" s="77"/>
      <c r="D13" s="77"/>
      <c r="E13" s="77"/>
      <c r="F13" s="77"/>
      <c r="G13" s="77"/>
    </row>
    <row r="14" spans="1:7" ht="15" customHeight="1">
      <c r="A14" s="77"/>
      <c r="B14" s="77"/>
      <c r="C14" s="77"/>
      <c r="D14" s="77"/>
      <c r="E14" s="77"/>
      <c r="F14" s="77"/>
      <c r="G14" s="77"/>
    </row>
  </sheetData>
  <sheetProtection/>
  <mergeCells count="4">
    <mergeCell ref="A4:A5"/>
    <mergeCell ref="B4:B5"/>
    <mergeCell ref="C4:D4"/>
    <mergeCell ref="E4:E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D14" sqref="D14"/>
    </sheetView>
  </sheetViews>
  <sheetFormatPr defaultColWidth="9.00390625" defaultRowHeight="13.5"/>
  <cols>
    <col min="1" max="1" width="5.625" style="64" customWidth="1"/>
    <col min="2" max="7" width="9.625" style="64" customWidth="1"/>
    <col min="8" max="16384" width="9.00390625" style="64" customWidth="1"/>
  </cols>
  <sheetData>
    <row r="1" spans="1:7" ht="12.75" customHeight="1">
      <c r="A1" s="101" t="s">
        <v>17</v>
      </c>
      <c r="B1" s="77"/>
      <c r="C1" s="77"/>
      <c r="D1" s="77"/>
      <c r="E1" s="77"/>
      <c r="F1" s="77"/>
      <c r="G1" s="77"/>
    </row>
    <row r="2" spans="1:7" ht="18" customHeight="1">
      <c r="A2" s="104" t="s">
        <v>19</v>
      </c>
      <c r="B2" s="18"/>
      <c r="C2" s="18"/>
      <c r="D2" s="18"/>
      <c r="E2" s="18"/>
      <c r="F2" s="18"/>
      <c r="G2" s="18"/>
    </row>
    <row r="3" spans="1:7" ht="12.75" customHeight="1">
      <c r="A3" s="77"/>
      <c r="B3" s="77"/>
      <c r="C3" s="77"/>
      <c r="D3" s="77"/>
      <c r="E3" s="77"/>
      <c r="F3" s="77"/>
      <c r="G3" s="102" t="s">
        <v>0</v>
      </c>
    </row>
    <row r="4" spans="1:7" s="12" customFormat="1" ht="19.5" customHeight="1">
      <c r="A4" s="151" t="s">
        <v>43</v>
      </c>
      <c r="B4" s="159" t="s">
        <v>49</v>
      </c>
      <c r="C4" s="159"/>
      <c r="D4" s="159"/>
      <c r="E4" s="159"/>
      <c r="F4" s="159"/>
      <c r="G4" s="160"/>
    </row>
    <row r="5" spans="1:7" s="12" customFormat="1" ht="19.5" customHeight="1">
      <c r="A5" s="152"/>
      <c r="B5" s="43" t="s">
        <v>47</v>
      </c>
      <c r="C5" s="43" t="s">
        <v>48</v>
      </c>
      <c r="D5" s="43" t="s">
        <v>1</v>
      </c>
      <c r="E5" s="43" t="s">
        <v>2</v>
      </c>
      <c r="F5" s="43" t="s">
        <v>3</v>
      </c>
      <c r="G5" s="44" t="s">
        <v>4</v>
      </c>
    </row>
    <row r="6" spans="1:7" s="12" customFormat="1" ht="4.5" customHeight="1">
      <c r="A6" s="40"/>
      <c r="B6" s="41"/>
      <c r="C6" s="42"/>
      <c r="D6" s="42"/>
      <c r="E6" s="42"/>
      <c r="F6" s="42"/>
      <c r="G6" s="42"/>
    </row>
    <row r="7" spans="1:7" s="13" customFormat="1" ht="15.75" customHeight="1">
      <c r="A7" s="145">
        <v>20</v>
      </c>
      <c r="B7" s="52">
        <f>SUM(C7:G7)</f>
        <v>1649</v>
      </c>
      <c r="C7" s="21">
        <v>250</v>
      </c>
      <c r="D7" s="21">
        <v>13</v>
      </c>
      <c r="E7" s="21">
        <v>10</v>
      </c>
      <c r="F7" s="21">
        <v>1375</v>
      </c>
      <c r="G7" s="21">
        <v>1</v>
      </c>
    </row>
    <row r="8" spans="1:7" s="54" customFormat="1" ht="15.75" customHeight="1">
      <c r="A8" s="145">
        <v>21</v>
      </c>
      <c r="B8" s="52">
        <f>SUM(C8:G8)</f>
        <v>1745</v>
      </c>
      <c r="C8" s="49">
        <v>257</v>
      </c>
      <c r="D8" s="49">
        <v>25</v>
      </c>
      <c r="E8" s="49">
        <v>9</v>
      </c>
      <c r="F8" s="49">
        <v>1454</v>
      </c>
      <c r="G8" s="25" t="s">
        <v>37</v>
      </c>
    </row>
    <row r="9" spans="1:7" s="13" customFormat="1" ht="15.75" customHeight="1">
      <c r="A9" s="145">
        <v>22</v>
      </c>
      <c r="B9" s="52">
        <f>SUM(C9:G9)</f>
        <v>1889</v>
      </c>
      <c r="C9" s="49">
        <v>269</v>
      </c>
      <c r="D9" s="49">
        <v>20</v>
      </c>
      <c r="E9" s="49">
        <v>7</v>
      </c>
      <c r="F9" s="49">
        <v>1593</v>
      </c>
      <c r="G9" s="25" t="s">
        <v>37</v>
      </c>
    </row>
    <row r="10" spans="1:7" s="13" customFormat="1" ht="15.75" customHeight="1">
      <c r="A10" s="146">
        <v>23</v>
      </c>
      <c r="B10" s="62">
        <f>SUM(C10:G10)</f>
        <v>1853</v>
      </c>
      <c r="C10" s="9">
        <v>243</v>
      </c>
      <c r="D10" s="9">
        <v>25</v>
      </c>
      <c r="E10" s="9">
        <v>2</v>
      </c>
      <c r="F10" s="9">
        <v>1583</v>
      </c>
      <c r="G10" s="108">
        <v>0</v>
      </c>
    </row>
    <row r="11" spans="1:7" s="12" customFormat="1" ht="4.5" customHeight="1">
      <c r="A11" s="34"/>
      <c r="B11" s="35"/>
      <c r="C11" s="36"/>
      <c r="D11" s="36"/>
      <c r="E11" s="36"/>
      <c r="F11" s="36"/>
      <c r="G11" s="36"/>
    </row>
    <row r="12" spans="1:7" s="12" customFormat="1" ht="13.5" customHeight="1">
      <c r="A12" s="127" t="s">
        <v>40</v>
      </c>
      <c r="B12" s="48"/>
      <c r="C12" s="15"/>
      <c r="D12" s="15"/>
      <c r="E12" s="15"/>
      <c r="F12" s="15"/>
      <c r="G12" s="15"/>
    </row>
    <row r="13" spans="1:7" s="12" customFormat="1" ht="13.5" customHeight="1">
      <c r="A13" s="15"/>
      <c r="B13" s="15"/>
      <c r="C13" s="15"/>
      <c r="D13" s="15"/>
      <c r="E13" s="15"/>
      <c r="F13" s="15"/>
      <c r="G13" s="15"/>
    </row>
    <row r="14" spans="1:7" s="12" customFormat="1" ht="13.5" customHeight="1">
      <c r="A14" s="15"/>
      <c r="B14" s="15"/>
      <c r="C14" s="15"/>
      <c r="D14" s="15"/>
      <c r="E14" s="15"/>
      <c r="F14" s="15"/>
      <c r="G14" s="15"/>
    </row>
    <row r="15" spans="1:7" s="12" customFormat="1" ht="13.5" customHeight="1">
      <c r="A15" s="15"/>
      <c r="B15" s="15"/>
      <c r="C15" s="15"/>
      <c r="D15" s="15"/>
      <c r="E15" s="15"/>
      <c r="F15" s="15"/>
      <c r="G15" s="15"/>
    </row>
  </sheetData>
  <sheetProtection/>
  <mergeCells count="2">
    <mergeCell ref="A4:A5"/>
    <mergeCell ref="B4:G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F15" sqref="F15"/>
    </sheetView>
  </sheetViews>
  <sheetFormatPr defaultColWidth="9.00390625" defaultRowHeight="13.5"/>
  <cols>
    <col min="1" max="1" width="5.625" style="64" customWidth="1"/>
    <col min="2" max="6" width="9.625" style="64" customWidth="1"/>
    <col min="7" max="7" width="12.00390625" style="64" customWidth="1"/>
    <col min="8" max="16384" width="9.00390625" style="64" customWidth="1"/>
  </cols>
  <sheetData>
    <row r="1" spans="1:7" s="12" customFormat="1" ht="12.75" customHeight="1">
      <c r="A1" s="101" t="s">
        <v>17</v>
      </c>
      <c r="B1" s="15"/>
      <c r="C1" s="15"/>
      <c r="D1" s="15"/>
      <c r="E1" s="15"/>
      <c r="F1" s="15"/>
      <c r="G1" s="15"/>
    </row>
    <row r="2" spans="1:7" s="12" customFormat="1" ht="18" customHeight="1">
      <c r="A2" s="104" t="s">
        <v>20</v>
      </c>
      <c r="B2" s="48"/>
      <c r="C2" s="15"/>
      <c r="D2" s="15"/>
      <c r="E2" s="15"/>
      <c r="F2" s="15"/>
      <c r="G2" s="15"/>
    </row>
    <row r="3" spans="1:7" s="12" customFormat="1" ht="12.75" customHeight="1">
      <c r="A3" s="15"/>
      <c r="B3" s="15"/>
      <c r="C3" s="15"/>
      <c r="D3" s="15"/>
      <c r="E3" s="15"/>
      <c r="F3" s="102" t="s">
        <v>0</v>
      </c>
      <c r="G3" s="15"/>
    </row>
    <row r="4" spans="1:7" s="12" customFormat="1" ht="19.5" customHeight="1">
      <c r="A4" s="151" t="s">
        <v>43</v>
      </c>
      <c r="B4" s="159" t="s">
        <v>50</v>
      </c>
      <c r="C4" s="159"/>
      <c r="D4" s="159"/>
      <c r="E4" s="159"/>
      <c r="F4" s="160"/>
      <c r="G4" s="15"/>
    </row>
    <row r="5" spans="1:7" s="12" customFormat="1" ht="19.5" customHeight="1">
      <c r="A5" s="152"/>
      <c r="B5" s="43" t="s">
        <v>51</v>
      </c>
      <c r="C5" s="43" t="s">
        <v>52</v>
      </c>
      <c r="D5" s="43" t="s">
        <v>5</v>
      </c>
      <c r="E5" s="43" t="s">
        <v>6</v>
      </c>
      <c r="F5" s="44" t="s">
        <v>53</v>
      </c>
      <c r="G5" s="15"/>
    </row>
    <row r="6" spans="1:7" s="12" customFormat="1" ht="4.5" customHeight="1">
      <c r="A6" s="40"/>
      <c r="B6" s="41"/>
      <c r="C6" s="42"/>
      <c r="D6" s="42"/>
      <c r="E6" s="42"/>
      <c r="F6" s="42"/>
      <c r="G6" s="15"/>
    </row>
    <row r="7" spans="1:7" s="13" customFormat="1" ht="15.75" customHeight="1">
      <c r="A7" s="145">
        <v>20</v>
      </c>
      <c r="B7" s="52">
        <f>SUM(C7:F7)</f>
        <v>1073</v>
      </c>
      <c r="C7" s="21">
        <v>221</v>
      </c>
      <c r="D7" s="21">
        <v>45</v>
      </c>
      <c r="E7" s="21">
        <v>22</v>
      </c>
      <c r="F7" s="21">
        <v>785</v>
      </c>
      <c r="G7" s="10"/>
    </row>
    <row r="8" spans="1:7" s="54" customFormat="1" ht="15.75" customHeight="1">
      <c r="A8" s="145">
        <v>21</v>
      </c>
      <c r="B8" s="52">
        <f>SUM(C8:F8)</f>
        <v>1075</v>
      </c>
      <c r="C8" s="49">
        <v>199</v>
      </c>
      <c r="D8" s="49">
        <v>44</v>
      </c>
      <c r="E8" s="49">
        <v>2</v>
      </c>
      <c r="F8" s="49">
        <v>830</v>
      </c>
      <c r="G8" s="21"/>
    </row>
    <row r="9" spans="1:7" s="13" customFormat="1" ht="15.75" customHeight="1">
      <c r="A9" s="145">
        <v>22</v>
      </c>
      <c r="B9" s="52">
        <f>SUM(C9:F9)</f>
        <v>1147</v>
      </c>
      <c r="C9" s="49">
        <v>211</v>
      </c>
      <c r="D9" s="49">
        <v>77</v>
      </c>
      <c r="E9" s="25" t="s">
        <v>38</v>
      </c>
      <c r="F9" s="49">
        <v>859</v>
      </c>
      <c r="G9" s="10"/>
    </row>
    <row r="10" spans="1:7" s="13" customFormat="1" ht="15.75" customHeight="1">
      <c r="A10" s="146">
        <v>23</v>
      </c>
      <c r="B10" s="62">
        <f>SUM(C10:F10)</f>
        <v>1182</v>
      </c>
      <c r="C10" s="9">
        <v>211</v>
      </c>
      <c r="D10" s="9">
        <v>59</v>
      </c>
      <c r="E10" s="108">
        <v>0</v>
      </c>
      <c r="F10" s="9">
        <v>912</v>
      </c>
      <c r="G10" s="10"/>
    </row>
    <row r="11" spans="1:7" ht="4.5" customHeight="1">
      <c r="A11" s="74"/>
      <c r="B11" s="75"/>
      <c r="C11" s="76"/>
      <c r="D11" s="76"/>
      <c r="E11" s="76"/>
      <c r="F11" s="76"/>
      <c r="G11" s="79"/>
    </row>
    <row r="12" spans="1:7" s="63" customFormat="1" ht="13.5" customHeight="1">
      <c r="A12" s="134" t="s">
        <v>40</v>
      </c>
      <c r="B12" s="132"/>
      <c r="C12" s="132"/>
      <c r="D12" s="132"/>
      <c r="E12" s="132"/>
      <c r="F12" s="132"/>
      <c r="G12" s="135"/>
    </row>
    <row r="13" spans="1:7" ht="13.5">
      <c r="A13" s="77"/>
      <c r="B13" s="77"/>
      <c r="C13" s="77"/>
      <c r="D13" s="77"/>
      <c r="E13" s="77"/>
      <c r="F13" s="77"/>
      <c r="G13" s="77"/>
    </row>
    <row r="14" spans="1:7" ht="13.5">
      <c r="A14" s="77"/>
      <c r="B14" s="77"/>
      <c r="C14" s="77"/>
      <c r="D14" s="77"/>
      <c r="E14" s="77"/>
      <c r="F14" s="77"/>
      <c r="G14" s="77"/>
    </row>
    <row r="15" spans="1:7" ht="13.5">
      <c r="A15" s="77"/>
      <c r="B15" s="77"/>
      <c r="C15" s="77"/>
      <c r="D15" s="77"/>
      <c r="E15" s="77"/>
      <c r="F15" s="77"/>
      <c r="G15" s="77"/>
    </row>
  </sheetData>
  <sheetProtection/>
  <mergeCells count="2">
    <mergeCell ref="A4:A5"/>
    <mergeCell ref="B4:F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C18" sqref="C18"/>
    </sheetView>
  </sheetViews>
  <sheetFormatPr defaultColWidth="9.00390625" defaultRowHeight="13.5"/>
  <cols>
    <col min="1" max="1" width="5.625" style="64" customWidth="1"/>
    <col min="2" max="3" width="11.625" style="64" customWidth="1"/>
    <col min="4" max="4" width="8.625" style="64" customWidth="1"/>
    <col min="5" max="5" width="20.625" style="64" customWidth="1"/>
    <col min="6" max="7" width="12.00390625" style="64" customWidth="1"/>
    <col min="8" max="16384" width="9.00390625" style="64" customWidth="1"/>
  </cols>
  <sheetData>
    <row r="1" spans="1:7" ht="12.75" customHeight="1">
      <c r="A1" s="101" t="s">
        <v>17</v>
      </c>
      <c r="B1" s="77"/>
      <c r="C1" s="77"/>
      <c r="D1" s="77"/>
      <c r="E1" s="77"/>
      <c r="F1" s="77"/>
      <c r="G1" s="77"/>
    </row>
    <row r="2" spans="1:7" ht="18" customHeight="1">
      <c r="A2" s="104" t="s">
        <v>21</v>
      </c>
      <c r="B2" s="18"/>
      <c r="C2" s="18"/>
      <c r="D2" s="18"/>
      <c r="E2" s="18"/>
      <c r="F2" s="18"/>
      <c r="G2" s="18"/>
    </row>
    <row r="3" spans="1:7" s="12" customFormat="1" ht="12.75" customHeight="1">
      <c r="A3" s="16"/>
      <c r="B3" s="16"/>
      <c r="C3" s="16"/>
      <c r="D3" s="16"/>
      <c r="E3" s="105" t="s">
        <v>9</v>
      </c>
      <c r="F3" s="16"/>
      <c r="G3" s="16"/>
    </row>
    <row r="4" spans="1:7" s="12" customFormat="1" ht="15" customHeight="1">
      <c r="A4" s="151" t="s">
        <v>43</v>
      </c>
      <c r="B4" s="159" t="s">
        <v>54</v>
      </c>
      <c r="C4" s="159"/>
      <c r="D4" s="159"/>
      <c r="E4" s="161" t="s">
        <v>32</v>
      </c>
      <c r="F4" s="16"/>
      <c r="G4" s="16"/>
    </row>
    <row r="5" spans="1:7" s="12" customFormat="1" ht="15" customHeight="1">
      <c r="A5" s="152"/>
      <c r="B5" s="39" t="s">
        <v>14</v>
      </c>
      <c r="C5" s="39" t="s">
        <v>15</v>
      </c>
      <c r="D5" s="109" t="s">
        <v>33</v>
      </c>
      <c r="E5" s="162"/>
      <c r="F5" s="16"/>
      <c r="G5" s="16"/>
    </row>
    <row r="6" spans="1:7" ht="4.5" customHeight="1">
      <c r="A6" s="45"/>
      <c r="B6" s="46"/>
      <c r="C6" s="46"/>
      <c r="D6" s="46"/>
      <c r="E6" s="46"/>
      <c r="F6" s="77"/>
      <c r="G6" s="77"/>
    </row>
    <row r="7" spans="1:7" s="81" customFormat="1" ht="15.75" customHeight="1">
      <c r="A7" s="145">
        <v>20</v>
      </c>
      <c r="B7" s="21">
        <v>1036853</v>
      </c>
      <c r="C7" s="21">
        <v>1020294</v>
      </c>
      <c r="D7" s="55">
        <f>C7/B7*100</f>
        <v>98.40295586741804</v>
      </c>
      <c r="E7" s="49">
        <v>75865.44230628521</v>
      </c>
      <c r="F7" s="80"/>
      <c r="G7" s="80"/>
    </row>
    <row r="8" spans="1:7" s="57" customFormat="1" ht="15.75" customHeight="1">
      <c r="A8" s="145">
        <v>21</v>
      </c>
      <c r="B8" s="52">
        <v>1064687</v>
      </c>
      <c r="C8" s="49">
        <v>1050192</v>
      </c>
      <c r="D8" s="55">
        <f>C8/B8*100</f>
        <v>98.63856701547029</v>
      </c>
      <c r="E8" s="49">
        <v>74386.01271571299</v>
      </c>
      <c r="F8" s="56"/>
      <c r="G8" s="56"/>
    </row>
    <row r="9" spans="1:7" s="81" customFormat="1" ht="15.75" customHeight="1">
      <c r="A9" s="145">
        <v>22</v>
      </c>
      <c r="B9" s="52">
        <v>1153917</v>
      </c>
      <c r="C9" s="49">
        <v>1140941</v>
      </c>
      <c r="D9" s="55">
        <f>C9/B9*100</f>
        <v>98.87548237871529</v>
      </c>
      <c r="E9" s="49">
        <v>76840.71385762801</v>
      </c>
      <c r="F9" s="80"/>
      <c r="G9" s="80"/>
    </row>
    <row r="10" spans="1:7" s="81" customFormat="1" ht="15.75" customHeight="1">
      <c r="A10" s="146">
        <v>23</v>
      </c>
      <c r="B10" s="9">
        <v>1197432</v>
      </c>
      <c r="C10" s="9">
        <v>1185298</v>
      </c>
      <c r="D10" s="85">
        <f>C10/B10*100</f>
        <v>98.98666479599677</v>
      </c>
      <c r="E10" s="9">
        <v>76081</v>
      </c>
      <c r="F10" s="80"/>
      <c r="G10" s="80"/>
    </row>
    <row r="11" spans="1:7" ht="4.5" customHeight="1">
      <c r="A11" s="74"/>
      <c r="B11" s="79"/>
      <c r="C11" s="79"/>
      <c r="D11" s="79"/>
      <c r="E11" s="79"/>
      <c r="F11" s="77"/>
      <c r="G11" s="77"/>
    </row>
    <row r="12" spans="1:7" ht="13.5" customHeight="1">
      <c r="A12" s="134" t="s">
        <v>40</v>
      </c>
      <c r="B12" s="89"/>
      <c r="C12" s="89"/>
      <c r="D12" s="89"/>
      <c r="E12" s="78"/>
      <c r="F12" s="77"/>
      <c r="G12" s="77"/>
    </row>
    <row r="13" spans="1:4" s="27" customFormat="1" ht="13.5" customHeight="1">
      <c r="A13" s="128" t="s">
        <v>41</v>
      </c>
      <c r="B13" s="90"/>
      <c r="C13" s="90"/>
      <c r="D13" s="90"/>
    </row>
    <row r="14" ht="13.5">
      <c r="A14" s="128" t="s">
        <v>42</v>
      </c>
    </row>
  </sheetData>
  <sheetProtection/>
  <mergeCells count="3">
    <mergeCell ref="A4:A5"/>
    <mergeCell ref="B4:D4"/>
    <mergeCell ref="E4:E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7"/>
  <sheetViews>
    <sheetView workbookViewId="0" topLeftCell="A1">
      <selection activeCell="E9" sqref="E9"/>
    </sheetView>
  </sheetViews>
  <sheetFormatPr defaultColWidth="9.00390625" defaultRowHeight="13.5"/>
  <cols>
    <col min="1" max="1" width="5.625" style="63" customWidth="1"/>
    <col min="2" max="2" width="8.625" style="63" customWidth="1"/>
    <col min="3" max="4" width="12.625" style="63" customWidth="1"/>
    <col min="5" max="5" width="11.625" style="63" customWidth="1"/>
    <col min="6" max="6" width="6.625" style="63" customWidth="1"/>
    <col min="7" max="8" width="9.625" style="63" customWidth="1"/>
    <col min="9" max="11" width="9.125" style="63" customWidth="1"/>
    <col min="12" max="16384" width="9.00390625" style="64" customWidth="1"/>
  </cols>
  <sheetData>
    <row r="1" ht="12.75" customHeight="1">
      <c r="A1" s="101" t="s">
        <v>17</v>
      </c>
    </row>
    <row r="2" spans="1:14" ht="18" customHeight="1">
      <c r="A2" s="103" t="s">
        <v>22</v>
      </c>
      <c r="N2" s="67"/>
    </row>
    <row r="3" spans="8:12" ht="12.75" customHeight="1">
      <c r="H3" s="105" t="s">
        <v>9</v>
      </c>
      <c r="L3" s="67"/>
    </row>
    <row r="4" spans="1:12" s="12" customFormat="1" ht="15.75" customHeight="1">
      <c r="A4" s="166" t="s">
        <v>55</v>
      </c>
      <c r="B4" s="153" t="s">
        <v>10</v>
      </c>
      <c r="C4" s="155" t="s">
        <v>68</v>
      </c>
      <c r="D4" s="172"/>
      <c r="E4" s="172"/>
      <c r="F4" s="156"/>
      <c r="G4" s="153" t="s">
        <v>35</v>
      </c>
      <c r="H4" s="157" t="s">
        <v>36</v>
      </c>
      <c r="I4" s="114"/>
      <c r="J4" s="114"/>
      <c r="K4" s="114"/>
      <c r="L4" s="115"/>
    </row>
    <row r="5" spans="1:12" s="12" customFormat="1" ht="9.75" customHeight="1">
      <c r="A5" s="167"/>
      <c r="B5" s="163"/>
      <c r="C5" s="169" t="s">
        <v>11</v>
      </c>
      <c r="D5" s="170" t="s">
        <v>69</v>
      </c>
      <c r="E5" s="171" t="s">
        <v>70</v>
      </c>
      <c r="F5" s="93"/>
      <c r="G5" s="163"/>
      <c r="H5" s="165"/>
      <c r="I5" s="114"/>
      <c r="J5" s="114"/>
      <c r="K5" s="114"/>
      <c r="L5" s="115"/>
    </row>
    <row r="6" spans="1:12" s="12" customFormat="1" ht="25.5" customHeight="1">
      <c r="A6" s="168"/>
      <c r="B6" s="164"/>
      <c r="C6" s="154"/>
      <c r="D6" s="164"/>
      <c r="E6" s="158"/>
      <c r="F6" s="116" t="s">
        <v>34</v>
      </c>
      <c r="G6" s="164"/>
      <c r="H6" s="158"/>
      <c r="I6" s="114"/>
      <c r="J6" s="114"/>
      <c r="K6" s="114"/>
      <c r="L6" s="115"/>
    </row>
    <row r="7" spans="1:8" ht="4.5" customHeight="1">
      <c r="A7" s="26"/>
      <c r="B7" s="110"/>
      <c r="C7" s="30"/>
      <c r="D7" s="30"/>
      <c r="E7" s="30"/>
      <c r="F7" s="30"/>
      <c r="G7" s="30"/>
      <c r="H7" s="29"/>
    </row>
    <row r="8" spans="1:8" ht="15.75" customHeight="1">
      <c r="A8" s="91">
        <v>20</v>
      </c>
      <c r="B8" s="92">
        <v>402054</v>
      </c>
      <c r="C8" s="20">
        <f>SUM(D8:E8)</f>
        <v>10382763</v>
      </c>
      <c r="D8" s="50">
        <v>9385562</v>
      </c>
      <c r="E8" s="50">
        <v>997201</v>
      </c>
      <c r="F8" s="108">
        <v>0</v>
      </c>
      <c r="G8" s="20">
        <v>25824.29972093301</v>
      </c>
      <c r="H8" s="94">
        <v>759807.0252469813</v>
      </c>
    </row>
    <row r="9" spans="1:11" s="27" customFormat="1" ht="15.75" customHeight="1">
      <c r="A9" s="91">
        <v>21</v>
      </c>
      <c r="B9" s="92">
        <v>464284</v>
      </c>
      <c r="C9" s="20">
        <f>SUM(D9:E9)</f>
        <v>12170471</v>
      </c>
      <c r="D9" s="50">
        <v>11070005</v>
      </c>
      <c r="E9" s="50">
        <v>1100466</v>
      </c>
      <c r="F9" s="108">
        <v>0</v>
      </c>
      <c r="G9" s="20">
        <v>26213.418941854557</v>
      </c>
      <c r="H9" s="94">
        <v>850308.8800391252</v>
      </c>
      <c r="I9" s="30"/>
      <c r="J9" s="30"/>
      <c r="K9" s="30"/>
    </row>
    <row r="10" spans="1:8" ht="15.75" customHeight="1">
      <c r="A10" s="91">
        <v>22</v>
      </c>
      <c r="B10" s="92">
        <v>485853</v>
      </c>
      <c r="C10" s="20">
        <v>12989745</v>
      </c>
      <c r="D10" s="50">
        <v>11835785</v>
      </c>
      <c r="E10" s="50">
        <v>1153959</v>
      </c>
      <c r="F10" s="108">
        <v>0</v>
      </c>
      <c r="G10" s="20">
        <v>26735.95717223111</v>
      </c>
      <c r="H10" s="94">
        <v>865002.6636478658</v>
      </c>
    </row>
    <row r="11" spans="1:8" ht="15.75" customHeight="1">
      <c r="A11" s="95">
        <v>23</v>
      </c>
      <c r="B11" s="117">
        <v>509702</v>
      </c>
      <c r="C11" s="6">
        <v>13985960</v>
      </c>
      <c r="D11" s="6">
        <v>12784169</v>
      </c>
      <c r="E11" s="6">
        <v>1201790</v>
      </c>
      <c r="F11" s="108">
        <v>0</v>
      </c>
      <c r="G11" s="6">
        <v>27439</v>
      </c>
      <c r="H11" s="118">
        <v>888618</v>
      </c>
    </row>
    <row r="12" spans="1:8" ht="4.5" customHeight="1">
      <c r="A12" s="69"/>
      <c r="B12" s="111"/>
      <c r="C12" s="111"/>
      <c r="D12" s="111"/>
      <c r="E12" s="111"/>
      <c r="F12" s="111"/>
      <c r="G12" s="111"/>
      <c r="H12" s="69"/>
    </row>
    <row r="13" spans="1:11" s="27" customFormat="1" ht="13.5" customHeight="1">
      <c r="A13" s="127" t="s">
        <v>40</v>
      </c>
      <c r="B13" s="87"/>
      <c r="C13" s="87"/>
      <c r="D13" s="87"/>
      <c r="E13" s="87"/>
      <c r="F13" s="112"/>
      <c r="G13" s="112"/>
      <c r="H13" s="112"/>
      <c r="I13" s="30"/>
      <c r="J13" s="30"/>
      <c r="K13" s="30"/>
    </row>
    <row r="14" spans="1:11" s="86" customFormat="1" ht="13.5" customHeight="1">
      <c r="A14" s="129" t="s">
        <v>23</v>
      </c>
      <c r="B14" s="88"/>
      <c r="C14" s="88"/>
      <c r="D14" s="88"/>
      <c r="E14" s="88"/>
      <c r="F14" s="88"/>
      <c r="G14" s="88"/>
      <c r="H14" s="88"/>
      <c r="I14" s="88"/>
      <c r="J14" s="88"/>
      <c r="K14" s="113"/>
    </row>
    <row r="15" spans="1:11" s="86" customFormat="1" ht="13.5" customHeight="1">
      <c r="A15" s="129" t="s">
        <v>24</v>
      </c>
      <c r="B15" s="113"/>
      <c r="C15" s="88"/>
      <c r="D15" s="88"/>
      <c r="E15" s="88"/>
      <c r="F15" s="88"/>
      <c r="G15" s="88"/>
      <c r="H15" s="88"/>
      <c r="I15" s="88"/>
      <c r="J15" s="88"/>
      <c r="K15" s="113"/>
    </row>
    <row r="16" spans="1:11" s="86" customFormat="1" ht="13.5" customHeight="1">
      <c r="A16" s="129" t="s">
        <v>25</v>
      </c>
      <c r="B16" s="113"/>
      <c r="C16" s="88"/>
      <c r="D16" s="88"/>
      <c r="E16" s="88"/>
      <c r="F16" s="88"/>
      <c r="G16" s="88"/>
      <c r="H16" s="88"/>
      <c r="I16" s="88"/>
      <c r="J16" s="88"/>
      <c r="K16" s="113"/>
    </row>
    <row r="17" spans="1:10" ht="9.75" customHeight="1">
      <c r="A17" s="4"/>
      <c r="C17" s="111"/>
      <c r="D17" s="111"/>
      <c r="E17" s="111"/>
      <c r="F17" s="111"/>
      <c r="G17" s="111"/>
      <c r="H17" s="111"/>
      <c r="I17" s="111"/>
      <c r="J17" s="111"/>
    </row>
  </sheetData>
  <sheetProtection/>
  <mergeCells count="8">
    <mergeCell ref="G4:G6"/>
    <mergeCell ref="H4:H6"/>
    <mergeCell ref="A4:A6"/>
    <mergeCell ref="B4:B6"/>
    <mergeCell ref="C5:C6"/>
    <mergeCell ref="D5:D6"/>
    <mergeCell ref="E5:E6"/>
    <mergeCell ref="C4:F4"/>
  </mergeCells>
  <printOptions/>
  <pageMargins left="0.7874015748031497" right="0.7874015748031497" top="0.984251968503937" bottom="0.3937007874015748" header="0.5118110236220472" footer="0.5118110236220472"/>
  <pageSetup horizontalDpi="600" verticalDpi="600" orientation="portrait" paperSize="9" r:id="rId1"/>
  <headerFooter alignWithMargins="0">
    <oddHeader>&amp;L&amp;8 112　　　社会福祉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C13" sqref="C13"/>
    </sheetView>
  </sheetViews>
  <sheetFormatPr defaultColWidth="9.00390625" defaultRowHeight="13.5"/>
  <cols>
    <col min="1" max="1" width="5.625" style="63" customWidth="1"/>
    <col min="2" max="2" width="7.625" style="63" customWidth="1"/>
    <col min="3" max="3" width="10.625" style="63" customWidth="1"/>
    <col min="4" max="4" width="7.625" style="63" customWidth="1"/>
    <col min="5" max="5" width="10.625" style="63" customWidth="1"/>
    <col min="6" max="6" width="7.625" style="63" customWidth="1"/>
    <col min="7" max="7" width="10.625" style="63" customWidth="1"/>
    <col min="8" max="16384" width="9.00390625" style="64" customWidth="1"/>
  </cols>
  <sheetData>
    <row r="1" ht="12.75" customHeight="1">
      <c r="A1" s="101" t="s">
        <v>17</v>
      </c>
    </row>
    <row r="2" ht="18" customHeight="1">
      <c r="A2" s="103" t="s">
        <v>26</v>
      </c>
    </row>
    <row r="3" ht="12.75" customHeight="1">
      <c r="G3" s="105" t="s">
        <v>9</v>
      </c>
    </row>
    <row r="4" spans="1:7" ht="19.5" customHeight="1">
      <c r="A4" s="166" t="s">
        <v>55</v>
      </c>
      <c r="B4" s="155" t="s">
        <v>58</v>
      </c>
      <c r="C4" s="156"/>
      <c r="D4" s="155" t="s">
        <v>56</v>
      </c>
      <c r="E4" s="156"/>
      <c r="F4" s="155" t="s">
        <v>57</v>
      </c>
      <c r="G4" s="172"/>
    </row>
    <row r="5" spans="1:7" ht="19.5" customHeight="1">
      <c r="A5" s="168"/>
      <c r="B5" s="96" t="s">
        <v>12</v>
      </c>
      <c r="C5" s="97" t="s">
        <v>16</v>
      </c>
      <c r="D5" s="96" t="s">
        <v>12</v>
      </c>
      <c r="E5" s="97" t="s">
        <v>16</v>
      </c>
      <c r="F5" s="96" t="s">
        <v>12</v>
      </c>
      <c r="G5" s="97" t="s">
        <v>16</v>
      </c>
    </row>
    <row r="6" spans="1:7" ht="4.5" customHeight="1">
      <c r="A6" s="22"/>
      <c r="B6" s="58"/>
      <c r="C6" s="30"/>
      <c r="D6" s="30"/>
      <c r="E6" s="30"/>
      <c r="F6" s="30"/>
      <c r="G6" s="30"/>
    </row>
    <row r="7" spans="1:7" ht="15.75" customHeight="1">
      <c r="A7" s="91">
        <v>20</v>
      </c>
      <c r="B7" s="92">
        <f aca="true" t="shared" si="0" ref="B7:C10">SUM(D7,F7)</f>
        <v>9317</v>
      </c>
      <c r="C7" s="20">
        <f t="shared" si="0"/>
        <v>180008</v>
      </c>
      <c r="D7" s="50">
        <v>4</v>
      </c>
      <c r="E7" s="20">
        <v>56</v>
      </c>
      <c r="F7" s="50">
        <v>9313</v>
      </c>
      <c r="G7" s="20">
        <v>179952</v>
      </c>
    </row>
    <row r="8" spans="1:7" s="27" customFormat="1" ht="15.75" customHeight="1">
      <c r="A8" s="91">
        <v>21</v>
      </c>
      <c r="B8" s="92">
        <f t="shared" si="0"/>
        <v>12005</v>
      </c>
      <c r="C8" s="20">
        <f t="shared" si="0"/>
        <v>230075</v>
      </c>
      <c r="D8" s="50">
        <v>6</v>
      </c>
      <c r="E8" s="20">
        <v>278</v>
      </c>
      <c r="F8" s="50">
        <v>11999</v>
      </c>
      <c r="G8" s="20">
        <v>229797</v>
      </c>
    </row>
    <row r="9" spans="1:7" ht="15.75" customHeight="1">
      <c r="A9" s="91">
        <v>22</v>
      </c>
      <c r="B9" s="92">
        <f t="shared" si="0"/>
        <v>13034</v>
      </c>
      <c r="C9" s="20">
        <f t="shared" si="0"/>
        <v>239690</v>
      </c>
      <c r="D9" s="50">
        <v>3</v>
      </c>
      <c r="E9" s="20">
        <v>44</v>
      </c>
      <c r="F9" s="50">
        <v>13031</v>
      </c>
      <c r="G9" s="20">
        <v>239646</v>
      </c>
    </row>
    <row r="10" spans="1:7" ht="15.75" customHeight="1">
      <c r="A10" s="95">
        <v>23</v>
      </c>
      <c r="B10" s="117">
        <f t="shared" si="0"/>
        <v>14353</v>
      </c>
      <c r="C10" s="6">
        <f t="shared" si="0"/>
        <v>252585</v>
      </c>
      <c r="D10" s="6">
        <v>9</v>
      </c>
      <c r="E10" s="6">
        <v>1005</v>
      </c>
      <c r="F10" s="6">
        <v>14344</v>
      </c>
      <c r="G10" s="6">
        <v>251580</v>
      </c>
    </row>
    <row r="11" spans="1:7" ht="4.5" customHeight="1">
      <c r="A11" s="82"/>
      <c r="B11" s="119"/>
      <c r="C11" s="82"/>
      <c r="D11" s="82"/>
      <c r="E11" s="82"/>
      <c r="F11" s="82"/>
      <c r="G11" s="82"/>
    </row>
    <row r="12" ht="13.5" customHeight="1">
      <c r="A12" s="134" t="s">
        <v>40</v>
      </c>
    </row>
    <row r="13" spans="1:7" ht="13.5" customHeight="1">
      <c r="A13" s="120"/>
      <c r="B13" s="7"/>
      <c r="C13" s="7"/>
      <c r="D13" s="7"/>
      <c r="E13" s="7"/>
      <c r="F13" s="7"/>
      <c r="G13" s="7"/>
    </row>
    <row r="14" ht="13.5" customHeight="1"/>
    <row r="15" ht="13.5" customHeight="1"/>
    <row r="16" ht="13.5" customHeight="1"/>
  </sheetData>
  <sheetProtection/>
  <mergeCells count="4">
    <mergeCell ref="A4:A5"/>
    <mergeCell ref="B4:C4"/>
    <mergeCell ref="D4:E4"/>
    <mergeCell ref="F4:G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E8" sqref="E8"/>
    </sheetView>
  </sheetViews>
  <sheetFormatPr defaultColWidth="9.00390625" defaultRowHeight="13.5"/>
  <cols>
    <col min="1" max="1" width="5.625" style="63" customWidth="1"/>
    <col min="2" max="2" width="7.625" style="63" customWidth="1"/>
    <col min="3" max="3" width="10.625" style="63" customWidth="1"/>
    <col min="4" max="4" width="7.625" style="63" customWidth="1"/>
    <col min="5" max="5" width="10.625" style="63" customWidth="1"/>
    <col min="6" max="6" width="7.625" style="63" customWidth="1"/>
    <col min="7" max="7" width="10.625" style="63" customWidth="1"/>
    <col min="8" max="8" width="7.625" style="63" customWidth="1"/>
    <col min="9" max="9" width="10.625" style="63" customWidth="1"/>
    <col min="10" max="10" width="6.50390625" style="63" customWidth="1"/>
    <col min="11" max="16384" width="9.00390625" style="64" customWidth="1"/>
  </cols>
  <sheetData>
    <row r="1" spans="1:10" ht="12.75" customHeight="1">
      <c r="A1" s="101" t="s">
        <v>17</v>
      </c>
      <c r="B1" s="7"/>
      <c r="C1" s="7"/>
      <c r="D1" s="7"/>
      <c r="E1" s="7"/>
      <c r="F1" s="7"/>
      <c r="G1" s="7"/>
      <c r="H1" s="69"/>
      <c r="I1" s="69"/>
      <c r="J1" s="69"/>
    </row>
    <row r="2" spans="1:10" ht="18" customHeight="1">
      <c r="A2" s="106" t="s">
        <v>27</v>
      </c>
      <c r="B2" s="1"/>
      <c r="C2" s="1"/>
      <c r="D2" s="1"/>
      <c r="E2" s="1"/>
      <c r="F2" s="1"/>
      <c r="G2" s="1"/>
      <c r="H2" s="1"/>
      <c r="I2" s="1"/>
      <c r="J2" s="1"/>
    </row>
    <row r="3" spans="1:9" ht="12.75" customHeight="1">
      <c r="A3" s="4"/>
      <c r="I3" s="105" t="s">
        <v>9</v>
      </c>
    </row>
    <row r="4" spans="1:10" ht="15.75" customHeight="1">
      <c r="A4" s="174" t="s">
        <v>43</v>
      </c>
      <c r="B4" s="177" t="s">
        <v>59</v>
      </c>
      <c r="C4" s="174"/>
      <c r="D4" s="180" t="s">
        <v>62</v>
      </c>
      <c r="E4" s="181"/>
      <c r="F4" s="181"/>
      <c r="G4" s="181"/>
      <c r="H4" s="181"/>
      <c r="I4" s="181"/>
      <c r="J4" s="69"/>
    </row>
    <row r="5" spans="1:10" ht="15.75" customHeight="1">
      <c r="A5" s="179"/>
      <c r="B5" s="178"/>
      <c r="C5" s="176"/>
      <c r="D5" s="182" t="s">
        <v>60</v>
      </c>
      <c r="E5" s="183"/>
      <c r="F5" s="182" t="s">
        <v>61</v>
      </c>
      <c r="G5" s="183"/>
      <c r="H5" s="182" t="s">
        <v>63</v>
      </c>
      <c r="I5" s="184"/>
      <c r="J5" s="69"/>
    </row>
    <row r="6" spans="1:10" ht="15.75" customHeight="1">
      <c r="A6" s="176"/>
      <c r="B6" s="96" t="s">
        <v>12</v>
      </c>
      <c r="C6" s="97" t="s">
        <v>16</v>
      </c>
      <c r="D6" s="96" t="s">
        <v>12</v>
      </c>
      <c r="E6" s="97" t="s">
        <v>16</v>
      </c>
      <c r="F6" s="96" t="s">
        <v>12</v>
      </c>
      <c r="G6" s="97" t="s">
        <v>16</v>
      </c>
      <c r="H6" s="96" t="s">
        <v>12</v>
      </c>
      <c r="I6" s="97" t="s">
        <v>16</v>
      </c>
      <c r="J6" s="69"/>
    </row>
    <row r="7" spans="1:11" ht="4.5" customHeight="1">
      <c r="A7" s="31"/>
      <c r="B7" s="59"/>
      <c r="C7" s="32"/>
      <c r="D7" s="32"/>
      <c r="E7" s="32"/>
      <c r="F7" s="32"/>
      <c r="G7" s="32"/>
      <c r="H7" s="32"/>
      <c r="I7" s="32"/>
      <c r="J7" s="69"/>
      <c r="K7" s="63"/>
    </row>
    <row r="8" spans="1:11" s="65" customFormat="1" ht="15.75" customHeight="1">
      <c r="A8" s="91">
        <v>20</v>
      </c>
      <c r="B8" s="99">
        <f>SUM(D8,F8,H8,D17,F17)</f>
        <v>392737</v>
      </c>
      <c r="C8" s="100">
        <f>SUM(E8,G8,I8,C17,E17,G17)</f>
        <v>10202805</v>
      </c>
      <c r="D8" s="100">
        <v>9721</v>
      </c>
      <c r="E8" s="98">
        <v>4513723</v>
      </c>
      <c r="F8" s="98">
        <v>202929</v>
      </c>
      <c r="G8" s="98">
        <v>2984670</v>
      </c>
      <c r="H8" s="98">
        <v>28133</v>
      </c>
      <c r="I8" s="98">
        <v>442237</v>
      </c>
      <c r="J8" s="70"/>
      <c r="K8" s="68"/>
    </row>
    <row r="9" spans="1:11" s="27" customFormat="1" ht="15.75" customHeight="1">
      <c r="A9" s="91">
        <v>21</v>
      </c>
      <c r="B9" s="99">
        <f>SUM(D9,F9,H9,D18,F18)</f>
        <v>452279</v>
      </c>
      <c r="C9" s="100">
        <f>SUM(E9,G9,I9,C18,E18,G18)</f>
        <v>11940396</v>
      </c>
      <c r="D9" s="100">
        <v>11002</v>
      </c>
      <c r="E9" s="98">
        <v>5311097</v>
      </c>
      <c r="F9" s="98">
        <v>232380</v>
      </c>
      <c r="G9" s="98">
        <v>3406213</v>
      </c>
      <c r="H9" s="98">
        <v>33831</v>
      </c>
      <c r="I9" s="98">
        <v>529920</v>
      </c>
      <c r="J9" s="51"/>
      <c r="K9" s="30"/>
    </row>
    <row r="10" spans="1:11" ht="15.75" customHeight="1">
      <c r="A10" s="91">
        <v>22</v>
      </c>
      <c r="B10" s="99">
        <f>SUM(D10,F10,H10,D19,F19)</f>
        <v>472819</v>
      </c>
      <c r="C10" s="100">
        <f>SUM(E10,G10,I10,C19,E19,G19)</f>
        <v>12750055</v>
      </c>
      <c r="D10" s="100">
        <v>11347</v>
      </c>
      <c r="E10" s="98">
        <v>5743519</v>
      </c>
      <c r="F10" s="98">
        <v>238543</v>
      </c>
      <c r="G10" s="98">
        <v>3585393</v>
      </c>
      <c r="H10" s="98">
        <v>36934</v>
      </c>
      <c r="I10" s="98">
        <v>574671</v>
      </c>
      <c r="J10" s="70"/>
      <c r="K10" s="63"/>
    </row>
    <row r="11" spans="1:11" ht="15.75" customHeight="1">
      <c r="A11" s="95">
        <v>23</v>
      </c>
      <c r="B11" s="123">
        <f>SUM(D11,F11,H11,D20,F20)</f>
        <v>495349</v>
      </c>
      <c r="C11" s="124">
        <f>SUM(E11,G11,I11,C20,E20,G20)</f>
        <v>13733375</v>
      </c>
      <c r="D11" s="124">
        <v>12124</v>
      </c>
      <c r="E11" s="124">
        <v>6286122</v>
      </c>
      <c r="F11" s="124">
        <v>248496</v>
      </c>
      <c r="G11" s="124">
        <v>3750878</v>
      </c>
      <c r="H11" s="124">
        <v>38928</v>
      </c>
      <c r="I11" s="124">
        <v>577401</v>
      </c>
      <c r="J11" s="70"/>
      <c r="K11" s="63"/>
    </row>
    <row r="12" spans="1:11" ht="4.5" customHeight="1">
      <c r="A12" s="71"/>
      <c r="B12" s="83"/>
      <c r="C12" s="72"/>
      <c r="D12" s="72"/>
      <c r="E12" s="72"/>
      <c r="F12" s="72"/>
      <c r="G12" s="72"/>
      <c r="H12" s="71"/>
      <c r="I12" s="71"/>
      <c r="J12" s="72"/>
      <c r="K12" s="63"/>
    </row>
    <row r="13" spans="1:8" ht="15.75" customHeight="1">
      <c r="A13" s="174" t="s">
        <v>43</v>
      </c>
      <c r="B13" s="173" t="s">
        <v>64</v>
      </c>
      <c r="C13" s="174"/>
      <c r="D13" s="177" t="s">
        <v>65</v>
      </c>
      <c r="E13" s="174"/>
      <c r="F13" s="177" t="s">
        <v>66</v>
      </c>
      <c r="G13" s="173"/>
      <c r="H13" s="141"/>
    </row>
    <row r="14" spans="1:8" ht="15.75" customHeight="1">
      <c r="A14" s="179"/>
      <c r="B14" s="175"/>
      <c r="C14" s="176"/>
      <c r="D14" s="178"/>
      <c r="E14" s="176"/>
      <c r="F14" s="178"/>
      <c r="G14" s="175"/>
      <c r="H14" s="68"/>
    </row>
    <row r="15" spans="1:8" ht="15.75" customHeight="1">
      <c r="A15" s="176"/>
      <c r="B15" s="137" t="s">
        <v>12</v>
      </c>
      <c r="C15" s="97" t="s">
        <v>16</v>
      </c>
      <c r="D15" s="96" t="s">
        <v>12</v>
      </c>
      <c r="E15" s="97" t="s">
        <v>16</v>
      </c>
      <c r="F15" s="96" t="s">
        <v>12</v>
      </c>
      <c r="G15" s="97" t="s">
        <v>16</v>
      </c>
      <c r="H15" s="68"/>
    </row>
    <row r="16" spans="1:10" s="65" customFormat="1" ht="4.5" customHeight="1">
      <c r="A16" s="138"/>
      <c r="B16" s="60"/>
      <c r="C16" s="32"/>
      <c r="D16" s="28"/>
      <c r="E16" s="28"/>
      <c r="F16" s="28"/>
      <c r="G16" s="28"/>
      <c r="H16" s="68"/>
      <c r="I16" s="63"/>
      <c r="J16" s="63"/>
    </row>
    <row r="17" spans="1:9" ht="15.75" customHeight="1">
      <c r="A17" s="131">
        <v>20</v>
      </c>
      <c r="B17" s="143">
        <v>8995</v>
      </c>
      <c r="C17" s="94">
        <v>291469</v>
      </c>
      <c r="D17" s="94">
        <v>418</v>
      </c>
      <c r="E17" s="94">
        <v>30130</v>
      </c>
      <c r="F17" s="94">
        <v>151536</v>
      </c>
      <c r="G17" s="94">
        <v>1940576</v>
      </c>
      <c r="H17" s="68"/>
      <c r="I17" s="142"/>
    </row>
    <row r="18" spans="1:10" s="27" customFormat="1" ht="15.75" customHeight="1">
      <c r="A18" s="131">
        <v>21</v>
      </c>
      <c r="B18" s="143">
        <v>10153</v>
      </c>
      <c r="C18" s="94">
        <v>330214</v>
      </c>
      <c r="D18" s="94">
        <v>504</v>
      </c>
      <c r="E18" s="94">
        <v>32734</v>
      </c>
      <c r="F18" s="94">
        <v>174562</v>
      </c>
      <c r="G18" s="94">
        <v>2330218</v>
      </c>
      <c r="H18" s="29"/>
      <c r="I18" s="29"/>
      <c r="J18" s="29"/>
    </row>
    <row r="19" spans="1:10" ht="15.75" customHeight="1">
      <c r="A19" s="131">
        <v>22</v>
      </c>
      <c r="B19" s="143">
        <v>10594</v>
      </c>
      <c r="C19" s="94">
        <v>331706</v>
      </c>
      <c r="D19" s="94">
        <v>557</v>
      </c>
      <c r="E19" s="94">
        <v>36673</v>
      </c>
      <c r="F19" s="94">
        <v>185438</v>
      </c>
      <c r="G19" s="94">
        <v>2478093</v>
      </c>
      <c r="H19" s="68"/>
      <c r="I19" s="68"/>
      <c r="J19" s="68"/>
    </row>
    <row r="20" spans="1:10" ht="15.75" customHeight="1">
      <c r="A20" s="139">
        <v>23</v>
      </c>
      <c r="B20" s="122">
        <v>11344</v>
      </c>
      <c r="C20" s="118">
        <v>359997</v>
      </c>
      <c r="D20" s="118">
        <v>684</v>
      </c>
      <c r="E20" s="118">
        <v>45986</v>
      </c>
      <c r="F20" s="118">
        <v>195117</v>
      </c>
      <c r="G20" s="118">
        <v>2712991</v>
      </c>
      <c r="H20" s="68"/>
      <c r="I20" s="68"/>
      <c r="J20" s="68"/>
    </row>
    <row r="21" spans="1:10" ht="4.5" customHeight="1">
      <c r="A21" s="140"/>
      <c r="B21" s="144"/>
      <c r="C21" s="11"/>
      <c r="D21" s="5"/>
      <c r="E21" s="5"/>
      <c r="F21" s="5"/>
      <c r="G21" s="5"/>
      <c r="H21" s="68"/>
      <c r="I21" s="68"/>
      <c r="J21" s="68"/>
    </row>
    <row r="22" spans="1:10" ht="13.5" customHeight="1">
      <c r="A22" s="127" t="s">
        <v>40</v>
      </c>
      <c r="B22" s="19"/>
      <c r="C22" s="19"/>
      <c r="D22" s="19"/>
      <c r="E22" s="19"/>
      <c r="F22" s="19"/>
      <c r="G22" s="19"/>
      <c r="H22" s="69"/>
      <c r="I22" s="69"/>
      <c r="J22" s="69"/>
    </row>
    <row r="23" spans="1:10" ht="13.5" customHeight="1">
      <c r="A23" s="129" t="s">
        <v>28</v>
      </c>
      <c r="B23" s="3"/>
      <c r="C23" s="3"/>
      <c r="D23" s="3"/>
      <c r="E23" s="3"/>
      <c r="F23" s="3"/>
      <c r="G23" s="3"/>
      <c r="H23" s="3"/>
      <c r="I23" s="3"/>
      <c r="J23" s="3"/>
    </row>
    <row r="24" spans="1:10" ht="13.5" customHeight="1">
      <c r="A24" s="129" t="s">
        <v>29</v>
      </c>
      <c r="I24" s="111"/>
      <c r="J24" s="111"/>
    </row>
    <row r="25" ht="13.5" customHeight="1"/>
    <row r="26" ht="13.5" customHeight="1"/>
    <row r="27" ht="13.5" customHeight="1"/>
    <row r="28" ht="13.5">
      <c r="C28" s="142"/>
    </row>
    <row r="29" ht="13.5">
      <c r="C29" s="142"/>
    </row>
    <row r="30" ht="13.5">
      <c r="C30" s="142"/>
    </row>
    <row r="31" ht="13.5">
      <c r="C31" s="142"/>
    </row>
    <row r="34" ht="13.5">
      <c r="C34" s="136" t="s">
        <v>39</v>
      </c>
    </row>
  </sheetData>
  <sheetProtection/>
  <mergeCells count="10">
    <mergeCell ref="B13:C14"/>
    <mergeCell ref="D13:E14"/>
    <mergeCell ref="F13:G14"/>
    <mergeCell ref="A4:A6"/>
    <mergeCell ref="A13:A15"/>
    <mergeCell ref="B4:C5"/>
    <mergeCell ref="D4:I4"/>
    <mergeCell ref="D5:E5"/>
    <mergeCell ref="F5:G5"/>
    <mergeCell ref="H5:I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0"/>
  <sheetViews>
    <sheetView workbookViewId="0" topLeftCell="A1">
      <selection activeCell="B18" sqref="B18"/>
    </sheetView>
  </sheetViews>
  <sheetFormatPr defaultColWidth="9.00390625" defaultRowHeight="13.5"/>
  <cols>
    <col min="1" max="1" width="5.625" style="63" customWidth="1"/>
    <col min="2" max="2" width="12.625" style="63" customWidth="1"/>
    <col min="3" max="3" width="16.625" style="63" customWidth="1"/>
    <col min="4" max="19" width="3.75390625" style="64" customWidth="1"/>
    <col min="20" max="16384" width="9.00390625" style="64" customWidth="1"/>
  </cols>
  <sheetData>
    <row r="1" ht="12.75" customHeight="1">
      <c r="A1" s="101" t="s">
        <v>17</v>
      </c>
    </row>
    <row r="2" ht="18" customHeight="1">
      <c r="A2" s="106" t="s">
        <v>30</v>
      </c>
    </row>
    <row r="3" ht="12.75" customHeight="1">
      <c r="C3" s="105" t="s">
        <v>9</v>
      </c>
    </row>
    <row r="4" spans="1:19" ht="15.75" customHeight="1">
      <c r="A4" s="173" t="s">
        <v>55</v>
      </c>
      <c r="B4" s="180" t="s">
        <v>67</v>
      </c>
      <c r="C4" s="181"/>
      <c r="D4" s="69"/>
      <c r="E4" s="69"/>
      <c r="F4" s="69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5.75" customHeight="1">
      <c r="A5" s="175"/>
      <c r="B5" s="96" t="s">
        <v>12</v>
      </c>
      <c r="C5" s="97" t="s">
        <v>16</v>
      </c>
      <c r="D5" s="69"/>
      <c r="E5" s="69"/>
      <c r="F5" s="69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4.5" customHeight="1">
      <c r="A6" s="61"/>
      <c r="B6" s="125"/>
      <c r="C6" s="121"/>
      <c r="D6" s="69"/>
      <c r="E6" s="69"/>
      <c r="F6" s="69"/>
      <c r="G6" s="73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</row>
    <row r="7" spans="1:19" ht="19.5" customHeight="1">
      <c r="A7" s="91">
        <v>20</v>
      </c>
      <c r="B7" s="147">
        <v>655</v>
      </c>
      <c r="C7" s="148">
        <v>32750</v>
      </c>
      <c r="D7" s="70"/>
      <c r="E7" s="70"/>
      <c r="F7" s="66"/>
      <c r="G7" s="8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1:19" s="27" customFormat="1" ht="19.5" customHeight="1">
      <c r="A8" s="91">
        <v>21</v>
      </c>
      <c r="B8" s="147">
        <v>795</v>
      </c>
      <c r="C8" s="148">
        <v>39750</v>
      </c>
      <c r="D8" s="51"/>
      <c r="E8" s="51"/>
      <c r="F8" s="33"/>
      <c r="G8" s="24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</row>
    <row r="9" spans="1:19" ht="19.5" customHeight="1">
      <c r="A9" s="91">
        <v>22</v>
      </c>
      <c r="B9" s="147">
        <v>809</v>
      </c>
      <c r="C9" s="148">
        <v>40450</v>
      </c>
      <c r="D9" s="70"/>
      <c r="E9" s="70"/>
      <c r="F9" s="66"/>
      <c r="G9" s="8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0" spans="1:19" ht="19.5" customHeight="1">
      <c r="A10" s="95">
        <v>23</v>
      </c>
      <c r="B10" s="149">
        <v>840</v>
      </c>
      <c r="C10" s="150">
        <v>42000</v>
      </c>
      <c r="D10" s="70"/>
      <c r="E10" s="70"/>
      <c r="F10" s="66"/>
      <c r="G10" s="8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1:19" ht="4.5" customHeight="1">
      <c r="A11" s="84"/>
      <c r="B11" s="126"/>
      <c r="C11" s="84"/>
      <c r="D11" s="65"/>
      <c r="E11" s="65"/>
      <c r="F11" s="65"/>
      <c r="G11" s="65"/>
      <c r="H11" s="66"/>
      <c r="I11" s="73"/>
      <c r="J11" s="73"/>
      <c r="K11" s="73"/>
      <c r="L11" s="66"/>
      <c r="M11" s="66"/>
      <c r="N11" s="66"/>
      <c r="O11" s="66"/>
      <c r="P11" s="66"/>
      <c r="Q11" s="66"/>
      <c r="R11" s="66"/>
      <c r="S11" s="66"/>
    </row>
    <row r="12" spans="1:15" ht="13.5" customHeight="1">
      <c r="A12" s="130" t="s">
        <v>7</v>
      </c>
      <c r="B12" s="19"/>
      <c r="C12" s="19"/>
      <c r="D12" s="7"/>
      <c r="E12" s="7"/>
      <c r="F12" s="7"/>
      <c r="G12" s="7"/>
      <c r="H12" s="7"/>
      <c r="I12" s="7"/>
      <c r="J12" s="7"/>
      <c r="K12" s="7"/>
      <c r="L12" s="66"/>
      <c r="M12" s="66"/>
      <c r="N12" s="66"/>
      <c r="O12" s="66"/>
    </row>
    <row r="13" ht="13.5" customHeight="1"/>
    <row r="20" ht="13.5">
      <c r="E20" s="101"/>
    </row>
  </sheetData>
  <sheetProtection/>
  <mergeCells count="2">
    <mergeCell ref="A4:A5"/>
    <mergeCell ref="B4:C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立川市役所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立川市役所</dc:creator>
  <cp:keywords/>
  <dc:description/>
  <cp:lastModifiedBy>立川市役所</cp:lastModifiedBy>
  <cp:lastPrinted>2013-01-31T07:57:01Z</cp:lastPrinted>
  <dcterms:created xsi:type="dcterms:W3CDTF">2004-12-01T06:01:51Z</dcterms:created>
  <dcterms:modified xsi:type="dcterms:W3CDTF">2013-04-16T05:29:28Z</dcterms:modified>
  <cp:category/>
  <cp:version/>
  <cp:contentType/>
  <cp:contentStatus/>
</cp:coreProperties>
</file>