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10" windowWidth="19170" windowHeight="6420" tabRatio="894" activeTab="0"/>
  </bookViews>
  <sheets>
    <sheet name="1表" sheetId="1" r:id="rId1"/>
    <sheet name="2表" sheetId="2" r:id="rId2"/>
    <sheet name="3表" sheetId="3" r:id="rId3"/>
    <sheet name="4表" sheetId="4" r:id="rId4"/>
    <sheet name="5表" sheetId="5" r:id="rId5"/>
    <sheet name="6表" sheetId="6" r:id="rId6"/>
    <sheet name="7表" sheetId="7" r:id="rId7"/>
    <sheet name="8表" sheetId="8" r:id="rId8"/>
  </sheets>
  <definedNames>
    <definedName name="_xlnm.Print_Area" localSheetId="3">'4表'!$A$1:$H$43</definedName>
  </definedNames>
  <calcPr fullCalcOnLoad="1"/>
</workbook>
</file>

<file path=xl/sharedStrings.xml><?xml version="1.0" encoding="utf-8"?>
<sst xmlns="http://schemas.openxmlformats.org/spreadsheetml/2006/main" count="337" uniqueCount="184">
  <si>
    <t>対前年度当初予算比</t>
  </si>
  <si>
    <t>増減額</t>
  </si>
  <si>
    <t>総額</t>
  </si>
  <si>
    <t>一般会計</t>
  </si>
  <si>
    <t>競輪事業</t>
  </si>
  <si>
    <t>国民健康保険事業</t>
  </si>
  <si>
    <t>下水道事業</t>
  </si>
  <si>
    <t>駐車場事業</t>
  </si>
  <si>
    <t>診療事業</t>
  </si>
  <si>
    <t>受託水道事業</t>
  </si>
  <si>
    <t>老人保健医療事業</t>
  </si>
  <si>
    <t>介護保険事業</t>
  </si>
  <si>
    <t>款</t>
  </si>
  <si>
    <t>市税</t>
  </si>
  <si>
    <t>地方譲与税</t>
  </si>
  <si>
    <t>利子割交付金</t>
  </si>
  <si>
    <t>地方消費税交付金</t>
  </si>
  <si>
    <t>特別地方消費税交付金</t>
  </si>
  <si>
    <t>自動車取得税交付金</t>
  </si>
  <si>
    <t>交通安全対策特別交付金</t>
  </si>
  <si>
    <t>地方特例交付金</t>
  </si>
  <si>
    <t>地方交付税</t>
  </si>
  <si>
    <t>分担金及び負担金</t>
  </si>
  <si>
    <t>使用料及び手数料</t>
  </si>
  <si>
    <t>国庫支出金</t>
  </si>
  <si>
    <t>都支出金</t>
  </si>
  <si>
    <t>財産収入</t>
  </si>
  <si>
    <t>寄附金</t>
  </si>
  <si>
    <t>繰入金</t>
  </si>
  <si>
    <t>繰越金</t>
  </si>
  <si>
    <t>諸収入</t>
  </si>
  <si>
    <t>市債</t>
  </si>
  <si>
    <t>議会費</t>
  </si>
  <si>
    <t>総務費</t>
  </si>
  <si>
    <t>民生費</t>
  </si>
  <si>
    <t>衛生費</t>
  </si>
  <si>
    <t>労働費</t>
  </si>
  <si>
    <t>農林費</t>
  </si>
  <si>
    <t>商工費</t>
  </si>
  <si>
    <t>土木費</t>
  </si>
  <si>
    <t>消防費</t>
  </si>
  <si>
    <t>教育費</t>
  </si>
  <si>
    <t>公債費</t>
  </si>
  <si>
    <t>予備費</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</si>
  <si>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</si>
  <si>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</si>
  <si>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</si>
  <si>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</si>
  <si>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</si>
  <si>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</si>
  <si>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</si>
  <si>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</si>
  <si>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</si>
  <si>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</si>
  <si>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</si>
  <si>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</si>
  <si>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</si>
  <si>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</si>
  <si>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</si>
  <si>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</si>
  <si>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</si>
  <si>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</si>
  <si>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</si>
  <si>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</si>
  <si>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</si>
  <si>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</si>
  <si>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</si>
  <si>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</si>
  <si>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</si>
  <si>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</si>
  <si>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会計名</t>
  </si>
  <si>
    <t>特別会計</t>
  </si>
  <si>
    <t>財務省</t>
  </si>
  <si>
    <t>東京都</t>
  </si>
  <si>
    <t>市中金融機関</t>
  </si>
  <si>
    <t>総務債</t>
  </si>
  <si>
    <t>民生債</t>
  </si>
  <si>
    <t>衛生債</t>
  </si>
  <si>
    <t>土木債</t>
  </si>
  <si>
    <t>公営住宅債</t>
  </si>
  <si>
    <t>教育債</t>
  </si>
  <si>
    <t>減収補てん債</t>
  </si>
  <si>
    <t>減税補てん債</t>
  </si>
  <si>
    <t>臨時税収補てん債</t>
  </si>
  <si>
    <t>特別会計下水道事業</t>
  </si>
  <si>
    <t>下水道債</t>
  </si>
  <si>
    <t>歳入 （千円）</t>
  </si>
  <si>
    <t>歳出 （千円）</t>
  </si>
  <si>
    <t>差引 （千円）</t>
  </si>
  <si>
    <t>財政力指数</t>
  </si>
  <si>
    <t>基準財政収入額</t>
  </si>
  <si>
    <t>実質収支比率</t>
  </si>
  <si>
    <t>公債費比率</t>
  </si>
  <si>
    <t>地方債制限比率</t>
  </si>
  <si>
    <t>経常収支比率</t>
  </si>
  <si>
    <t>地方債現在高</t>
  </si>
  <si>
    <t>債務負担行為</t>
  </si>
  <si>
    <t>収益事業収入額</t>
  </si>
  <si>
    <t>臨時財政対策債</t>
  </si>
  <si>
    <t>基準財政需要額</t>
  </si>
  <si>
    <t>標準財政規模</t>
  </si>
  <si>
    <t>配当割交付金</t>
  </si>
  <si>
    <t>株式等譲渡所得割交付金</t>
  </si>
  <si>
    <t>株式等譲渡所得割交付金</t>
  </si>
  <si>
    <t>八王子市</t>
  </si>
  <si>
    <t>平成19年度</t>
  </si>
  <si>
    <t>国有提供施設等所在
市町村助成交付金等</t>
  </si>
  <si>
    <t>消防債</t>
  </si>
  <si>
    <t>平成20年度</t>
  </si>
  <si>
    <t>借入先</t>
  </si>
  <si>
    <t>目的別</t>
  </si>
  <si>
    <t>会計別</t>
  </si>
  <si>
    <t>（１）　歳　　　　入</t>
  </si>
  <si>
    <t>（２）　歳　　　　出</t>
  </si>
  <si>
    <t>資料：財務部財政課</t>
  </si>
  <si>
    <t>資料：財務部財政課</t>
  </si>
  <si>
    <t>後期高齢者医療事業</t>
  </si>
  <si>
    <t>　注：総額は端数処理のため一致しない場合もある。</t>
  </si>
  <si>
    <t>（単位：千円，％）</t>
  </si>
  <si>
    <t>（単位：千円）</t>
  </si>
  <si>
    <t>（単位：円）</t>
  </si>
  <si>
    <t>国有提供施設等所在
市町村助成交付金等</t>
  </si>
  <si>
    <t>平成21年度</t>
  </si>
  <si>
    <t>地方公共団体金融機構</t>
  </si>
  <si>
    <t>住民公募債</t>
  </si>
  <si>
    <t>減収補てん債（特例分）</t>
  </si>
  <si>
    <t>平成22年度</t>
  </si>
  <si>
    <t>全国市有物件災害共済会</t>
  </si>
  <si>
    <t>東京都区市町村振興協会</t>
  </si>
  <si>
    <t>平成23年度</t>
  </si>
  <si>
    <t>会計名</t>
  </si>
  <si>
    <t>12議会・行財政－3財政</t>
  </si>
  <si>
    <t>4表　会計別決算額の推移</t>
  </si>
  <si>
    <t>5表　一般会計決算額の推移</t>
  </si>
  <si>
    <t>（単位：円）　　平成24年3月31日現在</t>
  </si>
  <si>
    <t>8表　財政諸指標 （各年度の決算状況） の推移</t>
  </si>
  <si>
    <t>（単位：千円）</t>
  </si>
  <si>
    <t>独立行政法人郵便貯金・
簡易生命保険管理機構</t>
  </si>
  <si>
    <t>1 人 当 た り
歳出額  （円）</t>
  </si>
  <si>
    <t>当初予算額</t>
  </si>
  <si>
    <t xml:space="preserve">  注：構成比について端数処理のため、一致しない場合もある。</t>
  </si>
  <si>
    <t>注１：特別会計診療事業は平成19年度決算から一般会計へ移行。</t>
  </si>
  <si>
    <t>注２：特別会計受託水道事業は平成21年度に廃止。</t>
  </si>
  <si>
    <t>　注：（　　）内の数値は、減税補てん債及び臨時財政対策債をそれぞれ経常一般財源等に加えた数値。</t>
  </si>
  <si>
    <t>総　　　　　　　　　　 　　　　　額</t>
  </si>
  <si>
    <t>議　　　　　　　会　　　　　　　費</t>
  </si>
  <si>
    <t>総　　　　　　　務　　　　　　　費</t>
  </si>
  <si>
    <t>民　　　　　　　生　　　　　　　費</t>
  </si>
  <si>
    <t>衛　　　　　　　生　　　　　　　費</t>
  </si>
  <si>
    <t>労　　　　　　　働　　　　　　　費</t>
  </si>
  <si>
    <t>農　　　　　　　林　　　　　　　費</t>
  </si>
  <si>
    <t>商　　　　　　　工　　　　　　　費</t>
  </si>
  <si>
    <t>土　　　　　　　木　　　　　　　費</t>
  </si>
  <si>
    <t>消　　　　　　　防　　　　　　　費</t>
  </si>
  <si>
    <t>教　　　　　　　育　　　　　　　費</t>
  </si>
  <si>
    <t>公　　　　　　　債　　　　　　　費</t>
  </si>
  <si>
    <t>予　　　　　　　備　　　　　　　費</t>
  </si>
  <si>
    <t>注３：特別会計老人保険医療事業は平成22年度に廃止。</t>
  </si>
  <si>
    <t>注１：「1人当たり歳出額」の算出に用いた人口は、平成23年4月1日現在の数値による。</t>
  </si>
  <si>
    <t>独立行政法人郵便貯金・簡易生命保険管理機構</t>
  </si>
  <si>
    <t>農林債</t>
  </si>
  <si>
    <t>東京都市町村職員共済会</t>
  </si>
  <si>
    <t>平成21年度</t>
  </si>
  <si>
    <t>平成22年度</t>
  </si>
  <si>
    <t>2表　平成24年度一般会計歳入歳出当初予算額</t>
  </si>
  <si>
    <t>件数</t>
  </si>
  <si>
    <t>7表　市債の現況</t>
  </si>
  <si>
    <t>1表　平成24年度会計別当初予算額</t>
  </si>
  <si>
    <t>6表　多摩26市の平成23年度一般会計決算額と財政力指数</t>
  </si>
  <si>
    <t>3表　多摩26市の平成24年度一般会計当初予算額</t>
  </si>
  <si>
    <t>構　成　比</t>
  </si>
  <si>
    <t>増　減　額</t>
  </si>
  <si>
    <t>当 初 予 算 額</t>
  </si>
  <si>
    <t>構 成 比</t>
  </si>
  <si>
    <t>市　　　　　名</t>
  </si>
  <si>
    <t>－</t>
  </si>
  <si>
    <t>－</t>
  </si>
  <si>
    <t>市         名</t>
  </si>
  <si>
    <t>項           目</t>
  </si>
  <si>
    <t>金　　　　額</t>
  </si>
  <si>
    <t>一 般 会 計</t>
  </si>
  <si>
    <r>
      <t>注２：「</t>
    </r>
    <r>
      <rPr>
        <sz val="9"/>
        <rFont val="ＭＳ Ｐ明朝"/>
        <family val="1"/>
      </rPr>
      <t>財政力指数</t>
    </r>
    <r>
      <rPr>
        <sz val="9"/>
        <rFont val="ＭＳ 明朝"/>
        <family val="1"/>
      </rPr>
      <t>」</t>
    </r>
    <r>
      <rPr>
        <sz val="9"/>
        <rFont val="ＭＳ Ｐ明朝"/>
        <family val="1"/>
      </rPr>
      <t>とは、当該年度を含む前3か年の「基準財政収入額」÷「基準財政需要額」を平均したもの。</t>
    </r>
  </si>
  <si>
    <t>総   計</t>
  </si>
  <si>
    <t>小   計</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</si>
</sst>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000_ "/>
    <numFmt numFmtId="180" formatCode="0.0_ "/>
    <numFmt numFmtId="181" formatCode="0.000_ "/>
    <numFmt numFmtId="182" formatCode="#,##0_);[Red]\(#,##0\)"/>
    <numFmt numFmtId="183" formatCode="#,##0.000_);[Red]\(#,##0.000\)"/>
    <numFmt numFmtId="184" formatCode="#,##0.0_);[Red]\(#,##0.0\)"/>
    <numFmt numFmtId="185" formatCode="0_);[Red]\(0\)"/>
    <numFmt numFmtId="186" formatCode="[&lt;=999]000;[&lt;=99999]000\-00;000\-0000"/>
    <numFmt numFmtId="187" formatCode="#,##0.0_ "/>
    <numFmt numFmtId="188" formatCode="0;&quot;△ &quot;0"/>
    <numFmt numFmtId="189" formatCode="#,##0.0;&quot;△ &quot;#,##0.0"/>
    <numFmt numFmtId="190" formatCode="#,##0.0_);\(#,##0.0\)"/>
    <numFmt numFmtId="191" formatCode="#,##0_);\(#,##0\)"/>
    <numFmt numFmtId="192" formatCode="0.0%"/>
    <numFmt numFmtId="193" formatCode="0_);\(0\)"/>
    <numFmt numFmtId="194" formatCode="0.0_);[Red]\(0.0\)"/>
    <numFmt numFmtId="195" formatCode="0.0_);\(0.0\)"/>
    <numFmt numFmtId="196" formatCode="#,##0_ ;[Red]\-#,##0\ "/>
    <numFmt numFmtId="197" formatCode="[=0]&quot;-&quot;;#,###"/>
    <numFmt numFmtId="198" formatCode="[=0]&quot;-&quot;;0,000.00"/>
    <numFmt numFmtId="199" formatCode="[=0]&quot;-&quot;;#,###.0"/>
    <numFmt numFmtId="200" formatCode="[&lt;0]0;[=0]&quot;-&quot;;#,###"/>
    <numFmt numFmtId="201" formatCode="[&lt;1]&quot;0&quot;;[=0]&quot;-&quot;;#,###.0"/>
    <numFmt numFmtId="202" formatCode="[&lt;1]&quot;0.&quot;;[=0]&quot;-&quot;;#,###.0"/>
    <numFmt numFmtId="203" formatCode="[=0]&quot;-&quot;;[&lt;1]&quot;0&quot;;#,###.0;@"/>
    <numFmt numFmtId="204" formatCode="[&gt;0]&quot;0&quot;;[=0]&quot;－&quot;;&quot;△ &quot;@"/>
    <numFmt numFmtId="205" formatCode="\(@\)"/>
    <numFmt numFmtId="206" formatCode="[=0]&quot;-&quot;;[&lt;1]&quot;0&quot;;#,###"/>
    <numFmt numFmtId="207" formatCode="\(* General\);\(* \-General\)"/>
    <numFmt numFmtId="208" formatCode="\(General\)"/>
    <numFmt numFmtId="209" formatCode="\(General\);\(&quot;△&quot;General\)"/>
    <numFmt numFmtId="210" formatCode="\(#,##0\);\(&quot;△&quot;#,##0\)"/>
    <numFmt numFmtId="211" formatCode="\(#,##0.0\);\(&quot;△&quot;#,##0\)"/>
    <numFmt numFmtId="212" formatCode="\(#,###.#\);\(&quot;△&quot;#,##0\)"/>
    <numFmt numFmtId="213" formatCode="\(#,###.0\);\(&quot;△&quot;#,##0\)"/>
    <numFmt numFmtId="214" formatCode="\(#,###.0\);\(&quot;△&quot;#,###.0\)"/>
    <numFmt numFmtId="215" formatCode="#,###"/>
    <numFmt numFmtId="216" formatCode="[=0]&quot;－&quot;;[&lt;1]&quot;0&quot;;#,##0"/>
    <numFmt numFmtId="217" formatCode="[=0]&quot;－&quot;;[&lt;0]&quot;△ &quot;#,##0;#,##0"/>
    <numFmt numFmtId="218" formatCode="0.0"/>
    <numFmt numFmtId="219" formatCode="[&lt;=999]000;[&lt;=9999]000\-00;000\-0000"/>
    <numFmt numFmtId="220" formatCode="[=0]&quot;－&quot;;[&lt;1]&quot;0&quot;;#,###.0"/>
    <numFmt numFmtId="221" formatCode="[=0]&quot;－&quot;;[&lt;0.1]&quot;0&quot;;#,###.0"/>
    <numFmt numFmtId="222" formatCode="[=0]&quot;－&quot;;[&lt;0.1]&quot;0&quot;;#,##0.0"/>
    <numFmt numFmtId="223" formatCode="\(0.0\)"/>
    <numFmt numFmtId="224" formatCode="#,##0;&quot;▲ &quot;#,##0"/>
  </numFmts>
  <fonts count="33">
    <font>
      <sz val="11"/>
      <name val="ＭＳ Ｐゴシック"/>
      <family val="3"/>
    </font>
    <font>
      <sz val="6"/>
      <name val="ＭＳ Ｐゴシック"/>
      <family val="3"/>
    </font>
    <font>
      <sz val="14"/>
      <name val="HGPｺﾞｼｯｸE"/>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1"/>
      <name val="ＭＳ Ｐゴシック"/>
      <family val="3"/>
    </font>
    <font>
      <sz val="9"/>
      <name val="ＭＳ Ｐ明朝"/>
      <family val="1"/>
    </font>
    <font>
      <sz val="9"/>
      <name val="ＭＳ 明朝"/>
      <family val="1"/>
    </font>
    <font>
      <sz val="10"/>
      <name val="ＭＳ Ｐ明朝"/>
      <family val="1"/>
    </font>
    <font>
      <sz val="11"/>
      <name val="ＭＳ Ｐ明朝"/>
      <family val="1"/>
    </font>
    <font>
      <sz val="7.5"/>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hair"/>
      <right style="hair"/>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style="hair"/>
    </border>
    <border>
      <left>
        <color indexed="63"/>
      </left>
      <right>
        <color indexed="63"/>
      </right>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thin"/>
      <bottom style="hair"/>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thin"/>
      <bottom style="hair"/>
    </border>
    <border>
      <left style="hair"/>
      <right>
        <color indexed="63"/>
      </right>
      <top style="hair"/>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color indexed="63"/>
      </bottom>
    </border>
    <border>
      <left style="hair"/>
      <right>
        <color indexed="63"/>
      </right>
      <top style="thin"/>
      <bottom>
        <color indexed="63"/>
      </bottom>
    </border>
    <border>
      <left style="hair"/>
      <right>
        <color indexed="63"/>
      </right>
      <top style="hair"/>
      <bottom style="hair"/>
    </border>
    <border>
      <left style="thin"/>
      <right>
        <color indexed="63"/>
      </right>
      <top style="thin"/>
      <bottom style="hair"/>
    </border>
    <border>
      <left style="hair"/>
      <right style="hair"/>
      <top style="thin"/>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6" fillId="0" borderId="0" applyNumberFormat="0" applyFill="0" applyBorder="0" applyAlignment="0" applyProtection="0"/>
    <xf numFmtId="0" fontId="31" fillId="4" borderId="0" applyNumberFormat="0" applyBorder="0" applyAlignment="0" applyProtection="0"/>
  </cellStyleXfs>
  <cellXfs count="282">
    <xf numFmtId="0" fontId="0" fillId="0" borderId="0" xfId="0" applyAlignment="1">
      <alignment/>
    </xf>
    <xf numFmtId="0" fontId="3" fillId="0" borderId="0" xfId="0" applyFont="1" applyAlignment="1">
      <alignment horizontal="right"/>
    </xf>
    <xf numFmtId="0" fontId="3" fillId="0" borderId="0" xfId="0" applyFont="1" applyAlignment="1">
      <alignment horizontal="left"/>
    </xf>
    <xf numFmtId="0" fontId="3" fillId="0" borderId="0" xfId="0" applyFont="1" applyFill="1" applyAlignment="1">
      <alignment horizontal="right"/>
    </xf>
    <xf numFmtId="0" fontId="3" fillId="0" borderId="0" xfId="0" applyFont="1" applyFill="1" applyAlignment="1">
      <alignment horizontal="left"/>
    </xf>
    <xf numFmtId="0" fontId="8" fillId="0" borderId="0" xfId="0" applyFont="1" applyFill="1" applyAlignment="1">
      <alignment/>
    </xf>
    <xf numFmtId="0" fontId="3" fillId="0" borderId="0" xfId="0" applyFont="1" applyFill="1" applyAlignment="1">
      <alignment vertical="center"/>
    </xf>
    <xf numFmtId="0" fontId="3" fillId="0" borderId="10" xfId="0" applyFont="1" applyFill="1" applyBorder="1" applyAlignment="1">
      <alignment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xf>
    <xf numFmtId="0" fontId="2" fillId="0" borderId="0" xfId="0" applyFont="1" applyFill="1" applyAlignment="1">
      <alignment/>
    </xf>
    <xf numFmtId="0" fontId="3" fillId="0" borderId="0" xfId="0" applyFont="1" applyFill="1" applyAlignment="1">
      <alignment horizontal="center"/>
    </xf>
    <xf numFmtId="0" fontId="3" fillId="0" borderId="0" xfId="0" applyFont="1" applyFill="1" applyBorder="1" applyAlignment="1">
      <alignment horizontal="right"/>
    </xf>
    <xf numFmtId="0" fontId="7" fillId="0" borderId="0" xfId="0" applyFont="1" applyAlignment="1">
      <alignment horizontal="left" indent="1"/>
    </xf>
    <xf numFmtId="0" fontId="4" fillId="0" borderId="0" xfId="0" applyFont="1" applyAlignment="1">
      <alignment horizontal="left" indent="2"/>
    </xf>
    <xf numFmtId="0" fontId="4" fillId="0" borderId="0" xfId="0" applyFont="1" applyFill="1" applyAlignment="1">
      <alignment horizontal="left" indent="2"/>
    </xf>
    <xf numFmtId="0" fontId="7" fillId="0" borderId="0" xfId="0" applyFont="1" applyAlignment="1">
      <alignment horizontal="left" vertical="top" indent="1"/>
    </xf>
    <xf numFmtId="0" fontId="3" fillId="0" borderId="10" xfId="0" applyFont="1" applyBorder="1" applyAlignment="1">
      <alignment/>
    </xf>
    <xf numFmtId="0" fontId="3" fillId="0" borderId="10" xfId="0" applyFont="1" applyFill="1" applyBorder="1" applyAlignment="1">
      <alignment/>
    </xf>
    <xf numFmtId="0" fontId="11" fillId="0" borderId="11" xfId="0" applyFont="1" applyFill="1" applyBorder="1" applyAlignment="1">
      <alignment horizontal="center" vertical="center"/>
    </xf>
    <xf numFmtId="0" fontId="12" fillId="0" borderId="0" xfId="0" applyFont="1" applyFill="1" applyBorder="1" applyAlignment="1">
      <alignment/>
    </xf>
    <xf numFmtId="0" fontId="12" fillId="0" borderId="0" xfId="0" applyFont="1" applyFill="1" applyBorder="1" applyAlignment="1">
      <alignment/>
    </xf>
    <xf numFmtId="0" fontId="12" fillId="0" borderId="0" xfId="0" applyFont="1" applyFill="1" applyAlignment="1">
      <alignment/>
    </xf>
    <xf numFmtId="0" fontId="12" fillId="0" borderId="0" xfId="0" applyFont="1" applyFill="1" applyBorder="1" applyAlignment="1">
      <alignment horizont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0" fontId="11" fillId="0" borderId="12" xfId="0" applyFont="1" applyFill="1" applyBorder="1" applyAlignment="1">
      <alignment horizontal="distributed" vertical="center"/>
    </xf>
    <xf numFmtId="0" fontId="12" fillId="0" borderId="12" xfId="0" applyFont="1" applyFill="1" applyBorder="1" applyAlignment="1">
      <alignment/>
    </xf>
    <xf numFmtId="0" fontId="11" fillId="0" borderId="13" xfId="0" applyFont="1" applyFill="1" applyBorder="1" applyAlignment="1">
      <alignment horizontal="distributed" vertical="center"/>
    </xf>
    <xf numFmtId="0" fontId="11" fillId="0" borderId="14" xfId="0" applyFont="1" applyFill="1" applyBorder="1" applyAlignment="1">
      <alignment horizontal="distributed" vertical="center"/>
    </xf>
    <xf numFmtId="177" fontId="11" fillId="0" borderId="0" xfId="0" applyNumberFormat="1" applyFont="1" applyFill="1" applyBorder="1" applyAlignment="1">
      <alignment vertical="center"/>
    </xf>
    <xf numFmtId="0" fontId="12" fillId="0" borderId="12" xfId="0" applyFont="1" applyBorder="1" applyAlignment="1">
      <alignment/>
    </xf>
    <xf numFmtId="0" fontId="11" fillId="0" borderId="15" xfId="0" applyFont="1" applyFill="1" applyBorder="1" applyAlignment="1">
      <alignment horizontal="center" vertical="center"/>
    </xf>
    <xf numFmtId="0" fontId="12" fillId="0" borderId="16" xfId="0" applyFont="1" applyFill="1" applyBorder="1" applyAlignment="1">
      <alignment/>
    </xf>
    <xf numFmtId="0" fontId="12" fillId="0" borderId="17" xfId="0" applyFont="1" applyFill="1" applyBorder="1" applyAlignment="1">
      <alignment/>
    </xf>
    <xf numFmtId="178" fontId="11" fillId="0" borderId="0" xfId="0" applyNumberFormat="1" applyFont="1" applyFill="1" applyBorder="1" applyAlignment="1">
      <alignment horizontal="right" vertical="center"/>
    </xf>
    <xf numFmtId="0" fontId="11" fillId="0" borderId="17" xfId="0" applyFont="1" applyFill="1" applyBorder="1" applyAlignment="1">
      <alignment horizontal="distributed" vertical="center"/>
    </xf>
    <xf numFmtId="0" fontId="11" fillId="0" borderId="18" xfId="0" applyFont="1" applyFill="1" applyBorder="1" applyAlignment="1">
      <alignment horizontal="distributed" vertical="center"/>
    </xf>
    <xf numFmtId="177" fontId="11" fillId="0" borderId="11" xfId="0" applyNumberFormat="1" applyFont="1" applyFill="1" applyBorder="1" applyAlignment="1">
      <alignment horizontal="center" vertical="center"/>
    </xf>
    <xf numFmtId="0" fontId="11" fillId="0" borderId="18" xfId="0" applyFont="1" applyFill="1" applyBorder="1" applyAlignment="1">
      <alignment horizontal="center"/>
    </xf>
    <xf numFmtId="0" fontId="11" fillId="0" borderId="0" xfId="0" applyFont="1" applyFill="1" applyAlignment="1">
      <alignment/>
    </xf>
    <xf numFmtId="0" fontId="11" fillId="0" borderId="15" xfId="0" applyFont="1" applyBorder="1" applyAlignment="1">
      <alignment horizontal="center" vertical="center"/>
    </xf>
    <xf numFmtId="0" fontId="12" fillId="0" borderId="18" xfId="0" applyFont="1" applyBorder="1" applyAlignment="1">
      <alignment horizontal="center"/>
    </xf>
    <xf numFmtId="0" fontId="11" fillId="0" borderId="12" xfId="0" applyFont="1" applyBorder="1" applyAlignment="1">
      <alignment horizontal="distributed" vertical="center"/>
    </xf>
    <xf numFmtId="178" fontId="12" fillId="0" borderId="0" xfId="0" applyNumberFormat="1" applyFont="1" applyFill="1" applyAlignment="1">
      <alignment/>
    </xf>
    <xf numFmtId="0" fontId="12" fillId="0" borderId="0" xfId="0" applyFont="1" applyBorder="1" applyAlignment="1">
      <alignment/>
    </xf>
    <xf numFmtId="0" fontId="11" fillId="0" borderId="17" xfId="0" applyFont="1" applyFill="1" applyBorder="1" applyAlignment="1">
      <alignment vertical="center"/>
    </xf>
    <xf numFmtId="0" fontId="11" fillId="0" borderId="0" xfId="0" applyFont="1" applyFill="1" applyBorder="1" applyAlignment="1">
      <alignment/>
    </xf>
    <xf numFmtId="0" fontId="12" fillId="0" borderId="19" xfId="0" applyFont="1" applyFill="1" applyBorder="1" applyAlignment="1">
      <alignment/>
    </xf>
    <xf numFmtId="178" fontId="11" fillId="0" borderId="0" xfId="0" applyNumberFormat="1" applyFont="1" applyFill="1" applyBorder="1" applyAlignment="1">
      <alignment vertical="center"/>
    </xf>
    <xf numFmtId="178" fontId="12" fillId="0" borderId="0" xfId="0" applyNumberFormat="1" applyFont="1" applyFill="1" applyBorder="1" applyAlignment="1">
      <alignment/>
    </xf>
    <xf numFmtId="178" fontId="12" fillId="0" borderId="0" xfId="0" applyNumberFormat="1" applyFont="1" applyFill="1" applyBorder="1" applyAlignment="1">
      <alignment vertical="center"/>
    </xf>
    <xf numFmtId="0" fontId="13" fillId="0" borderId="12" xfId="0" applyFont="1" applyBorder="1" applyAlignment="1">
      <alignment vertical="center" shrinkToFit="1"/>
    </xf>
    <xf numFmtId="177" fontId="11" fillId="0" borderId="17" xfId="0" applyNumberFormat="1" applyFont="1" applyFill="1" applyBorder="1" applyAlignment="1">
      <alignment vertical="center"/>
    </xf>
    <xf numFmtId="177" fontId="11" fillId="0" borderId="10" xfId="0" applyNumberFormat="1" applyFont="1" applyFill="1" applyBorder="1" applyAlignment="1">
      <alignment vertical="center"/>
    </xf>
    <xf numFmtId="177" fontId="11" fillId="0" borderId="20" xfId="0" applyNumberFormat="1" applyFont="1" applyFill="1" applyBorder="1" applyAlignment="1">
      <alignment horizontal="center" vertical="center"/>
    </xf>
    <xf numFmtId="0" fontId="9" fillId="0" borderId="10" xfId="0" applyFont="1" applyFill="1" applyBorder="1" applyAlignment="1">
      <alignment/>
    </xf>
    <xf numFmtId="0" fontId="9" fillId="0" borderId="0" xfId="0" applyFont="1" applyFill="1" applyBorder="1" applyAlignment="1">
      <alignment/>
    </xf>
    <xf numFmtId="0" fontId="12" fillId="0" borderId="0" xfId="0" applyFont="1" applyAlignment="1">
      <alignment/>
    </xf>
    <xf numFmtId="0" fontId="14" fillId="0" borderId="0" xfId="0" applyFont="1" applyFill="1" applyBorder="1" applyAlignment="1">
      <alignment/>
    </xf>
    <xf numFmtId="0" fontId="9" fillId="0" borderId="0" xfId="0" applyFont="1" applyFill="1" applyAlignment="1">
      <alignment horizontal="right"/>
    </xf>
    <xf numFmtId="177" fontId="4" fillId="0" borderId="20" xfId="0" applyNumberFormat="1" applyFont="1" applyFill="1" applyBorder="1" applyAlignment="1">
      <alignment horizontal="center" vertical="center"/>
    </xf>
    <xf numFmtId="0" fontId="7" fillId="0" borderId="0" xfId="0" applyFont="1" applyFill="1" applyAlignment="1">
      <alignment horizontal="center"/>
    </xf>
    <xf numFmtId="0" fontId="11" fillId="0" borderId="21" xfId="0" applyFont="1" applyFill="1" applyBorder="1" applyAlignment="1">
      <alignment horizontal="center" vertical="center"/>
    </xf>
    <xf numFmtId="0" fontId="12" fillId="0" borderId="17" xfId="0" applyFont="1" applyFill="1" applyBorder="1" applyAlignment="1">
      <alignment horizontal="center"/>
    </xf>
    <xf numFmtId="0" fontId="12" fillId="0" borderId="16" xfId="0" applyFont="1" applyFill="1" applyBorder="1" applyAlignment="1">
      <alignment horizontal="center"/>
    </xf>
    <xf numFmtId="0" fontId="7" fillId="0" borderId="0" xfId="0" applyFont="1" applyFill="1" applyAlignment="1">
      <alignment horizontal="left"/>
    </xf>
    <xf numFmtId="0" fontId="12" fillId="0" borderId="17" xfId="0" applyFont="1" applyFill="1" applyBorder="1" applyAlignment="1">
      <alignment/>
    </xf>
    <xf numFmtId="0" fontId="12" fillId="0" borderId="0" xfId="0" applyFont="1" applyFill="1" applyAlignment="1">
      <alignment/>
    </xf>
    <xf numFmtId="0" fontId="12" fillId="0" borderId="22" xfId="0" applyFont="1" applyFill="1" applyBorder="1" applyAlignment="1">
      <alignment horizontal="center"/>
    </xf>
    <xf numFmtId="177" fontId="11" fillId="0" borderId="22" xfId="0" applyNumberFormat="1" applyFont="1" applyFill="1" applyBorder="1" applyAlignment="1">
      <alignment vertical="center"/>
    </xf>
    <xf numFmtId="0" fontId="12" fillId="0" borderId="23" xfId="0" applyFont="1" applyFill="1" applyBorder="1" applyAlignment="1">
      <alignment/>
    </xf>
    <xf numFmtId="177" fontId="4" fillId="0" borderId="22" xfId="0" applyNumberFormat="1" applyFont="1" applyFill="1" applyBorder="1" applyAlignment="1">
      <alignment vertical="center"/>
    </xf>
    <xf numFmtId="0" fontId="11" fillId="0" borderId="0" xfId="0" applyFont="1" applyFill="1" applyBorder="1" applyAlignment="1">
      <alignment horizontal="right" vertical="center"/>
    </xf>
    <xf numFmtId="182" fontId="11" fillId="0" borderId="0" xfId="0" applyNumberFormat="1" applyFont="1" applyFill="1" applyBorder="1" applyAlignment="1">
      <alignment vertical="center"/>
    </xf>
    <xf numFmtId="0" fontId="11" fillId="0" borderId="0" xfId="0" applyFont="1" applyFill="1" applyAlignment="1">
      <alignment horizontal="right" vertical="center"/>
    </xf>
    <xf numFmtId="0" fontId="11" fillId="0" borderId="2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4" xfId="0" applyFont="1" applyFill="1" applyBorder="1" applyAlignment="1">
      <alignment horizontal="center" vertical="center"/>
    </xf>
    <xf numFmtId="182" fontId="4" fillId="0" borderId="0" xfId="0" applyNumberFormat="1" applyFont="1" applyFill="1" applyBorder="1" applyAlignment="1">
      <alignment vertical="center"/>
    </xf>
    <xf numFmtId="178" fontId="11" fillId="0" borderId="17" xfId="0" applyNumberFormat="1" applyFont="1" applyFill="1" applyBorder="1" applyAlignment="1">
      <alignment vertical="center"/>
    </xf>
    <xf numFmtId="0" fontId="4" fillId="0" borderId="20" xfId="0" applyFont="1" applyFill="1" applyBorder="1" applyAlignment="1">
      <alignment horizontal="center" vertical="center"/>
    </xf>
    <xf numFmtId="0" fontId="7" fillId="0" borderId="0" xfId="0" applyFont="1" applyFill="1" applyAlignment="1">
      <alignment vertical="center"/>
    </xf>
    <xf numFmtId="0" fontId="10" fillId="0" borderId="0" xfId="0" applyFont="1" applyFill="1" applyBorder="1" applyAlignment="1">
      <alignment horizontal="right" vertical="center"/>
    </xf>
    <xf numFmtId="0" fontId="11" fillId="0" borderId="0" xfId="0" applyFont="1" applyFill="1" applyBorder="1" applyAlignment="1">
      <alignment horizontal="left" vertical="center" indent="1"/>
    </xf>
    <xf numFmtId="0" fontId="10" fillId="0" borderId="0" xfId="0" applyFont="1" applyFill="1" applyBorder="1" applyAlignment="1">
      <alignment vertical="center"/>
    </xf>
    <xf numFmtId="0" fontId="7" fillId="0" borderId="0" xfId="0" applyFont="1" applyAlignment="1">
      <alignment vertical="center"/>
    </xf>
    <xf numFmtId="0" fontId="11" fillId="0" borderId="0" xfId="0" applyFont="1" applyAlignment="1">
      <alignment horizontal="left" vertical="center" indent="1"/>
    </xf>
    <xf numFmtId="0" fontId="10" fillId="0" borderId="0" xfId="0" applyFont="1" applyAlignment="1">
      <alignment horizontal="right" vertical="center"/>
    </xf>
    <xf numFmtId="0" fontId="11" fillId="0" borderId="0" xfId="0" applyFont="1" applyFill="1" applyAlignment="1">
      <alignment horizontal="left" vertical="center" indent="1"/>
    </xf>
    <xf numFmtId="0" fontId="9" fillId="0" borderId="0" xfId="0" applyFont="1" applyAlignment="1">
      <alignment horizontal="right" vertical="center"/>
    </xf>
    <xf numFmtId="0" fontId="9" fillId="0" borderId="16" xfId="0" applyFont="1" applyFill="1" applyBorder="1" applyAlignment="1">
      <alignment horizontal="right" vertical="center"/>
    </xf>
    <xf numFmtId="0" fontId="10" fillId="0" borderId="0" xfId="0" applyFont="1" applyFill="1" applyBorder="1" applyAlignment="1">
      <alignment horizontal="left"/>
    </xf>
    <xf numFmtId="182" fontId="11" fillId="0" borderId="0" xfId="49" applyNumberFormat="1" applyFont="1" applyFill="1" applyAlignment="1">
      <alignment vertical="center"/>
    </xf>
    <xf numFmtId="182" fontId="11" fillId="0" borderId="0" xfId="49" applyNumberFormat="1" applyFont="1" applyFill="1" applyBorder="1" applyAlignment="1">
      <alignment vertical="center"/>
    </xf>
    <xf numFmtId="183" fontId="11" fillId="0" borderId="0" xfId="0" applyNumberFormat="1" applyFont="1" applyFill="1" applyAlignment="1">
      <alignment vertical="center"/>
    </xf>
    <xf numFmtId="183" fontId="11" fillId="0" borderId="0" xfId="0" applyNumberFormat="1" applyFont="1" applyFill="1" applyBorder="1" applyAlignment="1">
      <alignment vertical="center"/>
    </xf>
    <xf numFmtId="194" fontId="11" fillId="0" borderId="0" xfId="0" applyNumberFormat="1" applyFont="1" applyFill="1" applyAlignment="1">
      <alignment vertical="center"/>
    </xf>
    <xf numFmtId="194" fontId="11" fillId="0" borderId="0" xfId="0" applyNumberFormat="1" applyFont="1" applyFill="1" applyBorder="1" applyAlignment="1">
      <alignment vertical="center"/>
    </xf>
    <xf numFmtId="196" fontId="11" fillId="0" borderId="0" xfId="49" applyNumberFormat="1" applyFont="1" applyFill="1" applyAlignment="1">
      <alignment vertical="center"/>
    </xf>
    <xf numFmtId="196" fontId="11" fillId="0" borderId="0" xfId="49" applyNumberFormat="1" applyFont="1" applyFill="1" applyBorder="1" applyAlignment="1">
      <alignment vertical="center"/>
    </xf>
    <xf numFmtId="0" fontId="11" fillId="0" borderId="11" xfId="0" applyFont="1" applyFill="1" applyBorder="1" applyAlignment="1">
      <alignment horizontal="center" vertical="center" wrapText="1"/>
    </xf>
    <xf numFmtId="0" fontId="3" fillId="0" borderId="0" xfId="0" applyFont="1" applyFill="1" applyBorder="1" applyAlignment="1">
      <alignment horizontal="left" vertical="center"/>
    </xf>
    <xf numFmtId="0" fontId="11" fillId="0" borderId="22" xfId="0" applyFont="1" applyFill="1" applyBorder="1" applyAlignment="1">
      <alignment horizontal="distributed" vertical="center"/>
    </xf>
    <xf numFmtId="0" fontId="12" fillId="0" borderId="10" xfId="0" applyFont="1" applyFill="1" applyBorder="1" applyAlignment="1">
      <alignment/>
    </xf>
    <xf numFmtId="177" fontId="12" fillId="0" borderId="10" xfId="0" applyNumberFormat="1" applyFont="1" applyFill="1" applyBorder="1" applyAlignment="1">
      <alignment/>
    </xf>
    <xf numFmtId="178" fontId="12" fillId="0" borderId="10" xfId="0" applyNumberFormat="1" applyFont="1" applyFill="1" applyBorder="1" applyAlignment="1">
      <alignment/>
    </xf>
    <xf numFmtId="178" fontId="11" fillId="0" borderId="16" xfId="0" applyNumberFormat="1" applyFont="1" applyFill="1" applyBorder="1" applyAlignment="1">
      <alignment vertical="center"/>
    </xf>
    <xf numFmtId="179" fontId="11" fillId="0" borderId="0" xfId="0" applyNumberFormat="1" applyFont="1" applyFill="1" applyBorder="1" applyAlignment="1">
      <alignment horizontal="right" vertical="center"/>
    </xf>
    <xf numFmtId="0" fontId="8" fillId="0" borderId="0" xfId="0" applyFont="1" applyFill="1" applyAlignment="1">
      <alignment/>
    </xf>
    <xf numFmtId="0" fontId="12" fillId="0" borderId="0" xfId="0" applyFont="1" applyFill="1" applyBorder="1" applyAlignment="1">
      <alignment horizontal="right"/>
    </xf>
    <xf numFmtId="0" fontId="12" fillId="0" borderId="23" xfId="0" applyFont="1" applyFill="1" applyBorder="1" applyAlignment="1">
      <alignment horizontal="center"/>
    </xf>
    <xf numFmtId="178" fontId="4"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88" fontId="4" fillId="0" borderId="0" xfId="0" applyNumberFormat="1" applyFont="1" applyFill="1" applyAlignment="1">
      <alignment vertical="center"/>
    </xf>
    <xf numFmtId="0" fontId="4" fillId="0" borderId="0" xfId="0" applyFont="1" applyBorder="1" applyAlignment="1">
      <alignment vertical="center"/>
    </xf>
    <xf numFmtId="3" fontId="4" fillId="0" borderId="0" xfId="0" applyNumberFormat="1" applyFont="1" applyBorder="1" applyAlignment="1">
      <alignment vertical="center"/>
    </xf>
    <xf numFmtId="0" fontId="12" fillId="0" borderId="17" xfId="0" applyFont="1" applyFill="1" applyBorder="1" applyAlignment="1">
      <alignment horizontal="distributed"/>
    </xf>
    <xf numFmtId="0" fontId="12" fillId="0" borderId="25" xfId="0" applyFont="1" applyFill="1" applyBorder="1" applyAlignment="1">
      <alignment/>
    </xf>
    <xf numFmtId="0" fontId="12" fillId="0" borderId="23" xfId="0" applyFont="1" applyFill="1" applyBorder="1" applyAlignment="1">
      <alignment horizontal="right"/>
    </xf>
    <xf numFmtId="0" fontId="12" fillId="0" borderId="26" xfId="0" applyFont="1" applyFill="1" applyBorder="1" applyAlignment="1">
      <alignment/>
    </xf>
    <xf numFmtId="0" fontId="12" fillId="0" borderId="27" xfId="0" applyFont="1" applyFill="1" applyBorder="1" applyAlignment="1">
      <alignment horizontal="distributed"/>
    </xf>
    <xf numFmtId="0" fontId="12" fillId="0" borderId="28" xfId="0" applyFont="1" applyFill="1" applyBorder="1" applyAlignment="1">
      <alignment horizontal="center"/>
    </xf>
    <xf numFmtId="0" fontId="12" fillId="0" borderId="22" xfId="0" applyFont="1" applyFill="1" applyBorder="1" applyAlignment="1">
      <alignment/>
    </xf>
    <xf numFmtId="217" fontId="11" fillId="0" borderId="0" xfId="0" applyNumberFormat="1" applyFont="1" applyFill="1" applyBorder="1" applyAlignment="1">
      <alignment horizontal="right" vertical="center"/>
    </xf>
    <xf numFmtId="218" fontId="4" fillId="0" borderId="0" xfId="0" applyNumberFormat="1" applyFont="1" applyFill="1" applyBorder="1" applyAlignment="1">
      <alignment vertical="center"/>
    </xf>
    <xf numFmtId="218" fontId="11" fillId="0" borderId="0" xfId="0" applyNumberFormat="1" applyFont="1" applyFill="1" applyBorder="1" applyAlignment="1">
      <alignment vertical="center"/>
    </xf>
    <xf numFmtId="3" fontId="4" fillId="0" borderId="22" xfId="0" applyNumberFormat="1" applyFont="1" applyFill="1" applyBorder="1" applyAlignment="1">
      <alignment vertical="center"/>
    </xf>
    <xf numFmtId="0" fontId="10" fillId="0" borderId="10" xfId="0" applyFont="1" applyFill="1" applyBorder="1" applyAlignment="1">
      <alignment/>
    </xf>
    <xf numFmtId="0" fontId="10" fillId="0" borderId="0" xfId="0" applyFont="1" applyFill="1" applyAlignment="1">
      <alignment/>
    </xf>
    <xf numFmtId="0" fontId="10" fillId="0" borderId="10" xfId="0" applyFont="1" applyBorder="1" applyAlignment="1">
      <alignment/>
    </xf>
    <xf numFmtId="0" fontId="1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187"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187" fontId="11" fillId="0" borderId="0" xfId="0" applyNumberFormat="1" applyFont="1" applyFill="1" applyBorder="1" applyAlignment="1">
      <alignment vertical="center"/>
    </xf>
    <xf numFmtId="0" fontId="0" fillId="0" borderId="0" xfId="0" applyFont="1" applyFill="1" applyAlignment="1">
      <alignment vertical="center"/>
    </xf>
    <xf numFmtId="0" fontId="10" fillId="0" borderId="0" xfId="0" applyFont="1" applyFill="1" applyBorder="1" applyAlignment="1">
      <alignment horizontal="left" vertical="center" indent="1"/>
    </xf>
    <xf numFmtId="187" fontId="11" fillId="0" borderId="0" xfId="0" applyNumberFormat="1" applyFont="1" applyFill="1" applyBorder="1" applyAlignment="1">
      <alignment horizontal="right" vertical="center" indent="1"/>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77" fontId="4" fillId="0" borderId="0" xfId="0" applyNumberFormat="1" applyFont="1" applyBorder="1" applyAlignment="1">
      <alignment vertical="center"/>
    </xf>
    <xf numFmtId="0" fontId="0" fillId="0" borderId="16" xfId="0" applyFont="1" applyBorder="1" applyAlignment="1">
      <alignment/>
    </xf>
    <xf numFmtId="0" fontId="0" fillId="0" borderId="10" xfId="0" applyFont="1" applyFill="1" applyBorder="1" applyAlignment="1">
      <alignment/>
    </xf>
    <xf numFmtId="177" fontId="11" fillId="0" borderId="0" xfId="0" applyNumberFormat="1" applyFont="1" applyFill="1" applyBorder="1" applyAlignment="1">
      <alignment horizontal="right" vertical="center"/>
    </xf>
    <xf numFmtId="0" fontId="9" fillId="0" borderId="10" xfId="0" applyFont="1" applyBorder="1" applyAlignment="1">
      <alignment/>
    </xf>
    <xf numFmtId="0" fontId="10" fillId="0" borderId="0" xfId="0" applyFont="1" applyAlignment="1">
      <alignment/>
    </xf>
    <xf numFmtId="38" fontId="4" fillId="0" borderId="0" xfId="49" applyFont="1" applyBorder="1" applyAlignment="1">
      <alignment vertical="center"/>
    </xf>
    <xf numFmtId="177" fontId="12" fillId="0" borderId="0" xfId="0" applyNumberFormat="1" applyFont="1" applyFill="1" applyAlignment="1">
      <alignment/>
    </xf>
    <xf numFmtId="177" fontId="12" fillId="0" borderId="0" xfId="0" applyNumberFormat="1" applyFont="1" applyFill="1" applyBorder="1" applyAlignment="1">
      <alignment/>
    </xf>
    <xf numFmtId="177" fontId="0" fillId="0" borderId="0" xfId="0" applyNumberFormat="1"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Fill="1" applyBorder="1" applyAlignment="1">
      <alignment/>
    </xf>
    <xf numFmtId="183" fontId="4" fillId="0" borderId="0" xfId="0" applyNumberFormat="1" applyFont="1" applyFill="1" applyBorder="1" applyAlignment="1">
      <alignment vertical="center"/>
    </xf>
    <xf numFmtId="0" fontId="0" fillId="0" borderId="0" xfId="0" applyFont="1" applyFill="1" applyAlignment="1">
      <alignment horizontal="left" indent="1"/>
    </xf>
    <xf numFmtId="0" fontId="0" fillId="0" borderId="0" xfId="0" applyFont="1" applyFill="1" applyAlignment="1">
      <alignment horizontal="center"/>
    </xf>
    <xf numFmtId="0" fontId="11" fillId="0" borderId="12"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12" xfId="0" applyFont="1" applyFill="1" applyBorder="1" applyAlignment="1">
      <alignment vertical="center"/>
    </xf>
    <xf numFmtId="0" fontId="11" fillId="0" borderId="29" xfId="0" applyFont="1" applyFill="1" applyBorder="1" applyAlignment="1">
      <alignment vertical="center"/>
    </xf>
    <xf numFmtId="0" fontId="11" fillId="0" borderId="12" xfId="0" applyFont="1" applyFill="1" applyBorder="1" applyAlignment="1">
      <alignment vertical="center" textRotation="255"/>
    </xf>
    <xf numFmtId="0" fontId="0" fillId="0" borderId="0" xfId="0" applyFont="1" applyFill="1" applyBorder="1" applyAlignment="1">
      <alignment vertical="center"/>
    </xf>
    <xf numFmtId="0" fontId="0" fillId="0" borderId="10" xfId="0" applyFont="1" applyFill="1" applyBorder="1" applyAlignment="1">
      <alignment/>
    </xf>
    <xf numFmtId="182" fontId="4" fillId="0" borderId="0" xfId="49" applyNumberFormat="1" applyFont="1" applyFill="1" applyBorder="1" applyAlignment="1">
      <alignment/>
    </xf>
    <xf numFmtId="183" fontId="4" fillId="0" borderId="0" xfId="0" applyNumberFormat="1" applyFont="1" applyFill="1" applyBorder="1" applyAlignment="1">
      <alignment/>
    </xf>
    <xf numFmtId="194" fontId="4" fillId="0" borderId="0" xfId="0" applyNumberFormat="1" applyFont="1" applyFill="1" applyBorder="1" applyAlignment="1">
      <alignment/>
    </xf>
    <xf numFmtId="196" fontId="4" fillId="0" borderId="0" xfId="49" applyNumberFormat="1" applyFont="1" applyFill="1" applyBorder="1" applyAlignment="1">
      <alignment/>
    </xf>
    <xf numFmtId="0" fontId="0" fillId="0" borderId="16" xfId="0" applyFont="1" applyFill="1" applyBorder="1" applyAlignment="1">
      <alignment horizontal="center"/>
    </xf>
    <xf numFmtId="0" fontId="0" fillId="0" borderId="16" xfId="0" applyFont="1" applyFill="1" applyBorder="1" applyAlignment="1">
      <alignment/>
    </xf>
    <xf numFmtId="216" fontId="11" fillId="0" borderId="22" xfId="0" applyNumberFormat="1" applyFont="1" applyFill="1" applyBorder="1" applyAlignment="1" applyProtection="1">
      <alignment horizontal="right" vertical="center"/>
      <protection locked="0"/>
    </xf>
    <xf numFmtId="216" fontId="11" fillId="0" borderId="0" xfId="0" applyNumberFormat="1" applyFont="1" applyFill="1" applyBorder="1" applyAlignment="1" applyProtection="1">
      <alignment horizontal="right" vertical="center"/>
      <protection locked="0"/>
    </xf>
    <xf numFmtId="222" fontId="11" fillId="0" borderId="0" xfId="0" applyNumberFormat="1" applyFont="1" applyFill="1" applyBorder="1" applyAlignment="1" applyProtection="1">
      <alignment horizontal="right" vertical="center"/>
      <protection locked="0"/>
    </xf>
    <xf numFmtId="0" fontId="11" fillId="0" borderId="22" xfId="0" applyFont="1" applyFill="1" applyBorder="1" applyAlignment="1">
      <alignment vertical="center"/>
    </xf>
    <xf numFmtId="217" fontId="11" fillId="0" borderId="22" xfId="0" applyNumberFormat="1" applyFont="1" applyFill="1" applyBorder="1" applyAlignment="1">
      <alignment vertical="center"/>
    </xf>
    <xf numFmtId="217" fontId="11" fillId="0" borderId="22" xfId="0" applyNumberFormat="1" applyFont="1" applyFill="1" applyBorder="1" applyAlignment="1">
      <alignment horizontal="right" vertical="center"/>
    </xf>
    <xf numFmtId="217" fontId="4" fillId="0" borderId="0" xfId="0" applyNumberFormat="1" applyFont="1" applyFill="1" applyBorder="1" applyAlignment="1">
      <alignment horizontal="right" vertical="center"/>
    </xf>
    <xf numFmtId="0" fontId="12" fillId="0" borderId="23" xfId="0" applyFont="1" applyFill="1" applyBorder="1" applyAlignment="1">
      <alignment/>
    </xf>
    <xf numFmtId="216" fontId="11" fillId="0" borderId="0" xfId="0" applyNumberFormat="1" applyFont="1" applyBorder="1" applyAlignment="1">
      <alignment vertical="center"/>
    </xf>
    <xf numFmtId="216" fontId="4" fillId="0" borderId="0" xfId="49" applyNumberFormat="1" applyFont="1" applyBorder="1" applyAlignment="1">
      <alignment vertical="center"/>
    </xf>
    <xf numFmtId="216" fontId="4" fillId="0" borderId="0" xfId="0" applyNumberFormat="1" applyFont="1" applyBorder="1" applyAlignment="1">
      <alignment vertical="center"/>
    </xf>
    <xf numFmtId="0" fontId="11" fillId="0" borderId="25" xfId="0" applyFont="1" applyFill="1" applyBorder="1" applyAlignment="1">
      <alignment horizontal="center" vertical="center"/>
    </xf>
    <xf numFmtId="177" fontId="11" fillId="0" borderId="25" xfId="0" applyNumberFormat="1" applyFont="1" applyFill="1" applyBorder="1" applyAlignment="1">
      <alignment horizontal="right" vertical="center"/>
    </xf>
    <xf numFmtId="177" fontId="11" fillId="0" borderId="23" xfId="0" applyNumberFormat="1" applyFont="1" applyFill="1" applyBorder="1" applyAlignment="1">
      <alignment horizontal="right" vertical="center"/>
    </xf>
    <xf numFmtId="177" fontId="11" fillId="0" borderId="30" xfId="0" applyNumberFormat="1" applyFont="1" applyFill="1" applyBorder="1" applyAlignment="1">
      <alignment horizontal="right" vertical="center"/>
    </xf>
    <xf numFmtId="0" fontId="11" fillId="0" borderId="25" xfId="0" applyFont="1" applyFill="1" applyBorder="1" applyAlignment="1">
      <alignment vertical="center"/>
    </xf>
    <xf numFmtId="0" fontId="12" fillId="0" borderId="30" xfId="0" applyFont="1" applyFill="1" applyBorder="1" applyAlignment="1">
      <alignment/>
    </xf>
    <xf numFmtId="177" fontId="11" fillId="0" borderId="22" xfId="0" applyNumberFormat="1" applyFont="1" applyFill="1" applyBorder="1" applyAlignment="1">
      <alignment horizontal="center" vertical="center"/>
    </xf>
    <xf numFmtId="0" fontId="11" fillId="0" borderId="22" xfId="0" applyFont="1" applyFill="1" applyBorder="1" applyAlignment="1">
      <alignment/>
    </xf>
    <xf numFmtId="182" fontId="11" fillId="0" borderId="22" xfId="49" applyNumberFormat="1" applyFont="1" applyFill="1" applyBorder="1" applyAlignment="1">
      <alignment vertical="center"/>
    </xf>
    <xf numFmtId="183" fontId="11" fillId="0" borderId="22" xfId="0" applyNumberFormat="1" applyFont="1" applyFill="1" applyBorder="1" applyAlignment="1">
      <alignment vertical="center"/>
    </xf>
    <xf numFmtId="194" fontId="11" fillId="0" borderId="22" xfId="0" applyNumberFormat="1" applyFont="1" applyFill="1" applyBorder="1" applyAlignment="1">
      <alignment vertical="center"/>
    </xf>
    <xf numFmtId="196" fontId="11" fillId="0" borderId="22" xfId="49" applyNumberFormat="1" applyFont="1" applyFill="1" applyBorder="1" applyAlignment="1">
      <alignment vertical="center"/>
    </xf>
    <xf numFmtId="223" fontId="11" fillId="0" borderId="22" xfId="0" applyNumberFormat="1" applyFont="1" applyFill="1" applyBorder="1" applyAlignment="1">
      <alignment horizontal="right" vertical="center"/>
    </xf>
    <xf numFmtId="223" fontId="11"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11" fillId="0" borderId="31"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11" fillId="0" borderId="0" xfId="0" applyFont="1" applyFill="1" applyBorder="1" applyAlignment="1">
      <alignment horizontal="distributed" vertical="center" indent="1"/>
    </xf>
    <xf numFmtId="0" fontId="11" fillId="0" borderId="0" xfId="0" applyFont="1" applyFill="1" applyBorder="1" applyAlignment="1">
      <alignment horizontal="distributed" vertical="center" wrapText="1" indent="1"/>
    </xf>
    <xf numFmtId="216" fontId="4" fillId="0" borderId="22" xfId="0" applyNumberFormat="1" applyFont="1" applyFill="1" applyBorder="1" applyAlignment="1">
      <alignment horizontal="right" vertical="center"/>
    </xf>
    <xf numFmtId="222" fontId="4" fillId="0" borderId="0" xfId="0" applyNumberFormat="1" applyFont="1" applyFill="1" applyBorder="1" applyAlignment="1">
      <alignment horizontal="right" vertical="center"/>
    </xf>
    <xf numFmtId="216" fontId="4" fillId="0" borderId="0" xfId="0" applyNumberFormat="1" applyFont="1" applyFill="1" applyBorder="1" applyAlignment="1">
      <alignment horizontal="right" vertical="center"/>
    </xf>
    <xf numFmtId="216" fontId="11" fillId="0" borderId="22" xfId="0" applyNumberFormat="1" applyFont="1" applyFill="1" applyBorder="1" applyAlignment="1">
      <alignment horizontal="right" vertical="center"/>
    </xf>
    <xf numFmtId="222" fontId="11" fillId="0" borderId="0" xfId="0" applyNumberFormat="1" applyFont="1" applyFill="1" applyBorder="1" applyAlignment="1">
      <alignment horizontal="right" vertical="center"/>
    </xf>
    <xf numFmtId="216" fontId="11" fillId="0" borderId="0" xfId="0" applyNumberFormat="1" applyFont="1" applyFill="1" applyBorder="1" applyAlignment="1">
      <alignment horizontal="right" vertical="center"/>
    </xf>
    <xf numFmtId="216" fontId="11" fillId="0" borderId="22" xfId="0" applyNumberFormat="1" applyFont="1" applyFill="1" applyBorder="1" applyAlignment="1" applyProtection="1">
      <alignment horizontal="right" vertical="center"/>
      <protection/>
    </xf>
    <xf numFmtId="216" fontId="11" fillId="0" borderId="0" xfId="0" applyNumberFormat="1" applyFont="1" applyFill="1" applyBorder="1" applyAlignment="1" applyProtection="1">
      <alignment horizontal="right" vertical="center"/>
      <protection/>
    </xf>
    <xf numFmtId="0" fontId="11" fillId="0" borderId="20" xfId="0" applyFont="1" applyFill="1" applyBorder="1" applyAlignment="1">
      <alignment horizontal="distributed" vertical="center" indent="1"/>
    </xf>
    <xf numFmtId="0" fontId="11" fillId="0" borderId="32" xfId="0" applyFont="1" applyFill="1" applyBorder="1" applyAlignment="1">
      <alignment horizontal="center" vertical="center"/>
    </xf>
    <xf numFmtId="0" fontId="11" fillId="0" borderId="27" xfId="0" applyFont="1" applyFill="1" applyBorder="1" applyAlignment="1">
      <alignment horizontal="distributed" vertical="center" indent="1"/>
    </xf>
    <xf numFmtId="177" fontId="11" fillId="0" borderId="22" xfId="0" applyNumberFormat="1" applyFont="1" applyFill="1" applyBorder="1" applyAlignment="1">
      <alignment horizontal="right" vertical="center" indent="1"/>
    </xf>
    <xf numFmtId="177" fontId="4" fillId="0" borderId="22" xfId="0" applyNumberFormat="1" applyFont="1" applyFill="1" applyBorder="1" applyAlignment="1">
      <alignment horizontal="right" vertical="center" indent="1"/>
    </xf>
    <xf numFmtId="178" fontId="11" fillId="0" borderId="0" xfId="0" applyNumberFormat="1" applyFont="1" applyFill="1" applyAlignment="1">
      <alignment vertical="center"/>
    </xf>
    <xf numFmtId="178" fontId="4" fillId="0" borderId="0" xfId="0" applyNumberFormat="1" applyFont="1" applyBorder="1" applyAlignment="1">
      <alignment vertical="center"/>
    </xf>
    <xf numFmtId="178" fontId="4" fillId="0" borderId="0" xfId="49" applyNumberFormat="1" applyFont="1" applyBorder="1" applyAlignment="1">
      <alignment vertical="center"/>
    </xf>
    <xf numFmtId="178" fontId="4" fillId="0" borderId="0" xfId="0" applyNumberFormat="1" applyFont="1" applyFill="1" applyBorder="1" applyAlignment="1">
      <alignment horizontal="right" vertical="center"/>
    </xf>
    <xf numFmtId="191" fontId="11" fillId="0" borderId="0" xfId="0" applyNumberFormat="1" applyFont="1" applyFill="1" applyBorder="1" applyAlignment="1">
      <alignment horizontal="right" vertical="center"/>
    </xf>
    <xf numFmtId="191" fontId="11" fillId="0" borderId="0" xfId="0" applyNumberFormat="1" applyFont="1" applyFill="1" applyAlignment="1">
      <alignment horizontal="right" vertical="center"/>
    </xf>
    <xf numFmtId="191" fontId="4" fillId="0" borderId="0" xfId="49" applyNumberFormat="1" applyFont="1" applyBorder="1" applyAlignment="1">
      <alignment horizontal="right" vertical="center"/>
    </xf>
    <xf numFmtId="191" fontId="4" fillId="0" borderId="0" xfId="0" applyNumberFormat="1" applyFont="1" applyBorder="1" applyAlignment="1">
      <alignment horizontal="right" vertical="center"/>
    </xf>
    <xf numFmtId="0" fontId="11" fillId="0" borderId="0" xfId="0" applyFont="1" applyFill="1" applyAlignment="1">
      <alignment horizontal="distributed" vertical="center" indent="1"/>
    </xf>
    <xf numFmtId="0" fontId="4" fillId="0" borderId="0" xfId="0" applyFont="1" applyFill="1" applyAlignment="1">
      <alignment horizontal="distributed" vertical="center" indent="1"/>
    </xf>
    <xf numFmtId="0" fontId="11" fillId="0" borderId="22" xfId="0" applyFont="1" applyFill="1" applyBorder="1" applyAlignment="1">
      <alignment horizontal="distributed" vertical="center" shrinkToFit="1"/>
    </xf>
    <xf numFmtId="0" fontId="12" fillId="0" borderId="10" xfId="0" applyFont="1" applyFill="1" applyBorder="1" applyAlignment="1">
      <alignment horizontal="distributed"/>
    </xf>
    <xf numFmtId="0" fontId="11" fillId="0" borderId="16" xfId="0" applyFont="1" applyFill="1" applyBorder="1" applyAlignment="1">
      <alignment vertical="center"/>
    </xf>
    <xf numFmtId="0" fontId="11" fillId="0" borderId="16" xfId="0" applyFont="1" applyFill="1" applyBorder="1" applyAlignment="1">
      <alignment horizontal="distributed" vertical="center"/>
    </xf>
    <xf numFmtId="0" fontId="11" fillId="0" borderId="15" xfId="0" applyFont="1" applyFill="1" applyBorder="1" applyAlignment="1">
      <alignment horizontal="center" vertical="center" shrinkToFit="1"/>
    </xf>
    <xf numFmtId="224" fontId="4" fillId="0" borderId="0" xfId="0" applyNumberFormat="1" applyFont="1" applyFill="1" applyBorder="1" applyAlignment="1">
      <alignment horizontal="right" vertical="center"/>
    </xf>
    <xf numFmtId="223" fontId="4" fillId="0" borderId="0" xfId="0" applyNumberFormat="1" applyFont="1" applyFill="1" applyBorder="1" applyAlignment="1">
      <alignment horizontal="right" vertical="center"/>
    </xf>
    <xf numFmtId="0" fontId="0" fillId="0" borderId="0" xfId="0" applyBorder="1" applyAlignment="1">
      <alignment horizontal="distributed" vertical="center" indent="1"/>
    </xf>
    <xf numFmtId="0" fontId="0" fillId="0" borderId="0" xfId="0" applyBorder="1" applyAlignment="1">
      <alignment horizontal="distributed" vertical="center" indent="2"/>
    </xf>
    <xf numFmtId="0" fontId="0" fillId="0" borderId="12" xfId="0" applyBorder="1" applyAlignment="1">
      <alignment vertical="center" textRotation="255"/>
    </xf>
    <xf numFmtId="177" fontId="11" fillId="0" borderId="16" xfId="0" applyNumberFormat="1" applyFont="1" applyFill="1" applyBorder="1" applyAlignment="1">
      <alignment vertical="center"/>
    </xf>
    <xf numFmtId="0" fontId="11" fillId="0" borderId="17" xfId="0" applyFont="1" applyFill="1" applyBorder="1" applyAlignment="1">
      <alignment horizontal="center" vertical="center"/>
    </xf>
    <xf numFmtId="0" fontId="11" fillId="0" borderId="0" xfId="0" applyFont="1" applyFill="1" applyBorder="1" applyAlignment="1">
      <alignment vertical="center"/>
    </xf>
    <xf numFmtId="0" fontId="12" fillId="0" borderId="16" xfId="0" applyFont="1" applyFill="1" applyBorder="1" applyAlignment="1">
      <alignment vertical="center"/>
    </xf>
    <xf numFmtId="0" fontId="32" fillId="0" borderId="0" xfId="0" applyFont="1" applyFill="1" applyBorder="1" applyAlignment="1">
      <alignment horizontal="distributed" vertical="center" wrapText="1" shrinkToFit="1"/>
    </xf>
    <xf numFmtId="0" fontId="11" fillId="0" borderId="0" xfId="0" applyFont="1" applyFill="1" applyBorder="1" applyAlignment="1">
      <alignment horizontal="distributed" vertical="center" shrinkToFit="1"/>
    </xf>
    <xf numFmtId="0" fontId="9" fillId="0" borderId="0" xfId="0" applyFont="1" applyFill="1" applyBorder="1" applyAlignment="1">
      <alignment horizontal="distributed" vertical="center" shrinkToFit="1"/>
    </xf>
    <xf numFmtId="0" fontId="11" fillId="0" borderId="10" xfId="0" applyFont="1" applyFill="1" applyBorder="1" applyAlignment="1">
      <alignment horizontal="distributed" vertical="center"/>
    </xf>
    <xf numFmtId="0" fontId="9" fillId="0" borderId="0" xfId="0" applyFont="1" applyFill="1" applyBorder="1" applyAlignment="1">
      <alignment horizontal="distributed" vertical="center" wrapText="1"/>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12" xfId="0" applyFont="1" applyFill="1" applyBorder="1" applyAlignment="1">
      <alignment horizontal="distributed" vertical="center" textRotation="255"/>
    </xf>
    <xf numFmtId="0" fontId="11" fillId="0" borderId="18" xfId="0" applyFont="1" applyFill="1" applyBorder="1" applyAlignment="1">
      <alignment vertical="center" textRotation="255"/>
    </xf>
    <xf numFmtId="0" fontId="12" fillId="0" borderId="29" xfId="0" applyFont="1" applyFill="1" applyBorder="1" applyAlignment="1">
      <alignment/>
    </xf>
    <xf numFmtId="0" fontId="11" fillId="0" borderId="20" xfId="0" applyFont="1" applyFill="1" applyBorder="1" applyAlignment="1">
      <alignment horizontal="distributed" vertical="center" wrapText="1" indent="2"/>
    </xf>
    <xf numFmtId="0" fontId="11" fillId="0" borderId="24" xfId="0" applyFont="1" applyFill="1" applyBorder="1" applyAlignment="1">
      <alignment horizontal="distributed" vertical="center" wrapText="1" indent="2"/>
    </xf>
    <xf numFmtId="0" fontId="4" fillId="0" borderId="0" xfId="0" applyFont="1" applyFill="1" applyBorder="1" applyAlignment="1">
      <alignment horizontal="distributed" vertical="center"/>
    </xf>
    <xf numFmtId="0" fontId="11" fillId="0" borderId="12" xfId="0" applyFont="1" applyFill="1" applyBorder="1" applyAlignment="1">
      <alignment horizontal="center" vertical="distributed" textRotation="255"/>
    </xf>
    <xf numFmtId="0" fontId="11" fillId="0" borderId="0" xfId="0" applyFont="1" applyFill="1" applyBorder="1" applyAlignment="1">
      <alignment horizontal="distributed" vertical="center"/>
    </xf>
    <xf numFmtId="0" fontId="11" fillId="0" borderId="12" xfId="0" applyFont="1" applyFill="1" applyBorder="1" applyAlignment="1">
      <alignment horizontal="distributed"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3" xfId="0" applyFont="1" applyFill="1" applyBorder="1" applyAlignment="1">
      <alignment horizontal="distributed" vertical="center" indent="1"/>
    </xf>
    <xf numFmtId="0" fontId="11" fillId="0" borderId="34" xfId="0" applyFont="1" applyFill="1" applyBorder="1" applyAlignment="1">
      <alignment horizontal="distributed" vertical="center" indent="1"/>
    </xf>
    <xf numFmtId="0" fontId="11" fillId="0" borderId="10" xfId="0" applyFont="1" applyFill="1" applyBorder="1" applyAlignment="1">
      <alignment horizontal="distributed" vertical="center" indent="1" readingOrder="1"/>
    </xf>
    <xf numFmtId="0" fontId="11" fillId="0" borderId="29" xfId="0" applyFont="1" applyFill="1" applyBorder="1" applyAlignment="1">
      <alignment horizontal="distributed" vertical="center" indent="1" readingOrder="1"/>
    </xf>
    <xf numFmtId="0" fontId="0" fillId="0" borderId="13" xfId="0" applyBorder="1" applyAlignment="1">
      <alignment horizontal="distributed" indent="1" readingOrder="1"/>
    </xf>
    <xf numFmtId="0" fontId="0" fillId="0" borderId="14" xfId="0" applyBorder="1" applyAlignment="1">
      <alignment horizontal="distributed" indent="1" readingOrder="1"/>
    </xf>
    <xf numFmtId="0" fontId="11" fillId="0" borderId="20" xfId="0" applyFont="1" applyFill="1" applyBorder="1" applyAlignment="1">
      <alignment horizontal="distributed" vertical="center" indent="2"/>
    </xf>
    <xf numFmtId="0" fontId="11" fillId="0" borderId="24" xfId="0" applyFont="1" applyFill="1" applyBorder="1" applyAlignment="1">
      <alignment horizontal="distributed" vertical="center" indent="2"/>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24" xfId="0" applyFont="1" applyFill="1" applyBorder="1" applyAlignment="1">
      <alignment horizontal="distributed" vertical="center"/>
    </xf>
    <xf numFmtId="0" fontId="11" fillId="0" borderId="17" xfId="0" applyFont="1" applyFill="1" applyBorder="1" applyAlignment="1">
      <alignment horizontal="center"/>
    </xf>
    <xf numFmtId="0" fontId="11" fillId="0" borderId="15" xfId="0" applyFont="1" applyFill="1" applyBorder="1" applyAlignment="1">
      <alignment horizontal="distributed" vertical="center"/>
    </xf>
    <xf numFmtId="0" fontId="11" fillId="0" borderId="20" xfId="0" applyFont="1" applyFill="1" applyBorder="1" applyAlignment="1">
      <alignment horizontal="distributed" vertical="center"/>
    </xf>
    <xf numFmtId="0" fontId="11" fillId="0" borderId="0" xfId="0" applyFont="1" applyBorder="1" applyAlignment="1">
      <alignment horizontal="distributed" vertical="center"/>
    </xf>
    <xf numFmtId="0" fontId="11" fillId="0" borderId="24" xfId="0" applyFont="1" applyBorder="1" applyAlignment="1">
      <alignment horizontal="center" vertical="center"/>
    </xf>
    <xf numFmtId="0" fontId="12" fillId="0" borderId="17" xfId="0" applyFont="1" applyBorder="1" applyAlignment="1">
      <alignment horizontal="center"/>
    </xf>
    <xf numFmtId="0" fontId="13" fillId="0" borderId="0" xfId="0" applyFont="1" applyBorder="1" applyAlignment="1">
      <alignment horizontal="distributed" vertical="center" wrapText="1" shrinkToFit="1"/>
    </xf>
    <xf numFmtId="0" fontId="10" fillId="0" borderId="0" xfId="0" applyFont="1" applyFill="1" applyAlignment="1">
      <alignment/>
    </xf>
    <xf numFmtId="0" fontId="0" fillId="0" borderId="0" xfId="0" applyAlignment="1">
      <alignment/>
    </xf>
    <xf numFmtId="0" fontId="11" fillId="0" borderId="12" xfId="0" applyFont="1" applyFill="1" applyBorder="1" applyAlignment="1">
      <alignment horizontal="center" vertical="distributed"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21</xdr:row>
      <xdr:rowOff>0</xdr:rowOff>
    </xdr:from>
    <xdr:ext cx="76200" cy="209550"/>
    <xdr:sp fLocksText="0">
      <xdr:nvSpPr>
        <xdr:cNvPr id="1" name="Text Box 1"/>
        <xdr:cNvSpPr txBox="1">
          <a:spLocks noChangeArrowheads="1"/>
        </xdr:cNvSpPr>
      </xdr:nvSpPr>
      <xdr:spPr>
        <a:xfrm>
          <a:off x="3038475" y="369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21</xdr:row>
      <xdr:rowOff>0</xdr:rowOff>
    </xdr:from>
    <xdr:ext cx="76200" cy="209550"/>
    <xdr:sp fLocksText="0">
      <xdr:nvSpPr>
        <xdr:cNvPr id="2" name="Text Box 2"/>
        <xdr:cNvSpPr txBox="1">
          <a:spLocks noChangeArrowheads="1"/>
        </xdr:cNvSpPr>
      </xdr:nvSpPr>
      <xdr:spPr>
        <a:xfrm>
          <a:off x="3038475" y="369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xdr:row>
      <xdr:rowOff>85725</xdr:rowOff>
    </xdr:from>
    <xdr:ext cx="76200" cy="209550"/>
    <xdr:sp fLocksText="0">
      <xdr:nvSpPr>
        <xdr:cNvPr id="1" name="Text Box 1"/>
        <xdr:cNvSpPr txBox="1">
          <a:spLocks noChangeArrowheads="1"/>
        </xdr:cNvSpPr>
      </xdr:nvSpPr>
      <xdr:spPr>
        <a:xfrm>
          <a:off x="2209800" y="809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xdr:row>
      <xdr:rowOff>85725</xdr:rowOff>
    </xdr:from>
    <xdr:ext cx="76200" cy="209550"/>
    <xdr:sp fLocksText="0">
      <xdr:nvSpPr>
        <xdr:cNvPr id="2" name="Text Box 2"/>
        <xdr:cNvSpPr txBox="1">
          <a:spLocks noChangeArrowheads="1"/>
        </xdr:cNvSpPr>
      </xdr:nvSpPr>
      <xdr:spPr>
        <a:xfrm>
          <a:off x="2209800" y="809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809625</xdr:colOff>
      <xdr:row>0</xdr:row>
      <xdr:rowOff>0</xdr:rowOff>
    </xdr:from>
    <xdr:ext cx="695325" cy="209550"/>
    <xdr:sp fLocksText="0">
      <xdr:nvSpPr>
        <xdr:cNvPr id="1" name="Text Box 1"/>
        <xdr:cNvSpPr txBox="1">
          <a:spLocks noChangeArrowheads="1"/>
        </xdr:cNvSpPr>
      </xdr:nvSpPr>
      <xdr:spPr>
        <a:xfrm>
          <a:off x="2228850" y="0"/>
          <a:ext cx="6953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1"/>
  <sheetViews>
    <sheetView tabSelected="1" workbookViewId="0" topLeftCell="A1">
      <selection activeCell="F1" sqref="F1"/>
    </sheetView>
  </sheetViews>
  <sheetFormatPr defaultColWidth="9.00390625" defaultRowHeight="13.5"/>
  <cols>
    <col min="1" max="1" width="5.625" style="135" customWidth="1"/>
    <col min="2" max="2" width="20.625" style="135" customWidth="1"/>
    <col min="3" max="6" width="13.625" style="135" customWidth="1"/>
    <col min="7" max="8" width="9.00390625" style="134" customWidth="1"/>
    <col min="9" max="9" width="9.50390625" style="134" bestFit="1" customWidth="1"/>
    <col min="10" max="16384" width="9.00390625" style="134" customWidth="1"/>
  </cols>
  <sheetData>
    <row r="1" spans="1:6" ht="12.75" customHeight="1">
      <c r="A1" s="6" t="s">
        <v>131</v>
      </c>
      <c r="B1" s="11"/>
      <c r="C1" s="11"/>
      <c r="D1" s="11"/>
      <c r="E1" s="11"/>
      <c r="F1" s="11"/>
    </row>
    <row r="2" spans="1:6" ht="18" customHeight="1">
      <c r="A2" s="84" t="s">
        <v>167</v>
      </c>
      <c r="B2" s="63"/>
      <c r="C2" s="63"/>
      <c r="D2" s="67"/>
      <c r="E2" s="67"/>
      <c r="F2" s="67"/>
    </row>
    <row r="3" spans="2:6" ht="12.75" customHeight="1">
      <c r="B3" s="9"/>
      <c r="C3" s="9"/>
      <c r="D3" s="9"/>
      <c r="E3" s="9"/>
      <c r="F3" s="85" t="s">
        <v>118</v>
      </c>
    </row>
    <row r="4" spans="1:6" ht="15.75" customHeight="1">
      <c r="A4" s="261" t="s">
        <v>130</v>
      </c>
      <c r="B4" s="262"/>
      <c r="C4" s="257" t="s">
        <v>172</v>
      </c>
      <c r="D4" s="259" t="s">
        <v>170</v>
      </c>
      <c r="E4" s="251" t="s">
        <v>0</v>
      </c>
      <c r="F4" s="252"/>
    </row>
    <row r="5" spans="1:6" ht="15.75" customHeight="1">
      <c r="A5" s="263"/>
      <c r="B5" s="264"/>
      <c r="C5" s="258"/>
      <c r="D5" s="260"/>
      <c r="E5" s="64" t="s">
        <v>172</v>
      </c>
      <c r="F5" s="200" t="s">
        <v>171</v>
      </c>
    </row>
    <row r="6" spans="1:6" ht="4.5" customHeight="1">
      <c r="A6" s="68"/>
      <c r="B6" s="68"/>
      <c r="C6" s="70"/>
      <c r="D6" s="24"/>
      <c r="E6" s="65"/>
      <c r="F6" s="69"/>
    </row>
    <row r="7" spans="1:6" ht="19.5" customHeight="1">
      <c r="A7" s="253" t="s">
        <v>2</v>
      </c>
      <c r="B7" s="253"/>
      <c r="C7" s="204">
        <f>SUM(C10,C13:C19)</f>
        <v>132044475</v>
      </c>
      <c r="D7" s="205">
        <f>C7/$C$7*100</f>
        <v>100</v>
      </c>
      <c r="E7" s="206">
        <f>SUM(E10,E13:E19)</f>
        <v>121514299</v>
      </c>
      <c r="F7" s="206">
        <f>C7-E7</f>
        <v>10530176</v>
      </c>
    </row>
    <row r="8" spans="1:6" ht="4.5" customHeight="1">
      <c r="A8" s="26"/>
      <c r="B8" s="26"/>
      <c r="C8" s="207"/>
      <c r="D8" s="208"/>
      <c r="E8" s="209"/>
      <c r="F8" s="209"/>
    </row>
    <row r="9" spans="1:6" ht="4.5" customHeight="1">
      <c r="A9" s="37"/>
      <c r="B9" s="38"/>
      <c r="C9" s="207"/>
      <c r="D9" s="208"/>
      <c r="E9" s="209"/>
      <c r="F9" s="209"/>
    </row>
    <row r="10" spans="1:6" ht="19.5" customHeight="1">
      <c r="A10" s="255" t="s">
        <v>3</v>
      </c>
      <c r="B10" s="256"/>
      <c r="C10" s="207">
        <v>67113000</v>
      </c>
      <c r="D10" s="208">
        <f>C10/$C$7*100</f>
        <v>50.82605690241867</v>
      </c>
      <c r="E10" s="209">
        <v>66995000</v>
      </c>
      <c r="F10" s="209">
        <f>C10-E10</f>
        <v>118000</v>
      </c>
    </row>
    <row r="11" spans="1:6" ht="4.5" customHeight="1">
      <c r="A11" s="29"/>
      <c r="B11" s="30"/>
      <c r="C11" s="207"/>
      <c r="D11" s="208"/>
      <c r="E11" s="209"/>
      <c r="F11" s="209"/>
    </row>
    <row r="12" spans="1:6" ht="4.5" customHeight="1">
      <c r="A12" s="27"/>
      <c r="B12" s="26"/>
      <c r="C12" s="207"/>
      <c r="D12" s="208"/>
      <c r="E12" s="209"/>
      <c r="F12" s="209"/>
    </row>
    <row r="13" spans="1:6" ht="19.5" customHeight="1">
      <c r="A13" s="254" t="s">
        <v>71</v>
      </c>
      <c r="B13" s="26" t="s">
        <v>4</v>
      </c>
      <c r="C13" s="207">
        <v>28595793</v>
      </c>
      <c r="D13" s="208">
        <f>C13/$C$7*100</f>
        <v>21.656182888379085</v>
      </c>
      <c r="E13" s="209">
        <v>20260435</v>
      </c>
      <c r="F13" s="209">
        <f>C13-E13</f>
        <v>8335358</v>
      </c>
    </row>
    <row r="14" spans="1:6" ht="19.5" customHeight="1">
      <c r="A14" s="254"/>
      <c r="B14" s="26" t="s">
        <v>5</v>
      </c>
      <c r="C14" s="207">
        <v>17851636</v>
      </c>
      <c r="D14" s="208">
        <f>C14/$C$7*100</f>
        <v>13.51941154675347</v>
      </c>
      <c r="E14" s="209">
        <v>16966093</v>
      </c>
      <c r="F14" s="209">
        <f>C14-E14</f>
        <v>885543</v>
      </c>
    </row>
    <row r="15" spans="1:6" ht="19.5" customHeight="1">
      <c r="A15" s="254"/>
      <c r="B15" s="26" t="s">
        <v>6</v>
      </c>
      <c r="C15" s="210">
        <v>5393957</v>
      </c>
      <c r="D15" s="208">
        <f>C15/$C$7*100</f>
        <v>4.084954709388636</v>
      </c>
      <c r="E15" s="211">
        <v>5480761</v>
      </c>
      <c r="F15" s="126">
        <f>C15-E15</f>
        <v>-86804</v>
      </c>
    </row>
    <row r="16" spans="1:6" ht="19.5" customHeight="1">
      <c r="A16" s="254"/>
      <c r="B16" s="26" t="s">
        <v>7</v>
      </c>
      <c r="C16" s="174">
        <v>155227</v>
      </c>
      <c r="D16" s="208">
        <f>C16/$C$7*100</f>
        <v>0.11755660356103502</v>
      </c>
      <c r="E16" s="175">
        <v>162994</v>
      </c>
      <c r="F16" s="126">
        <f>C16-E16</f>
        <v>-7767</v>
      </c>
    </row>
    <row r="17" spans="1:6" ht="19.5" customHeight="1">
      <c r="A17" s="254"/>
      <c r="B17" s="26" t="s">
        <v>10</v>
      </c>
      <c r="C17" s="174">
        <v>0</v>
      </c>
      <c r="D17" s="176">
        <v>0</v>
      </c>
      <c r="E17" s="175">
        <v>0</v>
      </c>
      <c r="F17" s="175">
        <v>0</v>
      </c>
    </row>
    <row r="18" spans="1:6" ht="19.5" customHeight="1">
      <c r="A18" s="254"/>
      <c r="B18" s="26" t="s">
        <v>11</v>
      </c>
      <c r="C18" s="174">
        <v>10001619</v>
      </c>
      <c r="D18" s="208">
        <f>C18/$C$7*100</f>
        <v>7.574432023755633</v>
      </c>
      <c r="E18" s="175">
        <v>8955282</v>
      </c>
      <c r="F18" s="209">
        <f>C18-E18</f>
        <v>1046337</v>
      </c>
    </row>
    <row r="19" spans="1:6" ht="19.5" customHeight="1">
      <c r="A19" s="254"/>
      <c r="B19" s="26" t="s">
        <v>116</v>
      </c>
      <c r="C19" s="174">
        <v>2933243</v>
      </c>
      <c r="D19" s="208">
        <f>C19/$C$7*100</f>
        <v>2.2214053257434663</v>
      </c>
      <c r="E19" s="175">
        <v>2693734</v>
      </c>
      <c r="F19" s="209">
        <f>C19-E19</f>
        <v>239509</v>
      </c>
    </row>
    <row r="20" spans="1:6" ht="4.5" customHeight="1">
      <c r="A20" s="49"/>
      <c r="B20" s="22"/>
      <c r="C20" s="72"/>
      <c r="D20" s="69"/>
      <c r="E20" s="69"/>
      <c r="F20" s="69"/>
    </row>
    <row r="21" spans="1:6" ht="13.5" customHeight="1">
      <c r="A21" s="130" t="s">
        <v>114</v>
      </c>
      <c r="B21" s="19"/>
      <c r="C21" s="19"/>
      <c r="D21" s="19"/>
      <c r="E21" s="19"/>
      <c r="F21" s="19"/>
    </row>
  </sheetData>
  <mergeCells count="7">
    <mergeCell ref="E4:F4"/>
    <mergeCell ref="A7:B7"/>
    <mergeCell ref="A13:A19"/>
    <mergeCell ref="A10:B10"/>
    <mergeCell ref="C4:C5"/>
    <mergeCell ref="D4:D5"/>
    <mergeCell ref="A4:B5"/>
  </mergeCells>
  <printOptions/>
  <pageMargins left="0.7874015748031497" right="0.1968503937007874"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55"/>
  <sheetViews>
    <sheetView zoomScalePageLayoutView="0" workbookViewId="0" topLeftCell="A1">
      <selection activeCell="E2" sqref="E2"/>
    </sheetView>
  </sheetViews>
  <sheetFormatPr defaultColWidth="9.00390625" defaultRowHeight="13.5"/>
  <cols>
    <col min="1" max="1" width="29.00390625" style="135" customWidth="1"/>
    <col min="2" max="2" width="14.125" style="134" customWidth="1"/>
    <col min="3" max="3" width="10.625" style="134" customWidth="1"/>
    <col min="4" max="5" width="14.125" style="134" customWidth="1"/>
    <col min="6" max="7" width="9.00390625" style="134" customWidth="1"/>
    <col min="8" max="8" width="9.50390625" style="134" bestFit="1" customWidth="1"/>
    <col min="9" max="16384" width="9.00390625" style="134" customWidth="1"/>
  </cols>
  <sheetData>
    <row r="1" spans="1:4" ht="12.75" customHeight="1">
      <c r="A1" s="6" t="s">
        <v>131</v>
      </c>
      <c r="B1" s="135"/>
      <c r="D1" s="135"/>
    </row>
    <row r="2" spans="1:5" s="139" customFormat="1" ht="18" customHeight="1">
      <c r="A2" s="84" t="s">
        <v>164</v>
      </c>
      <c r="B2" s="84"/>
      <c r="C2" s="84"/>
      <c r="D2" s="84"/>
      <c r="E2" s="84"/>
    </row>
    <row r="3" spans="1:5" s="10" customFormat="1" ht="12.75" customHeight="1">
      <c r="A3" s="86" t="s">
        <v>112</v>
      </c>
      <c r="B3" s="3"/>
      <c r="C3" s="3"/>
      <c r="E3" s="85" t="s">
        <v>118</v>
      </c>
    </row>
    <row r="4" spans="1:5" ht="13.5" customHeight="1">
      <c r="A4" s="267" t="s">
        <v>12</v>
      </c>
      <c r="B4" s="257" t="s">
        <v>172</v>
      </c>
      <c r="C4" s="269" t="s">
        <v>173</v>
      </c>
      <c r="D4" s="265" t="s">
        <v>0</v>
      </c>
      <c r="E4" s="266"/>
    </row>
    <row r="5" spans="1:5" ht="13.5" customHeight="1">
      <c r="A5" s="268"/>
      <c r="B5" s="258"/>
      <c r="C5" s="270"/>
      <c r="D5" s="64" t="s">
        <v>172</v>
      </c>
      <c r="E5" s="200" t="s">
        <v>1</v>
      </c>
    </row>
    <row r="6" spans="1:5" ht="4.5" customHeight="1">
      <c r="A6" s="65"/>
      <c r="B6" s="70"/>
      <c r="C6" s="35"/>
      <c r="D6" s="24"/>
      <c r="E6" s="69"/>
    </row>
    <row r="7" spans="1:5" ht="15" customHeight="1">
      <c r="A7" s="201" t="s">
        <v>2</v>
      </c>
      <c r="B7" s="129">
        <f>SUM(B9:B30)</f>
        <v>67113000</v>
      </c>
      <c r="C7" s="127">
        <f>B7/$B$7*100</f>
        <v>100</v>
      </c>
      <c r="D7" s="180">
        <f>SUM(D9:D30)</f>
        <v>66995000</v>
      </c>
      <c r="E7" s="232">
        <f>B7-D7</f>
        <v>118000</v>
      </c>
    </row>
    <row r="8" spans="1:5" ht="4.5" customHeight="1">
      <c r="A8" s="202"/>
      <c r="B8" s="177"/>
      <c r="C8" s="128"/>
      <c r="D8" s="74"/>
      <c r="E8" s="76"/>
    </row>
    <row r="9" spans="1:5" ht="15" customHeight="1">
      <c r="A9" s="202" t="s">
        <v>13</v>
      </c>
      <c r="B9" s="178">
        <v>36968945</v>
      </c>
      <c r="C9" s="128">
        <f aca="true" t="shared" si="0" ref="C9:C30">B9/$B$7*100</f>
        <v>55.084625929402655</v>
      </c>
      <c r="D9" s="126">
        <v>36568371</v>
      </c>
      <c r="E9" s="126">
        <f aca="true" t="shared" si="1" ref="E9:E30">B9-D9</f>
        <v>400574</v>
      </c>
    </row>
    <row r="10" spans="1:5" ht="15" customHeight="1">
      <c r="A10" s="202" t="s">
        <v>14</v>
      </c>
      <c r="B10" s="178">
        <v>306000</v>
      </c>
      <c r="C10" s="128">
        <f t="shared" si="0"/>
        <v>0.4559474319431407</v>
      </c>
      <c r="D10" s="126">
        <v>289000</v>
      </c>
      <c r="E10" s="126">
        <f t="shared" si="1"/>
        <v>17000</v>
      </c>
    </row>
    <row r="11" spans="1:5" ht="15" customHeight="1">
      <c r="A11" s="202" t="s">
        <v>15</v>
      </c>
      <c r="B11" s="178">
        <v>166000</v>
      </c>
      <c r="C11" s="128">
        <f t="shared" si="0"/>
        <v>0.24734403170771682</v>
      </c>
      <c r="D11" s="126">
        <v>169000</v>
      </c>
      <c r="E11" s="126">
        <f t="shared" si="1"/>
        <v>-3000</v>
      </c>
    </row>
    <row r="12" spans="1:5" ht="15" customHeight="1">
      <c r="A12" s="202" t="s">
        <v>101</v>
      </c>
      <c r="B12" s="178">
        <v>81000</v>
      </c>
      <c r="C12" s="128">
        <f t="shared" si="0"/>
        <v>0.12069196727906666</v>
      </c>
      <c r="D12" s="126">
        <v>62000</v>
      </c>
      <c r="E12" s="126">
        <f t="shared" si="1"/>
        <v>19000</v>
      </c>
    </row>
    <row r="13" spans="1:5" ht="15" customHeight="1">
      <c r="A13" s="202" t="s">
        <v>102</v>
      </c>
      <c r="B13" s="178">
        <v>16000</v>
      </c>
      <c r="C13" s="128">
        <f t="shared" si="0"/>
        <v>0.023840388598334154</v>
      </c>
      <c r="D13" s="126">
        <v>41000</v>
      </c>
      <c r="E13" s="126">
        <f t="shared" si="1"/>
        <v>-25000</v>
      </c>
    </row>
    <row r="14" spans="1:5" ht="15" customHeight="1">
      <c r="A14" s="202" t="s">
        <v>16</v>
      </c>
      <c r="B14" s="178">
        <v>2362000</v>
      </c>
      <c r="C14" s="128">
        <f t="shared" si="0"/>
        <v>3.519437366829079</v>
      </c>
      <c r="D14" s="126">
        <v>2156000</v>
      </c>
      <c r="E14" s="126">
        <f t="shared" si="1"/>
        <v>206000</v>
      </c>
    </row>
    <row r="15" spans="1:5" ht="15" customHeight="1">
      <c r="A15" s="202" t="s">
        <v>17</v>
      </c>
      <c r="B15" s="179">
        <v>0</v>
      </c>
      <c r="C15" s="128">
        <f>B15/$B$7*100</f>
        <v>0</v>
      </c>
      <c r="D15" s="126">
        <v>0</v>
      </c>
      <c r="E15" s="126">
        <f t="shared" si="1"/>
        <v>0</v>
      </c>
    </row>
    <row r="16" spans="1:5" ht="30" customHeight="1">
      <c r="A16" s="203" t="s">
        <v>106</v>
      </c>
      <c r="B16" s="178">
        <v>483548</v>
      </c>
      <c r="C16" s="128">
        <f t="shared" si="0"/>
        <v>0.7204982641217053</v>
      </c>
      <c r="D16" s="126">
        <v>265968</v>
      </c>
      <c r="E16" s="126">
        <f t="shared" si="1"/>
        <v>217580</v>
      </c>
    </row>
    <row r="17" spans="1:5" ht="15" customHeight="1">
      <c r="A17" s="202" t="s">
        <v>18</v>
      </c>
      <c r="B17" s="178">
        <v>190000</v>
      </c>
      <c r="C17" s="128">
        <f t="shared" si="0"/>
        <v>0.2831046146052181</v>
      </c>
      <c r="D17" s="126">
        <v>180000</v>
      </c>
      <c r="E17" s="126">
        <f t="shared" si="1"/>
        <v>10000</v>
      </c>
    </row>
    <row r="18" spans="1:5" ht="15" customHeight="1">
      <c r="A18" s="202" t="s">
        <v>20</v>
      </c>
      <c r="B18" s="178">
        <v>148000</v>
      </c>
      <c r="C18" s="128">
        <f t="shared" si="0"/>
        <v>0.22052359453459092</v>
      </c>
      <c r="D18" s="126">
        <v>358000</v>
      </c>
      <c r="E18" s="126">
        <f t="shared" si="1"/>
        <v>-210000</v>
      </c>
    </row>
    <row r="19" spans="1:5" ht="15" customHeight="1">
      <c r="A19" s="202" t="s">
        <v>21</v>
      </c>
      <c r="B19" s="178">
        <v>30000</v>
      </c>
      <c r="C19" s="128">
        <f t="shared" si="0"/>
        <v>0.04470072862187653</v>
      </c>
      <c r="D19" s="126">
        <v>30000</v>
      </c>
      <c r="E19" s="126">
        <f t="shared" si="1"/>
        <v>0</v>
      </c>
    </row>
    <row r="20" spans="1:5" ht="15" customHeight="1">
      <c r="A20" s="202" t="s">
        <v>19</v>
      </c>
      <c r="B20" s="178">
        <v>27600</v>
      </c>
      <c r="C20" s="128">
        <f t="shared" si="0"/>
        <v>0.04112467033212641</v>
      </c>
      <c r="D20" s="126">
        <v>28300</v>
      </c>
      <c r="E20" s="126">
        <f t="shared" si="1"/>
        <v>-700</v>
      </c>
    </row>
    <row r="21" spans="1:5" ht="15" customHeight="1">
      <c r="A21" s="202" t="s">
        <v>22</v>
      </c>
      <c r="B21" s="178">
        <v>557788</v>
      </c>
      <c r="C21" s="128">
        <f t="shared" si="0"/>
        <v>0.8311176672179756</v>
      </c>
      <c r="D21" s="126">
        <v>553681</v>
      </c>
      <c r="E21" s="126">
        <f t="shared" si="1"/>
        <v>4107</v>
      </c>
    </row>
    <row r="22" spans="1:5" ht="15" customHeight="1">
      <c r="A22" s="202" t="s">
        <v>23</v>
      </c>
      <c r="B22" s="178">
        <v>1188285</v>
      </c>
      <c r="C22" s="128">
        <f t="shared" si="0"/>
        <v>1.7705735103482187</v>
      </c>
      <c r="D22" s="126">
        <v>1294505</v>
      </c>
      <c r="E22" s="126">
        <f t="shared" si="1"/>
        <v>-106220</v>
      </c>
    </row>
    <row r="23" spans="1:5" ht="15" customHeight="1">
      <c r="A23" s="202" t="s">
        <v>24</v>
      </c>
      <c r="B23" s="178">
        <v>12567605</v>
      </c>
      <c r="C23" s="128">
        <f t="shared" si="0"/>
        <v>18.726036684397958</v>
      </c>
      <c r="D23" s="126">
        <v>12514127</v>
      </c>
      <c r="E23" s="126">
        <f t="shared" si="1"/>
        <v>53478</v>
      </c>
    </row>
    <row r="24" spans="1:5" ht="15" customHeight="1">
      <c r="A24" s="202" t="s">
        <v>25</v>
      </c>
      <c r="B24" s="178">
        <v>7645459</v>
      </c>
      <c r="C24" s="128">
        <f t="shared" si="0"/>
        <v>11.391919598289451</v>
      </c>
      <c r="D24" s="126">
        <v>7768353</v>
      </c>
      <c r="E24" s="126">
        <f t="shared" si="1"/>
        <v>-122894</v>
      </c>
    </row>
    <row r="25" spans="1:5" ht="15" customHeight="1">
      <c r="A25" s="202" t="s">
        <v>26</v>
      </c>
      <c r="B25" s="178">
        <v>26761</v>
      </c>
      <c r="C25" s="128">
        <f t="shared" si="0"/>
        <v>0.039874539955001266</v>
      </c>
      <c r="D25" s="126">
        <v>25593</v>
      </c>
      <c r="E25" s="126">
        <f t="shared" si="1"/>
        <v>1168</v>
      </c>
    </row>
    <row r="26" spans="1:5" ht="15" customHeight="1">
      <c r="A26" s="202" t="s">
        <v>27</v>
      </c>
      <c r="B26" s="178">
        <v>47001</v>
      </c>
      <c r="C26" s="128">
        <f t="shared" si="0"/>
        <v>0.07003263153189397</v>
      </c>
      <c r="D26" s="126">
        <v>52001</v>
      </c>
      <c r="E26" s="126">
        <f t="shared" si="1"/>
        <v>-5000</v>
      </c>
    </row>
    <row r="27" spans="1:5" ht="15" customHeight="1">
      <c r="A27" s="202" t="s">
        <v>28</v>
      </c>
      <c r="B27" s="178">
        <v>201290</v>
      </c>
      <c r="C27" s="128">
        <f t="shared" si="0"/>
        <v>0.2999269888099176</v>
      </c>
      <c r="D27" s="126">
        <v>632686</v>
      </c>
      <c r="E27" s="126">
        <f t="shared" si="1"/>
        <v>-431396</v>
      </c>
    </row>
    <row r="28" spans="1:5" ht="15" customHeight="1">
      <c r="A28" s="202" t="s">
        <v>29</v>
      </c>
      <c r="B28" s="178">
        <v>150476</v>
      </c>
      <c r="C28" s="128">
        <f t="shared" si="0"/>
        <v>0.22421289467018315</v>
      </c>
      <c r="D28" s="126">
        <v>322148</v>
      </c>
      <c r="E28" s="126">
        <f t="shared" si="1"/>
        <v>-171672</v>
      </c>
    </row>
    <row r="29" spans="1:5" ht="15" customHeight="1">
      <c r="A29" s="202" t="s">
        <v>30</v>
      </c>
      <c r="B29" s="178">
        <v>401242</v>
      </c>
      <c r="C29" s="128">
        <f t="shared" si="0"/>
        <v>0.5978603251232996</v>
      </c>
      <c r="D29" s="126">
        <v>387367</v>
      </c>
      <c r="E29" s="126">
        <f t="shared" si="1"/>
        <v>13875</v>
      </c>
    </row>
    <row r="30" spans="1:5" ht="15" customHeight="1">
      <c r="A30" s="202" t="s">
        <v>31</v>
      </c>
      <c r="B30" s="178">
        <v>3548000</v>
      </c>
      <c r="C30" s="128">
        <f t="shared" si="0"/>
        <v>5.2866061716805985</v>
      </c>
      <c r="D30" s="126">
        <v>3296900</v>
      </c>
      <c r="E30" s="126">
        <f t="shared" si="1"/>
        <v>251100</v>
      </c>
    </row>
    <row r="31" spans="1:5" ht="4.5" customHeight="1">
      <c r="A31" s="66"/>
      <c r="B31" s="72"/>
      <c r="C31" s="34"/>
      <c r="D31" s="69"/>
      <c r="E31" s="69"/>
    </row>
    <row r="32" spans="1:5" ht="12.75" customHeight="1">
      <c r="A32" s="87" t="s">
        <v>114</v>
      </c>
      <c r="B32" s="19"/>
      <c r="C32" s="19"/>
      <c r="D32" s="19"/>
      <c r="E32" s="19"/>
    </row>
    <row r="33" ht="12.75" customHeight="1">
      <c r="A33" s="140" t="s">
        <v>117</v>
      </c>
    </row>
    <row r="34" ht="12.75" customHeight="1"/>
    <row r="35" spans="1:5" ht="12.75" customHeight="1">
      <c r="A35" s="86" t="s">
        <v>113</v>
      </c>
      <c r="B35" s="12"/>
      <c r="C35" s="12"/>
      <c r="E35" s="85" t="s">
        <v>118</v>
      </c>
    </row>
    <row r="36" spans="1:5" ht="13.5" customHeight="1">
      <c r="A36" s="267" t="s">
        <v>12</v>
      </c>
      <c r="B36" s="257" t="s">
        <v>172</v>
      </c>
      <c r="C36" s="269" t="s">
        <v>173</v>
      </c>
      <c r="D36" s="265" t="s">
        <v>0</v>
      </c>
      <c r="E36" s="266"/>
    </row>
    <row r="37" spans="1:5" ht="13.5" customHeight="1">
      <c r="A37" s="268"/>
      <c r="B37" s="258"/>
      <c r="C37" s="270"/>
      <c r="D37" s="64" t="s">
        <v>172</v>
      </c>
      <c r="E37" s="200" t="s">
        <v>1</v>
      </c>
    </row>
    <row r="38" spans="1:5" ht="4.5" customHeight="1">
      <c r="A38" s="68"/>
      <c r="B38" s="70"/>
      <c r="C38" s="35"/>
      <c r="D38" s="24"/>
      <c r="E38" s="23"/>
    </row>
    <row r="39" spans="1:5" ht="18" customHeight="1">
      <c r="A39" s="201" t="s">
        <v>144</v>
      </c>
      <c r="B39" s="73">
        <f>SUM(B41:B52)</f>
        <v>67113000</v>
      </c>
      <c r="C39" s="136">
        <f>B39/$B$39*100</f>
        <v>100</v>
      </c>
      <c r="D39" s="137">
        <f>SUM(D41:D52)</f>
        <v>66995000</v>
      </c>
      <c r="E39" s="114">
        <f>B39-D39</f>
        <v>118000</v>
      </c>
    </row>
    <row r="40" spans="1:5" ht="4.5" customHeight="1">
      <c r="A40" s="202"/>
      <c r="B40" s="71"/>
      <c r="C40" s="141"/>
      <c r="D40" s="31"/>
      <c r="E40" s="50"/>
    </row>
    <row r="41" spans="1:5" ht="18" customHeight="1">
      <c r="A41" s="202" t="s">
        <v>145</v>
      </c>
      <c r="B41" s="71">
        <v>499928</v>
      </c>
      <c r="C41" s="138">
        <f aca="true" t="shared" si="2" ref="C41:C52">B41/$B$39*100</f>
        <v>0.7449048619492498</v>
      </c>
      <c r="D41" s="31">
        <v>556868</v>
      </c>
      <c r="E41" s="50">
        <f aca="true" t="shared" si="3" ref="E41:E52">B41-D41</f>
        <v>-56940</v>
      </c>
    </row>
    <row r="42" spans="1:5" ht="18" customHeight="1">
      <c r="A42" s="202" t="s">
        <v>146</v>
      </c>
      <c r="B42" s="71">
        <v>7170021</v>
      </c>
      <c r="C42" s="138">
        <f t="shared" si="2"/>
        <v>10.683505431138528</v>
      </c>
      <c r="D42" s="31">
        <v>7370483</v>
      </c>
      <c r="E42" s="50">
        <f t="shared" si="3"/>
        <v>-200462</v>
      </c>
    </row>
    <row r="43" spans="1:5" ht="18" customHeight="1">
      <c r="A43" s="202" t="s">
        <v>147</v>
      </c>
      <c r="B43" s="71">
        <v>32490426</v>
      </c>
      <c r="C43" s="138">
        <f t="shared" si="2"/>
        <v>48.41152384783872</v>
      </c>
      <c r="D43" s="31">
        <v>33385543</v>
      </c>
      <c r="E43" s="50">
        <f t="shared" si="3"/>
        <v>-895117</v>
      </c>
    </row>
    <row r="44" spans="1:5" ht="18" customHeight="1">
      <c r="A44" s="202" t="s">
        <v>148</v>
      </c>
      <c r="B44" s="71">
        <v>4833168</v>
      </c>
      <c r="C44" s="138">
        <f t="shared" si="2"/>
        <v>7.201537705064593</v>
      </c>
      <c r="D44" s="31">
        <v>4871807</v>
      </c>
      <c r="E44" s="50">
        <f t="shared" si="3"/>
        <v>-38639</v>
      </c>
    </row>
    <row r="45" spans="1:5" ht="18" customHeight="1">
      <c r="A45" s="202" t="s">
        <v>149</v>
      </c>
      <c r="B45" s="71">
        <v>138815</v>
      </c>
      <c r="C45" s="138">
        <f t="shared" si="2"/>
        <v>0.20683772145485974</v>
      </c>
      <c r="D45" s="31">
        <v>137811</v>
      </c>
      <c r="E45" s="50">
        <f t="shared" si="3"/>
        <v>1004</v>
      </c>
    </row>
    <row r="46" spans="1:5" ht="18" customHeight="1">
      <c r="A46" s="202" t="s">
        <v>150</v>
      </c>
      <c r="B46" s="71">
        <v>235285</v>
      </c>
      <c r="C46" s="138">
        <f t="shared" si="2"/>
        <v>0.3505803644599407</v>
      </c>
      <c r="D46" s="31">
        <v>154824</v>
      </c>
      <c r="E46" s="50">
        <f t="shared" si="3"/>
        <v>80461</v>
      </c>
    </row>
    <row r="47" spans="1:5" ht="18" customHeight="1">
      <c r="A47" s="202" t="s">
        <v>151</v>
      </c>
      <c r="B47" s="71">
        <v>363297</v>
      </c>
      <c r="C47" s="138">
        <f t="shared" si="2"/>
        <v>0.5413213535380627</v>
      </c>
      <c r="D47" s="31">
        <v>389499</v>
      </c>
      <c r="E47" s="50">
        <f t="shared" si="3"/>
        <v>-26202</v>
      </c>
    </row>
    <row r="48" spans="1:5" ht="18" customHeight="1">
      <c r="A48" s="202" t="s">
        <v>152</v>
      </c>
      <c r="B48" s="71">
        <v>6269773</v>
      </c>
      <c r="C48" s="138">
        <f t="shared" si="2"/>
        <v>9.342114046458958</v>
      </c>
      <c r="D48" s="31">
        <v>4882461</v>
      </c>
      <c r="E48" s="50">
        <f t="shared" si="3"/>
        <v>1387312</v>
      </c>
    </row>
    <row r="49" spans="1:5" ht="18" customHeight="1">
      <c r="A49" s="202" t="s">
        <v>153</v>
      </c>
      <c r="B49" s="71">
        <v>2607864</v>
      </c>
      <c r="C49" s="138">
        <f t="shared" si="2"/>
        <v>3.8857806982253806</v>
      </c>
      <c r="D49" s="31">
        <v>2193295</v>
      </c>
      <c r="E49" s="50">
        <f t="shared" si="3"/>
        <v>414569</v>
      </c>
    </row>
    <row r="50" spans="1:5" ht="18" customHeight="1">
      <c r="A50" s="202" t="s">
        <v>154</v>
      </c>
      <c r="B50" s="71">
        <v>7789856</v>
      </c>
      <c r="C50" s="138">
        <f t="shared" si="2"/>
        <v>11.607074635316556</v>
      </c>
      <c r="D50" s="31">
        <v>8404439</v>
      </c>
      <c r="E50" s="50">
        <f t="shared" si="3"/>
        <v>-614583</v>
      </c>
    </row>
    <row r="51" spans="1:5" ht="18" customHeight="1">
      <c r="A51" s="202" t="s">
        <v>155</v>
      </c>
      <c r="B51" s="71">
        <v>4664567</v>
      </c>
      <c r="C51" s="138">
        <f t="shared" si="2"/>
        <v>6.950318120185359</v>
      </c>
      <c r="D51" s="31">
        <v>4617970</v>
      </c>
      <c r="E51" s="50">
        <f t="shared" si="3"/>
        <v>46597</v>
      </c>
    </row>
    <row r="52" spans="1:5" ht="18" customHeight="1">
      <c r="A52" s="202" t="s">
        <v>156</v>
      </c>
      <c r="B52" s="71">
        <v>50000</v>
      </c>
      <c r="C52" s="138">
        <f t="shared" si="2"/>
        <v>0.07450121436979423</v>
      </c>
      <c r="D52" s="31">
        <v>30000</v>
      </c>
      <c r="E52" s="50">
        <f t="shared" si="3"/>
        <v>20000</v>
      </c>
    </row>
    <row r="53" spans="1:5" ht="4.5" customHeight="1">
      <c r="A53" s="66"/>
      <c r="B53" s="181"/>
      <c r="C53" s="34"/>
      <c r="D53" s="23"/>
      <c r="E53" s="23"/>
    </row>
    <row r="54" spans="1:5" ht="13.5" customHeight="1">
      <c r="A54" s="130" t="s">
        <v>115</v>
      </c>
      <c r="B54" s="19"/>
      <c r="C54" s="19"/>
      <c r="D54" s="19"/>
      <c r="E54" s="19"/>
    </row>
    <row r="55" ht="13.5" customHeight="1">
      <c r="A55" s="131" t="s">
        <v>140</v>
      </c>
    </row>
    <row r="56" ht="13.5" customHeight="1"/>
    <row r="57" ht="13.5" customHeight="1"/>
  </sheetData>
  <sheetProtection/>
  <mergeCells count="8">
    <mergeCell ref="D4:E4"/>
    <mergeCell ref="D36:E36"/>
    <mergeCell ref="A36:A37"/>
    <mergeCell ref="B36:B37"/>
    <mergeCell ref="C4:C5"/>
    <mergeCell ref="C36:C37"/>
    <mergeCell ref="A4:A5"/>
    <mergeCell ref="B4:B5"/>
  </mergeCells>
  <printOptions/>
  <pageMargins left="0.77" right="0.1968503937007874" top="0.984251968503937" bottom="0.2755905511811024" header="0.5118110236220472" footer="0.2755905511811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22"/>
  <sheetViews>
    <sheetView workbookViewId="0" topLeftCell="A1">
      <selection activeCell="D1" sqref="D1"/>
    </sheetView>
  </sheetViews>
  <sheetFormatPr defaultColWidth="9.00390625" defaultRowHeight="13.5"/>
  <cols>
    <col min="1" max="4" width="18.625" style="135" customWidth="1"/>
    <col min="5" max="5" width="9.375" style="134" customWidth="1"/>
    <col min="6" max="16384" width="9.00390625" style="134" customWidth="1"/>
  </cols>
  <sheetData>
    <row r="1" ht="12.75" customHeight="1">
      <c r="A1" s="6" t="s">
        <v>131</v>
      </c>
    </row>
    <row r="2" spans="1:4" ht="18" customHeight="1">
      <c r="A2" s="84" t="s">
        <v>169</v>
      </c>
      <c r="B2" s="84"/>
      <c r="C2" s="67"/>
      <c r="D2" s="67"/>
    </row>
    <row r="3" spans="4:5" ht="12.75" customHeight="1">
      <c r="D3" s="85" t="s">
        <v>119</v>
      </c>
      <c r="E3" s="13"/>
    </row>
    <row r="4" spans="1:4" ht="27" customHeight="1">
      <c r="A4" s="33" t="s">
        <v>174</v>
      </c>
      <c r="B4" s="212" t="s">
        <v>139</v>
      </c>
      <c r="C4" s="213" t="s">
        <v>174</v>
      </c>
      <c r="D4" s="212" t="s">
        <v>139</v>
      </c>
    </row>
    <row r="5" spans="1:4" ht="4.5" customHeight="1">
      <c r="A5" s="119"/>
      <c r="B5" s="120"/>
      <c r="C5" s="122"/>
      <c r="D5" s="125"/>
    </row>
    <row r="6" spans="1:4" ht="19.5" customHeight="1">
      <c r="A6" s="202" t="s">
        <v>2</v>
      </c>
      <c r="B6" s="215">
        <f>SUM(B8:B20,D8:D20)</f>
        <v>1380174031</v>
      </c>
      <c r="C6" s="123"/>
      <c r="D6" s="71"/>
    </row>
    <row r="7" spans="1:4" ht="4.5" customHeight="1">
      <c r="A7" s="202"/>
      <c r="B7" s="215"/>
      <c r="C7" s="123"/>
      <c r="D7" s="71"/>
    </row>
    <row r="8" spans="1:4" ht="19.5" customHeight="1">
      <c r="A8" s="202" t="s">
        <v>44</v>
      </c>
      <c r="B8" s="215">
        <v>181200000</v>
      </c>
      <c r="C8" s="214" t="s">
        <v>57</v>
      </c>
      <c r="D8" s="215">
        <v>38865000</v>
      </c>
    </row>
    <row r="9" spans="1:4" ht="19.5" customHeight="1">
      <c r="A9" s="201" t="s">
        <v>45</v>
      </c>
      <c r="B9" s="216">
        <v>67113000</v>
      </c>
      <c r="C9" s="214" t="s">
        <v>58</v>
      </c>
      <c r="D9" s="215">
        <v>26908000</v>
      </c>
    </row>
    <row r="10" spans="1:4" ht="19.5" customHeight="1">
      <c r="A10" s="202" t="s">
        <v>46</v>
      </c>
      <c r="B10" s="215">
        <v>55650000</v>
      </c>
      <c r="C10" s="214" t="s">
        <v>59</v>
      </c>
      <c r="D10" s="215">
        <v>22077000</v>
      </c>
    </row>
    <row r="11" spans="1:4" ht="19.5" customHeight="1">
      <c r="A11" s="202" t="s">
        <v>47</v>
      </c>
      <c r="B11" s="215">
        <v>66922055</v>
      </c>
      <c r="C11" s="214" t="s">
        <v>60</v>
      </c>
      <c r="D11" s="215">
        <v>24578000</v>
      </c>
    </row>
    <row r="12" spans="1:4" ht="19.5" customHeight="1">
      <c r="A12" s="202" t="s">
        <v>48</v>
      </c>
      <c r="B12" s="215">
        <v>50000000</v>
      </c>
      <c r="C12" s="214" t="s">
        <v>61</v>
      </c>
      <c r="D12" s="215">
        <v>26907000</v>
      </c>
    </row>
    <row r="13" spans="1:4" ht="19.5" customHeight="1">
      <c r="A13" s="202" t="s">
        <v>49</v>
      </c>
      <c r="B13" s="215">
        <v>89350000</v>
      </c>
      <c r="C13" s="214" t="s">
        <v>62</v>
      </c>
      <c r="D13" s="215">
        <v>25045000</v>
      </c>
    </row>
    <row r="14" spans="1:4" ht="19.5" customHeight="1">
      <c r="A14" s="202" t="s">
        <v>50</v>
      </c>
      <c r="B14" s="215">
        <v>37573000</v>
      </c>
      <c r="C14" s="214" t="s">
        <v>63</v>
      </c>
      <c r="D14" s="215">
        <v>38789000</v>
      </c>
    </row>
    <row r="15" spans="1:4" ht="19.5" customHeight="1">
      <c r="A15" s="202" t="s">
        <v>51</v>
      </c>
      <c r="B15" s="215">
        <v>76130000</v>
      </c>
      <c r="C15" s="214" t="s">
        <v>64</v>
      </c>
      <c r="D15" s="215">
        <v>26198102</v>
      </c>
    </row>
    <row r="16" spans="1:4" ht="19.5" customHeight="1">
      <c r="A16" s="202" t="s">
        <v>52</v>
      </c>
      <c r="B16" s="215">
        <v>135472924</v>
      </c>
      <c r="C16" s="214" t="s">
        <v>65</v>
      </c>
      <c r="D16" s="215">
        <v>49057000</v>
      </c>
    </row>
    <row r="17" spans="1:4" ht="19.5" customHeight="1">
      <c r="A17" s="202" t="s">
        <v>53</v>
      </c>
      <c r="B17" s="215">
        <v>36945000</v>
      </c>
      <c r="C17" s="214" t="s">
        <v>66</v>
      </c>
      <c r="D17" s="215">
        <v>32400000</v>
      </c>
    </row>
    <row r="18" spans="1:4" ht="19.5" customHeight="1">
      <c r="A18" s="202" t="s">
        <v>54</v>
      </c>
      <c r="B18" s="215">
        <v>56284000</v>
      </c>
      <c r="C18" s="214" t="s">
        <v>67</v>
      </c>
      <c r="D18" s="215">
        <v>19880000</v>
      </c>
    </row>
    <row r="19" spans="1:4" ht="19.5" customHeight="1">
      <c r="A19" s="202" t="s">
        <v>55</v>
      </c>
      <c r="B19" s="215">
        <v>51780000</v>
      </c>
      <c r="C19" s="214" t="s">
        <v>68</v>
      </c>
      <c r="D19" s="215">
        <v>30402500</v>
      </c>
    </row>
    <row r="20" spans="1:4" ht="19.5" customHeight="1">
      <c r="A20" s="202" t="s">
        <v>56</v>
      </c>
      <c r="B20" s="215">
        <v>47930450</v>
      </c>
      <c r="C20" s="214" t="s">
        <v>69</v>
      </c>
      <c r="D20" s="215">
        <v>66717000</v>
      </c>
    </row>
    <row r="21" spans="1:4" ht="4.5" customHeight="1">
      <c r="A21" s="66"/>
      <c r="B21" s="121"/>
      <c r="C21" s="124"/>
      <c r="D21" s="121"/>
    </row>
    <row r="22" spans="1:4" ht="13.5" customHeight="1">
      <c r="A22" s="130" t="s">
        <v>115</v>
      </c>
      <c r="B22" s="19"/>
      <c r="C22" s="19"/>
      <c r="D22" s="19"/>
    </row>
    <row r="23" ht="13.5" customHeight="1"/>
    <row r="24" ht="13.5" customHeight="1"/>
  </sheetData>
  <sheetProtection/>
  <printOptions/>
  <pageMargins left="0.7086614173228347" right="0.7086614173228347" top="0.984251968503937" bottom="0.984251968503937" header="0.5118110236220472" footer="0.5118110236220472"/>
  <pageSetup cellComments="asDisplayed"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43"/>
  <sheetViews>
    <sheetView zoomScalePageLayoutView="0" workbookViewId="0" topLeftCell="A1">
      <selection activeCell="H1" sqref="H1"/>
    </sheetView>
  </sheetViews>
  <sheetFormatPr defaultColWidth="9.00390625" defaultRowHeight="13.5"/>
  <cols>
    <col min="1" max="1" width="3.375" style="143" customWidth="1"/>
    <col min="2" max="2" width="18.125" style="143" customWidth="1"/>
    <col min="3" max="3" width="0.875" style="143" customWidth="1"/>
    <col min="4" max="4" width="13.125" style="143" customWidth="1"/>
    <col min="5" max="5" width="13.25390625" style="143" customWidth="1"/>
    <col min="6" max="8" width="13.125" style="143" customWidth="1"/>
    <col min="9" max="16384" width="9.00390625" style="143" customWidth="1"/>
  </cols>
  <sheetData>
    <row r="1" spans="1:7" ht="12.75" customHeight="1">
      <c r="A1" s="6" t="s">
        <v>131</v>
      </c>
      <c r="B1" s="142"/>
      <c r="C1" s="142"/>
      <c r="D1" s="142"/>
      <c r="E1" s="142"/>
      <c r="F1" s="142"/>
      <c r="G1" s="142"/>
    </row>
    <row r="2" spans="1:8" ht="18" customHeight="1">
      <c r="A2" s="88" t="s">
        <v>132</v>
      </c>
      <c r="B2" s="14"/>
      <c r="C2" s="14"/>
      <c r="D2" s="14"/>
      <c r="E2" s="14"/>
      <c r="F2" s="14"/>
      <c r="G2" s="14"/>
      <c r="H2" s="14"/>
    </row>
    <row r="3" spans="1:8" ht="13.5" customHeight="1">
      <c r="A3" s="89" t="s">
        <v>112</v>
      </c>
      <c r="B3" s="15"/>
      <c r="C3" s="2"/>
      <c r="H3" s="90" t="s">
        <v>120</v>
      </c>
    </row>
    <row r="4" spans="1:8" ht="27" customHeight="1">
      <c r="A4" s="271" t="s">
        <v>70</v>
      </c>
      <c r="B4" s="271"/>
      <c r="C4" s="33"/>
      <c r="D4" s="39" t="s">
        <v>105</v>
      </c>
      <c r="E4" s="39" t="s">
        <v>108</v>
      </c>
      <c r="F4" s="56" t="s">
        <v>122</v>
      </c>
      <c r="G4" s="56" t="s">
        <v>126</v>
      </c>
      <c r="H4" s="62" t="s">
        <v>129</v>
      </c>
    </row>
    <row r="5" spans="1:8" ht="4.5" customHeight="1">
      <c r="A5" s="272"/>
      <c r="B5" s="272"/>
      <c r="C5" s="40"/>
      <c r="D5" s="41"/>
      <c r="E5" s="41"/>
      <c r="F5" s="41"/>
      <c r="G5" s="41"/>
      <c r="H5" s="144"/>
    </row>
    <row r="6" spans="1:8" ht="18" customHeight="1">
      <c r="A6" s="255" t="s">
        <v>3</v>
      </c>
      <c r="B6" s="255"/>
      <c r="C6" s="27"/>
      <c r="D6" s="50">
        <v>63133197124</v>
      </c>
      <c r="E6" s="217">
        <v>67786985134</v>
      </c>
      <c r="F6" s="50">
        <v>75811974928</v>
      </c>
      <c r="G6" s="50">
        <v>69129359886</v>
      </c>
      <c r="H6" s="114">
        <v>69313255596</v>
      </c>
    </row>
    <row r="7" spans="1:8" ht="4.5" customHeight="1">
      <c r="A7" s="255"/>
      <c r="B7" s="255"/>
      <c r="C7" s="27"/>
      <c r="D7" s="217"/>
      <c r="E7" s="217"/>
      <c r="F7" s="50"/>
      <c r="G7" s="50"/>
      <c r="H7" s="218"/>
    </row>
    <row r="8" spans="1:8" ht="18" customHeight="1">
      <c r="A8" s="255" t="s">
        <v>71</v>
      </c>
      <c r="B8" s="255"/>
      <c r="C8" s="27"/>
      <c r="D8" s="50">
        <f>SUM(D9:D17)</f>
        <v>82458910765</v>
      </c>
      <c r="E8" s="50">
        <f>SUM(E9:E17)</f>
        <v>58281477841</v>
      </c>
      <c r="F8" s="50">
        <f>SUM(F9:F17)</f>
        <v>52700031398</v>
      </c>
      <c r="G8" s="50">
        <f>SUM(G9:G17)</f>
        <v>64484423487</v>
      </c>
      <c r="H8" s="219">
        <f>SUM(H9:H17)</f>
        <v>53693423899</v>
      </c>
    </row>
    <row r="9" spans="1:8" ht="18" customHeight="1">
      <c r="A9" s="26"/>
      <c r="B9" s="26" t="s">
        <v>4</v>
      </c>
      <c r="C9" s="27"/>
      <c r="D9" s="50">
        <v>41058986615</v>
      </c>
      <c r="E9" s="217">
        <v>23237355998</v>
      </c>
      <c r="F9" s="50">
        <v>19787804843</v>
      </c>
      <c r="G9" s="50">
        <v>31411890296</v>
      </c>
      <c r="H9" s="114">
        <v>18488985778</v>
      </c>
    </row>
    <row r="10" spans="1:8" ht="18" customHeight="1">
      <c r="A10" s="26"/>
      <c r="B10" s="26" t="s">
        <v>5</v>
      </c>
      <c r="C10" s="27"/>
      <c r="D10" s="50">
        <v>16374993422</v>
      </c>
      <c r="E10" s="217">
        <v>16502659066</v>
      </c>
      <c r="F10" s="50">
        <v>16400053698</v>
      </c>
      <c r="G10" s="50">
        <v>16444145124</v>
      </c>
      <c r="H10" s="114">
        <v>17888545747</v>
      </c>
    </row>
    <row r="11" spans="1:8" ht="18" customHeight="1">
      <c r="A11" s="26"/>
      <c r="B11" s="26" t="s">
        <v>6</v>
      </c>
      <c r="C11" s="27"/>
      <c r="D11" s="50">
        <v>5602797584</v>
      </c>
      <c r="E11" s="217">
        <v>5585070851</v>
      </c>
      <c r="F11" s="50">
        <v>5198230682</v>
      </c>
      <c r="G11" s="50">
        <v>4859924730</v>
      </c>
      <c r="H11" s="114">
        <v>4936573598</v>
      </c>
    </row>
    <row r="12" spans="1:8" ht="18" customHeight="1">
      <c r="A12" s="26"/>
      <c r="B12" s="26" t="s">
        <v>7</v>
      </c>
      <c r="C12" s="27"/>
      <c r="D12" s="50">
        <v>245813380</v>
      </c>
      <c r="E12" s="217">
        <v>299962697</v>
      </c>
      <c r="F12" s="50">
        <v>167073709</v>
      </c>
      <c r="G12" s="50">
        <v>174808800</v>
      </c>
      <c r="H12" s="114">
        <v>172278892</v>
      </c>
    </row>
    <row r="13" spans="1:8" ht="18" customHeight="1">
      <c r="A13" s="26"/>
      <c r="B13" s="26" t="s">
        <v>8</v>
      </c>
      <c r="C13" s="27"/>
      <c r="D13" s="36" t="s">
        <v>175</v>
      </c>
      <c r="E13" s="36" t="s">
        <v>175</v>
      </c>
      <c r="F13" s="36" t="s">
        <v>175</v>
      </c>
      <c r="G13" s="36" t="s">
        <v>175</v>
      </c>
      <c r="H13" s="220" t="s">
        <v>176</v>
      </c>
    </row>
    <row r="14" spans="1:8" ht="18" customHeight="1">
      <c r="A14" s="26"/>
      <c r="B14" s="26" t="s">
        <v>9</v>
      </c>
      <c r="C14" s="27"/>
      <c r="D14" s="50">
        <v>1303944508</v>
      </c>
      <c r="E14" s="217">
        <v>1214511358</v>
      </c>
      <c r="F14" s="50">
        <v>332919340</v>
      </c>
      <c r="G14" s="36" t="s">
        <v>175</v>
      </c>
      <c r="H14" s="220" t="s">
        <v>176</v>
      </c>
    </row>
    <row r="15" spans="1:8" ht="18" customHeight="1">
      <c r="A15" s="26"/>
      <c r="B15" s="26" t="s">
        <v>10</v>
      </c>
      <c r="C15" s="27"/>
      <c r="D15" s="50">
        <v>10221264827</v>
      </c>
      <c r="E15" s="217">
        <v>1084080045</v>
      </c>
      <c r="F15" s="50">
        <v>74818090</v>
      </c>
      <c r="G15" s="50">
        <v>12344880</v>
      </c>
      <c r="H15" s="220" t="s">
        <v>176</v>
      </c>
    </row>
    <row r="16" spans="1:8" ht="18" customHeight="1">
      <c r="A16" s="26"/>
      <c r="B16" s="26" t="s">
        <v>11</v>
      </c>
      <c r="C16" s="27"/>
      <c r="D16" s="50">
        <v>7651110429</v>
      </c>
      <c r="E16" s="217">
        <v>8208405798</v>
      </c>
      <c r="F16" s="50">
        <v>8446481117</v>
      </c>
      <c r="G16" s="50">
        <v>9007508190</v>
      </c>
      <c r="H16" s="114">
        <v>9494893561</v>
      </c>
    </row>
    <row r="17" spans="1:8" ht="18" customHeight="1">
      <c r="A17" s="26"/>
      <c r="B17" s="26" t="s">
        <v>116</v>
      </c>
      <c r="C17" s="27"/>
      <c r="D17" s="36" t="s">
        <v>175</v>
      </c>
      <c r="E17" s="217">
        <v>2149432028</v>
      </c>
      <c r="F17" s="50">
        <v>2292649919</v>
      </c>
      <c r="G17" s="50">
        <v>2573801467</v>
      </c>
      <c r="H17" s="114">
        <v>2712146323</v>
      </c>
    </row>
    <row r="18" spans="1:8" ht="4.5" customHeight="1">
      <c r="A18" s="21"/>
      <c r="B18" s="21"/>
      <c r="C18" s="28"/>
      <c r="D18" s="23"/>
      <c r="E18" s="21"/>
      <c r="F18" s="21"/>
      <c r="G18" s="21"/>
      <c r="H18" s="146"/>
    </row>
    <row r="19" spans="1:9" ht="13.5" customHeight="1">
      <c r="A19" s="130" t="s">
        <v>114</v>
      </c>
      <c r="B19" s="130"/>
      <c r="C19" s="19"/>
      <c r="D19" s="19"/>
      <c r="E19" s="19"/>
      <c r="F19" s="19"/>
      <c r="G19" s="57"/>
      <c r="H19" s="147"/>
      <c r="I19" s="134"/>
    </row>
    <row r="20" spans="1:7" ht="13.5" customHeight="1">
      <c r="A20" s="133" t="s">
        <v>141</v>
      </c>
      <c r="B20" s="133"/>
      <c r="C20" s="9"/>
      <c r="D20" s="9"/>
      <c r="E20" s="9"/>
      <c r="F20" s="9"/>
      <c r="G20" s="58"/>
    </row>
    <row r="21" spans="1:7" ht="13.5" customHeight="1">
      <c r="A21" s="133" t="s">
        <v>142</v>
      </c>
      <c r="B21" s="131"/>
      <c r="C21" s="134"/>
      <c r="D21" s="134"/>
      <c r="E21" s="134"/>
      <c r="F21" s="134"/>
      <c r="G21" s="23"/>
    </row>
    <row r="22" spans="1:7" ht="13.5" customHeight="1">
      <c r="A22" s="133" t="s">
        <v>157</v>
      </c>
      <c r="B22" s="131"/>
      <c r="C22" s="134"/>
      <c r="D22" s="134"/>
      <c r="E22" s="134"/>
      <c r="F22" s="134"/>
      <c r="G22" s="23"/>
    </row>
    <row r="23" spans="1:7" ht="13.5" customHeight="1">
      <c r="A23" s="134"/>
      <c r="B23" s="134"/>
      <c r="C23" s="134"/>
      <c r="D23" s="134"/>
      <c r="E23" s="134"/>
      <c r="F23" s="134"/>
      <c r="G23" s="23"/>
    </row>
    <row r="24" spans="1:8" ht="12.75" customHeight="1">
      <c r="A24" s="91" t="s">
        <v>113</v>
      </c>
      <c r="B24" s="16"/>
      <c r="C24" s="4"/>
      <c r="D24" s="134"/>
      <c r="E24" s="134"/>
      <c r="F24" s="134"/>
      <c r="G24" s="59"/>
      <c r="H24" s="92" t="s">
        <v>120</v>
      </c>
    </row>
    <row r="25" spans="1:8" ht="27" customHeight="1">
      <c r="A25" s="273" t="s">
        <v>70</v>
      </c>
      <c r="B25" s="274"/>
      <c r="C25" s="33"/>
      <c r="D25" s="39" t="s">
        <v>105</v>
      </c>
      <c r="E25" s="39" t="s">
        <v>108</v>
      </c>
      <c r="F25" s="56" t="s">
        <v>122</v>
      </c>
      <c r="G25" s="56" t="s">
        <v>126</v>
      </c>
      <c r="H25" s="62" t="s">
        <v>129</v>
      </c>
    </row>
    <row r="26" spans="1:8" ht="4.5" customHeight="1">
      <c r="A26" s="272"/>
      <c r="B26" s="272"/>
      <c r="C26" s="40"/>
      <c r="D26" s="41"/>
      <c r="E26" s="41"/>
      <c r="F26" s="41"/>
      <c r="G26" s="41"/>
      <c r="H26" s="144"/>
    </row>
    <row r="27" spans="1:8" ht="18" customHeight="1">
      <c r="A27" s="255" t="s">
        <v>3</v>
      </c>
      <c r="B27" s="255"/>
      <c r="C27" s="27"/>
      <c r="D27" s="221">
        <v>61422552710</v>
      </c>
      <c r="E27" s="222">
        <v>62224587351</v>
      </c>
      <c r="F27" s="221">
        <v>72950093310</v>
      </c>
      <c r="G27" s="221">
        <v>66402625855</v>
      </c>
      <c r="H27" s="223">
        <v>66421823918</v>
      </c>
    </row>
    <row r="28" spans="1:8" ht="4.5" customHeight="1">
      <c r="A28" s="255"/>
      <c r="B28" s="255"/>
      <c r="C28" s="27"/>
      <c r="D28" s="222"/>
      <c r="E28" s="222"/>
      <c r="F28" s="221"/>
      <c r="G28" s="221"/>
      <c r="H28" s="224"/>
    </row>
    <row r="29" spans="1:8" ht="18" customHeight="1">
      <c r="A29" s="255" t="s">
        <v>71</v>
      </c>
      <c r="B29" s="255"/>
      <c r="C29" s="27"/>
      <c r="D29" s="221">
        <f>SUM(D30:D38)</f>
        <v>81972788077</v>
      </c>
      <c r="E29" s="221">
        <f>SUM(E30:E38)</f>
        <v>58008761341</v>
      </c>
      <c r="F29" s="221">
        <f>SUM(F30:F38)</f>
        <v>52530798583</v>
      </c>
      <c r="G29" s="221">
        <f>SUM(G30:G38)</f>
        <v>64411293166</v>
      </c>
      <c r="H29" s="223">
        <f>SUM(H30:H38)</f>
        <v>53406276603</v>
      </c>
    </row>
    <row r="30" spans="1:8" ht="18" customHeight="1">
      <c r="A30" s="26"/>
      <c r="B30" s="26" t="s">
        <v>4</v>
      </c>
      <c r="C30" s="27"/>
      <c r="D30" s="221">
        <v>41052366964</v>
      </c>
      <c r="E30" s="222">
        <v>23214858050</v>
      </c>
      <c r="F30" s="221">
        <v>19779897255</v>
      </c>
      <c r="G30" s="221">
        <v>31383528608</v>
      </c>
      <c r="H30" s="224">
        <v>18365839525</v>
      </c>
    </row>
    <row r="31" spans="1:8" ht="18" customHeight="1">
      <c r="A31" s="26"/>
      <c r="B31" s="26" t="s">
        <v>5</v>
      </c>
      <c r="C31" s="27"/>
      <c r="D31" s="221">
        <v>16057492596</v>
      </c>
      <c r="E31" s="222">
        <v>16434586612</v>
      </c>
      <c r="F31" s="221">
        <v>16342553429</v>
      </c>
      <c r="G31" s="221">
        <v>16460031322</v>
      </c>
      <c r="H31" s="224">
        <v>17759924972</v>
      </c>
    </row>
    <row r="32" spans="1:8" ht="18" customHeight="1">
      <c r="A32" s="26"/>
      <c r="B32" s="26" t="s">
        <v>6</v>
      </c>
      <c r="C32" s="27"/>
      <c r="D32" s="221">
        <v>5514625127</v>
      </c>
      <c r="E32" s="222">
        <v>5552985854</v>
      </c>
      <c r="F32" s="221">
        <v>5172504470</v>
      </c>
      <c r="G32" s="221">
        <v>4845060948</v>
      </c>
      <c r="H32" s="224">
        <v>4925200083</v>
      </c>
    </row>
    <row r="33" spans="1:8" ht="18" customHeight="1">
      <c r="A33" s="26"/>
      <c r="B33" s="26" t="s">
        <v>7</v>
      </c>
      <c r="C33" s="27"/>
      <c r="D33" s="221">
        <v>221129082</v>
      </c>
      <c r="E33" s="222">
        <v>284965494</v>
      </c>
      <c r="F33" s="221">
        <v>150953218</v>
      </c>
      <c r="G33" s="221">
        <v>158744306</v>
      </c>
      <c r="H33" s="224">
        <v>171935544</v>
      </c>
    </row>
    <row r="34" spans="1:8" ht="18" customHeight="1">
      <c r="A34" s="26"/>
      <c r="B34" s="26" t="s">
        <v>8</v>
      </c>
      <c r="C34" s="27"/>
      <c r="D34" s="36" t="s">
        <v>175</v>
      </c>
      <c r="E34" s="36" t="s">
        <v>175</v>
      </c>
      <c r="F34" s="36" t="s">
        <v>175</v>
      </c>
      <c r="G34" s="36" t="s">
        <v>175</v>
      </c>
      <c r="H34" s="220" t="s">
        <v>176</v>
      </c>
    </row>
    <row r="35" spans="1:8" ht="18" customHeight="1">
      <c r="A35" s="26"/>
      <c r="B35" s="26" t="s">
        <v>9</v>
      </c>
      <c r="C35" s="27"/>
      <c r="D35" s="221">
        <v>1303944508</v>
      </c>
      <c r="E35" s="222">
        <v>1214511358</v>
      </c>
      <c r="F35" s="221">
        <v>332919340</v>
      </c>
      <c r="G35" s="36" t="s">
        <v>175</v>
      </c>
      <c r="H35" s="220" t="s">
        <v>176</v>
      </c>
    </row>
    <row r="36" spans="1:8" ht="18" customHeight="1">
      <c r="A36" s="26"/>
      <c r="B36" s="26" t="s">
        <v>10</v>
      </c>
      <c r="C36" s="27"/>
      <c r="D36" s="221">
        <v>10288266270</v>
      </c>
      <c r="E36" s="222">
        <v>1015444220</v>
      </c>
      <c r="F36" s="221">
        <v>71982024</v>
      </c>
      <c r="G36" s="221">
        <v>12344880</v>
      </c>
      <c r="H36" s="220" t="s">
        <v>176</v>
      </c>
    </row>
    <row r="37" spans="1:8" ht="18" customHeight="1">
      <c r="A37" s="26"/>
      <c r="B37" s="26" t="s">
        <v>11</v>
      </c>
      <c r="C37" s="27"/>
      <c r="D37" s="221">
        <v>7534963530</v>
      </c>
      <c r="E37" s="222">
        <v>8144531850</v>
      </c>
      <c r="F37" s="221">
        <v>8404424059</v>
      </c>
      <c r="G37" s="221">
        <v>8984011451</v>
      </c>
      <c r="H37" s="224">
        <v>9483144011</v>
      </c>
    </row>
    <row r="38" spans="1:8" ht="18" customHeight="1">
      <c r="A38" s="26"/>
      <c r="B38" s="26" t="s">
        <v>116</v>
      </c>
      <c r="C38" s="27"/>
      <c r="D38" s="36" t="s">
        <v>175</v>
      </c>
      <c r="E38" s="222">
        <v>2146877903</v>
      </c>
      <c r="F38" s="221">
        <v>2275564788</v>
      </c>
      <c r="G38" s="221">
        <v>2567571651</v>
      </c>
      <c r="H38" s="224">
        <v>2700232468</v>
      </c>
    </row>
    <row r="39" spans="1:8" ht="4.5" customHeight="1">
      <c r="A39" s="21"/>
      <c r="B39" s="21"/>
      <c r="C39" s="28"/>
      <c r="D39" s="23"/>
      <c r="E39" s="21"/>
      <c r="F39" s="21"/>
      <c r="G39" s="21"/>
      <c r="H39" s="146"/>
    </row>
    <row r="40" spans="1:8" ht="13.5" customHeight="1">
      <c r="A40" s="132" t="s">
        <v>114</v>
      </c>
      <c r="B40" s="149"/>
      <c r="C40" s="18"/>
      <c r="D40" s="18"/>
      <c r="E40" s="18"/>
      <c r="F40" s="18"/>
      <c r="G40" s="19"/>
      <c r="H40" s="147"/>
    </row>
    <row r="41" spans="1:7" ht="13.5" customHeight="1">
      <c r="A41" s="133" t="s">
        <v>141</v>
      </c>
      <c r="B41" s="133"/>
      <c r="C41" s="9"/>
      <c r="D41" s="9"/>
      <c r="E41" s="9"/>
      <c r="F41" s="9"/>
      <c r="G41" s="9"/>
    </row>
    <row r="42" spans="1:7" ht="13.5" customHeight="1">
      <c r="A42" s="133" t="s">
        <v>142</v>
      </c>
      <c r="B42" s="131"/>
      <c r="C42" s="134"/>
      <c r="D42" s="134"/>
      <c r="E42" s="134"/>
      <c r="F42" s="134"/>
      <c r="G42" s="134"/>
    </row>
    <row r="43" spans="1:2" ht="13.5" customHeight="1">
      <c r="A43" s="133" t="s">
        <v>157</v>
      </c>
      <c r="B43" s="150"/>
    </row>
  </sheetData>
  <sheetProtection/>
  <mergeCells count="10">
    <mergeCell ref="A4:B4"/>
    <mergeCell ref="A28:B28"/>
    <mergeCell ref="A29:B29"/>
    <mergeCell ref="A5:B5"/>
    <mergeCell ref="A6:B6"/>
    <mergeCell ref="A7:B7"/>
    <mergeCell ref="A8:B8"/>
    <mergeCell ref="A25:B25"/>
    <mergeCell ref="A26:B26"/>
    <mergeCell ref="A27:B27"/>
  </mergeCells>
  <printOptions/>
  <pageMargins left="0.7086614173228347" right="0.708661417322834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6"/>
  <sheetViews>
    <sheetView zoomScalePageLayoutView="0" workbookViewId="0" topLeftCell="A1">
      <selection activeCell="H2" sqref="H2"/>
    </sheetView>
  </sheetViews>
  <sheetFormatPr defaultColWidth="9.00390625" defaultRowHeight="13.5"/>
  <cols>
    <col min="1" max="1" width="3.375" style="143" customWidth="1"/>
    <col min="2" max="2" width="18.125" style="143" customWidth="1"/>
    <col min="3" max="3" width="0.875" style="143" customWidth="1"/>
    <col min="4" max="4" width="13.125" style="143" customWidth="1"/>
    <col min="5" max="5" width="13.25390625" style="143" customWidth="1"/>
    <col min="6" max="8" width="13.125" style="143" customWidth="1"/>
    <col min="9" max="16384" width="9.00390625" style="143" customWidth="1"/>
  </cols>
  <sheetData>
    <row r="1" spans="1:7" ht="12.75" customHeight="1">
      <c r="A1" s="6" t="s">
        <v>131</v>
      </c>
      <c r="B1" s="142"/>
      <c r="C1" s="142"/>
      <c r="D1" s="142"/>
      <c r="E1" s="142"/>
      <c r="F1" s="142"/>
      <c r="G1" s="142"/>
    </row>
    <row r="2" spans="1:8" ht="18" customHeight="1">
      <c r="A2" s="88" t="s">
        <v>133</v>
      </c>
      <c r="B2" s="17"/>
      <c r="C2" s="17"/>
      <c r="D2" s="17"/>
      <c r="E2" s="17"/>
      <c r="F2" s="17"/>
      <c r="G2" s="17"/>
      <c r="H2" s="17"/>
    </row>
    <row r="3" spans="1:8" ht="13.5" customHeight="1">
      <c r="A3" s="89" t="s">
        <v>112</v>
      </c>
      <c r="B3" s="15"/>
      <c r="C3" s="2"/>
      <c r="G3" s="1"/>
      <c r="H3" s="90" t="s">
        <v>120</v>
      </c>
    </row>
    <row r="4" spans="1:8" ht="24" customHeight="1">
      <c r="A4" s="276" t="s">
        <v>12</v>
      </c>
      <c r="B4" s="276"/>
      <c r="C4" s="42"/>
      <c r="D4" s="39" t="s">
        <v>105</v>
      </c>
      <c r="E4" s="39" t="s">
        <v>108</v>
      </c>
      <c r="F4" s="56" t="s">
        <v>122</v>
      </c>
      <c r="G4" s="56" t="s">
        <v>126</v>
      </c>
      <c r="H4" s="62" t="s">
        <v>129</v>
      </c>
    </row>
    <row r="5" spans="1:9" ht="3" customHeight="1">
      <c r="A5" s="277"/>
      <c r="B5" s="277"/>
      <c r="C5" s="43"/>
      <c r="D5" s="23"/>
      <c r="E5" s="23"/>
      <c r="F5" s="23"/>
      <c r="G5" s="23"/>
      <c r="H5" s="144"/>
      <c r="I5" s="144"/>
    </row>
    <row r="6" spans="1:8" ht="15.75" customHeight="1">
      <c r="A6" s="275" t="s">
        <v>2</v>
      </c>
      <c r="B6" s="275"/>
      <c r="C6" s="44"/>
      <c r="D6" s="36">
        <f>SUM(D8:D29)</f>
        <v>63133197124</v>
      </c>
      <c r="E6" s="36">
        <f>SUM(E8:E29)</f>
        <v>67786985134</v>
      </c>
      <c r="F6" s="36">
        <f>SUM(F8:F29)</f>
        <v>75811974928</v>
      </c>
      <c r="G6" s="36">
        <f>SUM(G8:G29)</f>
        <v>69129359886</v>
      </c>
      <c r="H6" s="118">
        <f>SUM(H8:H29)</f>
        <v>69313255596</v>
      </c>
    </row>
    <row r="7" spans="1:8" ht="4.5" customHeight="1">
      <c r="A7" s="275"/>
      <c r="B7" s="275"/>
      <c r="C7" s="44"/>
      <c r="D7" s="45"/>
      <c r="E7" s="45"/>
      <c r="F7" s="51"/>
      <c r="G7" s="51"/>
      <c r="H7" s="117"/>
    </row>
    <row r="8" spans="1:8" ht="15.75" customHeight="1">
      <c r="A8" s="275" t="s">
        <v>13</v>
      </c>
      <c r="B8" s="275"/>
      <c r="C8" s="44"/>
      <c r="D8" s="36">
        <v>37898720739</v>
      </c>
      <c r="E8" s="36">
        <v>38015922710</v>
      </c>
      <c r="F8" s="36">
        <v>36868649188</v>
      </c>
      <c r="G8" s="36">
        <v>36757018740</v>
      </c>
      <c r="H8" s="151">
        <v>36969667605</v>
      </c>
    </row>
    <row r="9" spans="1:8" ht="15.75" customHeight="1">
      <c r="A9" s="275" t="s">
        <v>14</v>
      </c>
      <c r="B9" s="275"/>
      <c r="C9" s="44"/>
      <c r="D9" s="36">
        <v>349737000</v>
      </c>
      <c r="E9" s="36">
        <v>336059000</v>
      </c>
      <c r="F9" s="36">
        <v>314573524</v>
      </c>
      <c r="G9" s="36">
        <v>314627224</v>
      </c>
      <c r="H9" s="151">
        <v>307865379</v>
      </c>
    </row>
    <row r="10" spans="1:8" ht="15.75" customHeight="1">
      <c r="A10" s="275" t="s">
        <v>15</v>
      </c>
      <c r="B10" s="275"/>
      <c r="C10" s="44"/>
      <c r="D10" s="36">
        <v>291234000</v>
      </c>
      <c r="E10" s="36">
        <v>232985000</v>
      </c>
      <c r="F10" s="36">
        <v>183282000</v>
      </c>
      <c r="G10" s="36">
        <v>186098000</v>
      </c>
      <c r="H10" s="151">
        <v>175211000</v>
      </c>
    </row>
    <row r="11" spans="1:8" ht="15.75" customHeight="1">
      <c r="A11" s="275" t="s">
        <v>101</v>
      </c>
      <c r="B11" s="275"/>
      <c r="C11" s="44"/>
      <c r="D11" s="36">
        <v>143666000</v>
      </c>
      <c r="E11" s="36">
        <v>67901000</v>
      </c>
      <c r="F11" s="36">
        <v>55615000</v>
      </c>
      <c r="G11" s="36">
        <v>70330000</v>
      </c>
      <c r="H11" s="151">
        <v>78103000</v>
      </c>
    </row>
    <row r="12" spans="1:8" ht="15.75" customHeight="1">
      <c r="A12" s="275" t="s">
        <v>103</v>
      </c>
      <c r="B12" s="275"/>
      <c r="C12" s="44"/>
      <c r="D12" s="36">
        <v>98442000</v>
      </c>
      <c r="E12" s="36">
        <v>23783000</v>
      </c>
      <c r="F12" s="36">
        <v>23855000</v>
      </c>
      <c r="G12" s="36">
        <v>21750000</v>
      </c>
      <c r="H12" s="151">
        <v>17398000</v>
      </c>
    </row>
    <row r="13" spans="1:8" ht="15.75" customHeight="1">
      <c r="A13" s="275" t="s">
        <v>16</v>
      </c>
      <c r="B13" s="275"/>
      <c r="C13" s="44"/>
      <c r="D13" s="36">
        <v>2204909000</v>
      </c>
      <c r="E13" s="36">
        <v>2113057000</v>
      </c>
      <c r="F13" s="36">
        <v>2250337000</v>
      </c>
      <c r="G13" s="36">
        <v>2246470000</v>
      </c>
      <c r="H13" s="151">
        <v>2281045000</v>
      </c>
    </row>
    <row r="14" spans="1:8" ht="15.75" customHeight="1">
      <c r="A14" s="275" t="s">
        <v>17</v>
      </c>
      <c r="B14" s="275"/>
      <c r="C14" s="44"/>
      <c r="D14" s="182">
        <v>0</v>
      </c>
      <c r="E14" s="182">
        <v>0</v>
      </c>
      <c r="F14" s="182">
        <v>0</v>
      </c>
      <c r="G14" s="182">
        <v>0</v>
      </c>
      <c r="H14" s="183">
        <v>0</v>
      </c>
    </row>
    <row r="15" spans="1:8" ht="18.75" customHeight="1">
      <c r="A15" s="278" t="s">
        <v>121</v>
      </c>
      <c r="B15" s="278"/>
      <c r="C15" s="53"/>
      <c r="D15" s="36">
        <v>144280000</v>
      </c>
      <c r="E15" s="36">
        <v>169703000</v>
      </c>
      <c r="F15" s="36">
        <v>182236000</v>
      </c>
      <c r="G15" s="36">
        <v>456663000</v>
      </c>
      <c r="H15" s="151">
        <v>483548000</v>
      </c>
    </row>
    <row r="16" spans="1:8" ht="15.75" customHeight="1">
      <c r="A16" s="275" t="s">
        <v>18</v>
      </c>
      <c r="B16" s="275"/>
      <c r="C16" s="44"/>
      <c r="D16" s="36">
        <v>366510000</v>
      </c>
      <c r="E16" s="36">
        <v>335402000</v>
      </c>
      <c r="F16" s="36">
        <v>161490000</v>
      </c>
      <c r="G16" s="36">
        <v>187054000</v>
      </c>
      <c r="H16" s="151">
        <v>154220000</v>
      </c>
    </row>
    <row r="17" spans="1:8" ht="15.75" customHeight="1">
      <c r="A17" s="275" t="s">
        <v>20</v>
      </c>
      <c r="B17" s="275"/>
      <c r="C17" s="44"/>
      <c r="D17" s="36">
        <v>235672000</v>
      </c>
      <c r="E17" s="36">
        <v>435301000</v>
      </c>
      <c r="F17" s="36">
        <v>396766000</v>
      </c>
      <c r="G17" s="36">
        <v>310405000</v>
      </c>
      <c r="H17" s="151">
        <v>358186000</v>
      </c>
    </row>
    <row r="18" spans="1:8" ht="15.75" customHeight="1">
      <c r="A18" s="275" t="s">
        <v>21</v>
      </c>
      <c r="B18" s="275"/>
      <c r="C18" s="44"/>
      <c r="D18" s="36">
        <v>40655000</v>
      </c>
      <c r="E18" s="36">
        <v>40201000</v>
      </c>
      <c r="F18" s="36">
        <v>41026000</v>
      </c>
      <c r="G18" s="36">
        <v>33973000</v>
      </c>
      <c r="H18" s="151">
        <v>55640000</v>
      </c>
    </row>
    <row r="19" spans="1:8" ht="15.75" customHeight="1">
      <c r="A19" s="275" t="s">
        <v>19</v>
      </c>
      <c r="B19" s="275"/>
      <c r="C19" s="44"/>
      <c r="D19" s="36">
        <v>33652000</v>
      </c>
      <c r="E19" s="36">
        <v>30099000</v>
      </c>
      <c r="F19" s="36">
        <v>30270000</v>
      </c>
      <c r="G19" s="36">
        <v>28641000</v>
      </c>
      <c r="H19" s="151">
        <v>28375000</v>
      </c>
    </row>
    <row r="20" spans="1:8" ht="15.75" customHeight="1">
      <c r="A20" s="275" t="s">
        <v>22</v>
      </c>
      <c r="B20" s="275"/>
      <c r="C20" s="44"/>
      <c r="D20" s="36">
        <v>628012429</v>
      </c>
      <c r="E20" s="36">
        <v>547995819</v>
      </c>
      <c r="F20" s="36">
        <v>558491104</v>
      </c>
      <c r="G20" s="36">
        <v>538561151</v>
      </c>
      <c r="H20" s="151">
        <v>554186411</v>
      </c>
    </row>
    <row r="21" spans="1:8" ht="15.75" customHeight="1">
      <c r="A21" s="275" t="s">
        <v>23</v>
      </c>
      <c r="B21" s="275"/>
      <c r="C21" s="44"/>
      <c r="D21" s="36">
        <v>1385771665</v>
      </c>
      <c r="E21" s="36">
        <v>1345747537</v>
      </c>
      <c r="F21" s="36">
        <v>1322643311</v>
      </c>
      <c r="G21" s="36">
        <v>1219058575</v>
      </c>
      <c r="H21" s="151">
        <v>1182684419</v>
      </c>
    </row>
    <row r="22" spans="1:8" ht="15.75" customHeight="1">
      <c r="A22" s="275" t="s">
        <v>24</v>
      </c>
      <c r="B22" s="275"/>
      <c r="C22" s="44"/>
      <c r="D22" s="36">
        <v>8394444481</v>
      </c>
      <c r="E22" s="36">
        <v>11762146840</v>
      </c>
      <c r="F22" s="36">
        <v>11773428162</v>
      </c>
      <c r="G22" s="36">
        <v>11955793611</v>
      </c>
      <c r="H22" s="151">
        <v>12477709524</v>
      </c>
    </row>
    <row r="23" spans="1:8" ht="15.75" customHeight="1">
      <c r="A23" s="275" t="s">
        <v>25</v>
      </c>
      <c r="B23" s="275"/>
      <c r="C23" s="44"/>
      <c r="D23" s="36">
        <v>5243742550</v>
      </c>
      <c r="E23" s="36">
        <v>5847509815</v>
      </c>
      <c r="F23" s="36">
        <v>6299140770</v>
      </c>
      <c r="G23" s="36">
        <v>7351245077</v>
      </c>
      <c r="H23" s="151">
        <v>7916305829</v>
      </c>
    </row>
    <row r="24" spans="1:8" ht="15.75" customHeight="1">
      <c r="A24" s="275" t="s">
        <v>26</v>
      </c>
      <c r="B24" s="275"/>
      <c r="C24" s="44"/>
      <c r="D24" s="36">
        <v>129808707</v>
      </c>
      <c r="E24" s="36">
        <v>98224028</v>
      </c>
      <c r="F24" s="36">
        <v>72724528</v>
      </c>
      <c r="G24" s="36">
        <v>45142615</v>
      </c>
      <c r="H24" s="151">
        <v>31663924</v>
      </c>
    </row>
    <row r="25" spans="1:8" ht="15.75" customHeight="1">
      <c r="A25" s="275" t="s">
        <v>27</v>
      </c>
      <c r="B25" s="275"/>
      <c r="C25" s="44"/>
      <c r="D25" s="36">
        <v>362827006</v>
      </c>
      <c r="E25" s="36">
        <v>228564426</v>
      </c>
      <c r="F25" s="36">
        <v>212033766</v>
      </c>
      <c r="G25" s="36">
        <v>60641948</v>
      </c>
      <c r="H25" s="151">
        <v>63192454</v>
      </c>
    </row>
    <row r="26" spans="1:8" ht="15.75" customHeight="1">
      <c r="A26" s="275" t="s">
        <v>28</v>
      </c>
      <c r="B26" s="275"/>
      <c r="C26" s="44"/>
      <c r="D26" s="36">
        <v>680115971</v>
      </c>
      <c r="E26" s="36">
        <v>1756882808</v>
      </c>
      <c r="F26" s="36">
        <v>3796138218</v>
      </c>
      <c r="G26" s="36">
        <v>447996053</v>
      </c>
      <c r="H26" s="151">
        <v>250310660</v>
      </c>
    </row>
    <row r="27" spans="1:8" ht="15.75" customHeight="1">
      <c r="A27" s="275" t="s">
        <v>29</v>
      </c>
      <c r="B27" s="275"/>
      <c r="C27" s="44"/>
      <c r="D27" s="36">
        <v>1774155759</v>
      </c>
      <c r="E27" s="36">
        <v>1710644414</v>
      </c>
      <c r="F27" s="36">
        <v>5562397783</v>
      </c>
      <c r="G27" s="36">
        <v>2861881618</v>
      </c>
      <c r="H27" s="151">
        <v>2726734031</v>
      </c>
    </row>
    <row r="28" spans="1:8" ht="15.75" customHeight="1">
      <c r="A28" s="275" t="s">
        <v>30</v>
      </c>
      <c r="B28" s="275"/>
      <c r="C28" s="44"/>
      <c r="D28" s="36">
        <v>713940817</v>
      </c>
      <c r="E28" s="36">
        <v>598555737</v>
      </c>
      <c r="F28" s="36">
        <v>595877574</v>
      </c>
      <c r="G28" s="36">
        <v>602109274</v>
      </c>
      <c r="H28" s="151">
        <v>636309360</v>
      </c>
    </row>
    <row r="29" spans="1:8" ht="15.75" customHeight="1">
      <c r="A29" s="275" t="s">
        <v>31</v>
      </c>
      <c r="B29" s="275"/>
      <c r="C29" s="44"/>
      <c r="D29" s="36">
        <v>2012900000</v>
      </c>
      <c r="E29" s="36">
        <v>2090300000</v>
      </c>
      <c r="F29" s="36">
        <v>5111000000</v>
      </c>
      <c r="G29" s="36">
        <v>3433900000</v>
      </c>
      <c r="H29" s="151">
        <v>2564900000</v>
      </c>
    </row>
    <row r="30" spans="1:8" ht="3" customHeight="1">
      <c r="A30" s="46"/>
      <c r="B30" s="46"/>
      <c r="C30" s="32"/>
      <c r="D30" s="23"/>
      <c r="E30" s="21"/>
      <c r="F30" s="21"/>
      <c r="G30" s="60"/>
      <c r="H30" s="146"/>
    </row>
    <row r="31" spans="1:10" ht="13.5" customHeight="1">
      <c r="A31" s="132" t="s">
        <v>114</v>
      </c>
      <c r="B31" s="18"/>
      <c r="C31" s="18"/>
      <c r="D31" s="18"/>
      <c r="E31" s="18"/>
      <c r="F31" s="18"/>
      <c r="G31" s="57"/>
      <c r="H31" s="147"/>
      <c r="I31" s="134"/>
      <c r="J31" s="134"/>
    </row>
    <row r="32" ht="13.5" customHeight="1">
      <c r="G32" s="59"/>
    </row>
    <row r="33" spans="1:8" ht="12.75" customHeight="1">
      <c r="A33" s="89" t="s">
        <v>113</v>
      </c>
      <c r="B33" s="15"/>
      <c r="C33" s="2"/>
      <c r="G33" s="61"/>
      <c r="H33" s="92" t="s">
        <v>120</v>
      </c>
    </row>
    <row r="34" spans="1:8" ht="24" customHeight="1">
      <c r="A34" s="276" t="s">
        <v>12</v>
      </c>
      <c r="B34" s="276"/>
      <c r="C34" s="42"/>
      <c r="D34" s="39" t="s">
        <v>105</v>
      </c>
      <c r="E34" s="39" t="s">
        <v>108</v>
      </c>
      <c r="F34" s="56" t="s">
        <v>122</v>
      </c>
      <c r="G34" s="56" t="s">
        <v>126</v>
      </c>
      <c r="H34" s="62" t="s">
        <v>129</v>
      </c>
    </row>
    <row r="35" spans="1:8" ht="3" customHeight="1">
      <c r="A35" s="277"/>
      <c r="B35" s="277"/>
      <c r="C35" s="43"/>
      <c r="D35" s="23"/>
      <c r="E35" s="23"/>
      <c r="F35" s="23"/>
      <c r="G35" s="23"/>
      <c r="H35" s="144"/>
    </row>
    <row r="36" spans="1:8" ht="15.75" customHeight="1">
      <c r="A36" s="255" t="s">
        <v>2</v>
      </c>
      <c r="B36" s="255"/>
      <c r="C36" s="27"/>
      <c r="D36" s="148">
        <f>SUM(D38:D49)</f>
        <v>61422552710</v>
      </c>
      <c r="E36" s="148">
        <f>SUM(E38:E49)</f>
        <v>62224587351</v>
      </c>
      <c r="F36" s="148">
        <f>SUM(F38:F49)</f>
        <v>72950093310</v>
      </c>
      <c r="G36" s="148">
        <f>SUM(G38:G49)</f>
        <v>66402625855</v>
      </c>
      <c r="H36" s="145">
        <f>SUM(H38:H49)</f>
        <v>66421823918</v>
      </c>
    </row>
    <row r="37" spans="1:8" ht="4.5" customHeight="1">
      <c r="A37" s="255"/>
      <c r="B37" s="255"/>
      <c r="C37" s="27"/>
      <c r="D37" s="152"/>
      <c r="E37" s="152"/>
      <c r="F37" s="153"/>
      <c r="G37" s="153"/>
      <c r="H37" s="154"/>
    </row>
    <row r="38" spans="1:8" ht="15.75" customHeight="1">
      <c r="A38" s="255" t="s">
        <v>32</v>
      </c>
      <c r="B38" s="255"/>
      <c r="C38" s="27"/>
      <c r="D38" s="148">
        <v>449716025</v>
      </c>
      <c r="E38" s="148">
        <v>454684334</v>
      </c>
      <c r="F38" s="148">
        <v>450486840</v>
      </c>
      <c r="G38" s="148">
        <v>418756377</v>
      </c>
      <c r="H38" s="145">
        <v>550294805</v>
      </c>
    </row>
    <row r="39" spans="1:8" ht="15.75" customHeight="1">
      <c r="A39" s="255" t="s">
        <v>33</v>
      </c>
      <c r="B39" s="255"/>
      <c r="C39" s="27"/>
      <c r="D39" s="148">
        <v>9226886968</v>
      </c>
      <c r="E39" s="148">
        <v>8741259043</v>
      </c>
      <c r="F39" s="148">
        <v>18518936812</v>
      </c>
      <c r="G39" s="148">
        <v>8990980569</v>
      </c>
      <c r="H39" s="145">
        <v>7790319689</v>
      </c>
    </row>
    <row r="40" spans="1:8" ht="15.75" customHeight="1">
      <c r="A40" s="255" t="s">
        <v>34</v>
      </c>
      <c r="B40" s="255"/>
      <c r="C40" s="27"/>
      <c r="D40" s="148">
        <v>24868221421</v>
      </c>
      <c r="E40" s="148">
        <v>25117573260</v>
      </c>
      <c r="F40" s="148">
        <v>27173688416</v>
      </c>
      <c r="G40" s="148">
        <v>31347558624</v>
      </c>
      <c r="H40" s="145">
        <v>33277019516</v>
      </c>
    </row>
    <row r="41" spans="1:8" ht="15.75" customHeight="1">
      <c r="A41" s="255" t="s">
        <v>35</v>
      </c>
      <c r="B41" s="255"/>
      <c r="C41" s="27"/>
      <c r="D41" s="148">
        <v>4137917487</v>
      </c>
      <c r="E41" s="148">
        <v>4146765814</v>
      </c>
      <c r="F41" s="148">
        <v>4460345791</v>
      </c>
      <c r="G41" s="148">
        <v>4688704032</v>
      </c>
      <c r="H41" s="145">
        <v>4680919676</v>
      </c>
    </row>
    <row r="42" spans="1:8" ht="15.75" customHeight="1">
      <c r="A42" s="255" t="s">
        <v>36</v>
      </c>
      <c r="B42" s="255"/>
      <c r="C42" s="27"/>
      <c r="D42" s="148">
        <v>65941708</v>
      </c>
      <c r="E42" s="148">
        <v>66160842</v>
      </c>
      <c r="F42" s="148">
        <v>130168251</v>
      </c>
      <c r="G42" s="148">
        <v>128065554</v>
      </c>
      <c r="H42" s="145">
        <v>129578309</v>
      </c>
    </row>
    <row r="43" spans="1:8" ht="15.75" customHeight="1">
      <c r="A43" s="255" t="s">
        <v>37</v>
      </c>
      <c r="B43" s="255"/>
      <c r="C43" s="27"/>
      <c r="D43" s="148">
        <v>105949941</v>
      </c>
      <c r="E43" s="148">
        <v>100406264</v>
      </c>
      <c r="F43" s="148">
        <v>132921541</v>
      </c>
      <c r="G43" s="148">
        <v>107568170</v>
      </c>
      <c r="H43" s="145">
        <v>146128347</v>
      </c>
    </row>
    <row r="44" spans="1:8" ht="15.75" customHeight="1">
      <c r="A44" s="255" t="s">
        <v>38</v>
      </c>
      <c r="B44" s="255"/>
      <c r="C44" s="27"/>
      <c r="D44" s="148">
        <v>1123690475</v>
      </c>
      <c r="E44" s="148">
        <v>340111411</v>
      </c>
      <c r="F44" s="148">
        <v>403690161</v>
      </c>
      <c r="G44" s="148">
        <v>366192595</v>
      </c>
      <c r="H44" s="145">
        <v>349095521</v>
      </c>
    </row>
    <row r="45" spans="1:8" ht="15.75" customHeight="1">
      <c r="A45" s="255" t="s">
        <v>39</v>
      </c>
      <c r="B45" s="255"/>
      <c r="C45" s="27"/>
      <c r="D45" s="148">
        <v>5333201006</v>
      </c>
      <c r="E45" s="148">
        <v>6932213649</v>
      </c>
      <c r="F45" s="148">
        <v>5538377242</v>
      </c>
      <c r="G45" s="148">
        <v>5797730711</v>
      </c>
      <c r="H45" s="145">
        <v>4839955540</v>
      </c>
    </row>
    <row r="46" spans="1:8" ht="15.75" customHeight="1">
      <c r="A46" s="255" t="s">
        <v>40</v>
      </c>
      <c r="B46" s="255"/>
      <c r="C46" s="27"/>
      <c r="D46" s="148">
        <v>2174362760</v>
      </c>
      <c r="E46" s="148">
        <v>2169276149</v>
      </c>
      <c r="F46" s="148">
        <v>2133122711</v>
      </c>
      <c r="G46" s="148">
        <v>2342199908</v>
      </c>
      <c r="H46" s="145">
        <v>2386329730</v>
      </c>
    </row>
    <row r="47" spans="1:8" ht="15.75" customHeight="1">
      <c r="A47" s="255" t="s">
        <v>41</v>
      </c>
      <c r="B47" s="255"/>
      <c r="C47" s="27"/>
      <c r="D47" s="148">
        <v>8772229802</v>
      </c>
      <c r="E47" s="148">
        <v>9165273974</v>
      </c>
      <c r="F47" s="148">
        <v>8746963160</v>
      </c>
      <c r="G47" s="148">
        <v>7217701984</v>
      </c>
      <c r="H47" s="145">
        <v>7713748968</v>
      </c>
    </row>
    <row r="48" spans="1:8" ht="15.75" customHeight="1">
      <c r="A48" s="255" t="s">
        <v>42</v>
      </c>
      <c r="B48" s="255"/>
      <c r="C48" s="27"/>
      <c r="D48" s="148">
        <v>5164435117</v>
      </c>
      <c r="E48" s="148">
        <v>4990862611</v>
      </c>
      <c r="F48" s="148">
        <v>5261392385</v>
      </c>
      <c r="G48" s="148">
        <v>4997167331</v>
      </c>
      <c r="H48" s="145">
        <v>4558433817</v>
      </c>
    </row>
    <row r="49" spans="1:8" ht="15.75" customHeight="1">
      <c r="A49" s="255" t="s">
        <v>43</v>
      </c>
      <c r="B49" s="255"/>
      <c r="C49" s="27"/>
      <c r="D49" s="182">
        <v>0</v>
      </c>
      <c r="E49" s="182">
        <v>0</v>
      </c>
      <c r="F49" s="182">
        <v>0</v>
      </c>
      <c r="G49" s="182">
        <v>0</v>
      </c>
      <c r="H49" s="184">
        <v>0</v>
      </c>
    </row>
    <row r="50" spans="1:8" ht="3" customHeight="1">
      <c r="A50" s="21"/>
      <c r="B50" s="21"/>
      <c r="C50" s="28"/>
      <c r="D50" s="23"/>
      <c r="E50" s="21"/>
      <c r="F50" s="21"/>
      <c r="G50" s="155"/>
      <c r="H50" s="146"/>
    </row>
    <row r="51" spans="1:8" ht="13.5" customHeight="1">
      <c r="A51" s="130" t="s">
        <v>114</v>
      </c>
      <c r="B51" s="19"/>
      <c r="C51" s="19"/>
      <c r="D51" s="19"/>
      <c r="E51" s="19"/>
      <c r="F51" s="19"/>
      <c r="G51" s="19"/>
      <c r="H51" s="147"/>
    </row>
    <row r="56" spans="1:7" ht="13.5">
      <c r="A56" s="2"/>
      <c r="B56" s="2"/>
      <c r="C56" s="2"/>
      <c r="D56" s="1"/>
      <c r="E56" s="1"/>
      <c r="F56" s="1"/>
      <c r="G56" s="1"/>
    </row>
  </sheetData>
  <sheetProtection/>
  <mergeCells count="42">
    <mergeCell ref="A13:B13"/>
    <mergeCell ref="A15:B15"/>
    <mergeCell ref="A23:B23"/>
    <mergeCell ref="A18:B18"/>
    <mergeCell ref="A19:B19"/>
    <mergeCell ref="A21:B21"/>
    <mergeCell ref="A14:B14"/>
    <mergeCell ref="A20:B20"/>
    <mergeCell ref="A22:B22"/>
    <mergeCell ref="A36:B36"/>
    <mergeCell ref="A37:B37"/>
    <mergeCell ref="A44:B44"/>
    <mergeCell ref="A27:B27"/>
    <mergeCell ref="A35:B35"/>
    <mergeCell ref="A25:B25"/>
    <mergeCell ref="A26:B26"/>
    <mergeCell ref="A28:B28"/>
    <mergeCell ref="A29:B29"/>
    <mergeCell ref="A48:B48"/>
    <mergeCell ref="A49:B49"/>
    <mergeCell ref="A16:B16"/>
    <mergeCell ref="A17:B17"/>
    <mergeCell ref="A46:B46"/>
    <mergeCell ref="A24:B24"/>
    <mergeCell ref="A41:B41"/>
    <mergeCell ref="A40:B40"/>
    <mergeCell ref="A47:B47"/>
    <mergeCell ref="A34:B34"/>
    <mergeCell ref="A4:B4"/>
    <mergeCell ref="A5:B5"/>
    <mergeCell ref="A6:B6"/>
    <mergeCell ref="A7:B7"/>
    <mergeCell ref="A8:B8"/>
    <mergeCell ref="A11:B11"/>
    <mergeCell ref="A10:B10"/>
    <mergeCell ref="A45:B45"/>
    <mergeCell ref="A42:B42"/>
    <mergeCell ref="A43:B43"/>
    <mergeCell ref="A38:B38"/>
    <mergeCell ref="A12:B12"/>
    <mergeCell ref="A9:B9"/>
    <mergeCell ref="A39:B39"/>
  </mergeCells>
  <printOptions/>
  <pageMargins left="0.7086614173228347" right="0.7086614173228347" top="0.984251968503937" bottom="0.7480314960629921"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51"/>
  <sheetViews>
    <sheetView zoomScalePageLayoutView="0" workbookViewId="0" topLeftCell="A1">
      <selection activeCell="F1" sqref="F1"/>
    </sheetView>
  </sheetViews>
  <sheetFormatPr defaultColWidth="9.00390625" defaultRowHeight="13.5"/>
  <cols>
    <col min="1" max="1" width="15.625" style="135" customWidth="1"/>
    <col min="2" max="6" width="13.125" style="135" customWidth="1"/>
    <col min="7" max="7" width="9.00390625" style="135" customWidth="1"/>
    <col min="8" max="8" width="9.00390625" style="155" customWidth="1"/>
    <col min="9" max="9" width="9.00390625" style="156" customWidth="1"/>
    <col min="10" max="11" width="9.00390625" style="135" customWidth="1"/>
    <col min="12" max="16384" width="9.00390625" style="134" customWidth="1"/>
  </cols>
  <sheetData>
    <row r="1" ht="12.75" customHeight="1">
      <c r="A1" s="6" t="s">
        <v>131</v>
      </c>
    </row>
    <row r="2" spans="1:6" ht="18" customHeight="1">
      <c r="A2" s="84" t="s">
        <v>168</v>
      </c>
      <c r="B2" s="84"/>
      <c r="C2" s="84"/>
      <c r="D2" s="84"/>
      <c r="E2" s="67"/>
      <c r="F2" s="67"/>
    </row>
    <row r="3" spans="2:6" ht="12.75" customHeight="1">
      <c r="B3" s="156"/>
      <c r="C3" s="156"/>
      <c r="D3" s="156"/>
      <c r="E3" s="156"/>
      <c r="F3" s="156"/>
    </row>
    <row r="4" spans="1:6" ht="27.75" customHeight="1">
      <c r="A4" s="78" t="s">
        <v>177</v>
      </c>
      <c r="B4" s="103" t="s">
        <v>86</v>
      </c>
      <c r="C4" s="103" t="s">
        <v>87</v>
      </c>
      <c r="D4" s="103" t="s">
        <v>88</v>
      </c>
      <c r="E4" s="103" t="s">
        <v>138</v>
      </c>
      <c r="F4" s="77" t="s">
        <v>89</v>
      </c>
    </row>
    <row r="5" spans="1:6" ht="4.5" customHeight="1">
      <c r="A5" s="69"/>
      <c r="B5" s="70"/>
      <c r="C5" s="24"/>
      <c r="D5" s="24"/>
      <c r="E5" s="24"/>
      <c r="F5" s="24"/>
    </row>
    <row r="6" spans="1:11" s="5" customFormat="1" ht="15.75" customHeight="1">
      <c r="A6" s="225" t="s">
        <v>104</v>
      </c>
      <c r="B6" s="71">
        <v>183614089</v>
      </c>
      <c r="C6" s="31">
        <v>180104143</v>
      </c>
      <c r="D6" s="31">
        <f>B6-C6</f>
        <v>3509946</v>
      </c>
      <c r="E6" s="31">
        <v>325222.18430157384</v>
      </c>
      <c r="F6" s="110">
        <v>0.958</v>
      </c>
      <c r="G6" s="111"/>
      <c r="H6" s="157"/>
      <c r="I6" s="98"/>
      <c r="J6" s="75"/>
      <c r="K6" s="75"/>
    </row>
    <row r="7" spans="1:11" ht="15.75" customHeight="1">
      <c r="A7" s="226" t="s">
        <v>45</v>
      </c>
      <c r="B7" s="73">
        <v>69313256</v>
      </c>
      <c r="C7" s="137">
        <v>66421824</v>
      </c>
      <c r="D7" s="137">
        <f>B7-C7</f>
        <v>2891432</v>
      </c>
      <c r="E7" s="137">
        <v>379742.0660556963</v>
      </c>
      <c r="F7" s="115">
        <v>1.137</v>
      </c>
      <c r="I7" s="158"/>
      <c r="J7" s="81"/>
      <c r="K7" s="81"/>
    </row>
    <row r="8" spans="1:11" ht="15.75" customHeight="1">
      <c r="A8" s="225" t="s">
        <v>46</v>
      </c>
      <c r="B8" s="71">
        <v>60118292</v>
      </c>
      <c r="C8" s="31">
        <v>56970826</v>
      </c>
      <c r="D8" s="31">
        <f aca="true" t="shared" si="0" ref="D8:D31">B8-C8</f>
        <v>3147466</v>
      </c>
      <c r="E8" s="31">
        <v>418893.892046499</v>
      </c>
      <c r="F8" s="110">
        <v>1.483</v>
      </c>
      <c r="I8" s="98"/>
      <c r="J8" s="75"/>
      <c r="K8" s="75"/>
    </row>
    <row r="9" spans="1:11" ht="15.75" customHeight="1">
      <c r="A9" s="225" t="s">
        <v>47</v>
      </c>
      <c r="B9" s="71">
        <v>64143578</v>
      </c>
      <c r="C9" s="31">
        <v>62709031</v>
      </c>
      <c r="D9" s="31">
        <f t="shared" si="0"/>
        <v>1434547</v>
      </c>
      <c r="E9" s="31">
        <v>355368.4702655529</v>
      </c>
      <c r="F9" s="110">
        <v>1.146</v>
      </c>
      <c r="I9" s="98"/>
      <c r="J9" s="75"/>
      <c r="K9" s="75"/>
    </row>
    <row r="10" spans="1:11" ht="15.75" customHeight="1">
      <c r="A10" s="225" t="s">
        <v>48</v>
      </c>
      <c r="B10" s="71">
        <v>50519532</v>
      </c>
      <c r="C10" s="31">
        <v>49636320</v>
      </c>
      <c r="D10" s="31">
        <f t="shared" si="0"/>
        <v>883212</v>
      </c>
      <c r="E10" s="31">
        <v>358864.3314174168</v>
      </c>
      <c r="F10" s="110">
        <v>0.886</v>
      </c>
      <c r="I10" s="98"/>
      <c r="J10" s="75"/>
      <c r="K10" s="75"/>
    </row>
    <row r="11" spans="1:11" ht="15.75" customHeight="1">
      <c r="A11" s="225" t="s">
        <v>49</v>
      </c>
      <c r="B11" s="71">
        <v>90617967</v>
      </c>
      <c r="C11" s="31">
        <v>87692661</v>
      </c>
      <c r="D11" s="31">
        <f t="shared" si="0"/>
        <v>2925306</v>
      </c>
      <c r="E11" s="31">
        <v>355488.68989224994</v>
      </c>
      <c r="F11" s="110">
        <v>1.198</v>
      </c>
      <c r="I11" s="98"/>
      <c r="J11" s="75"/>
      <c r="K11" s="75"/>
    </row>
    <row r="12" spans="1:11" ht="15.75" customHeight="1">
      <c r="A12" s="225" t="s">
        <v>50</v>
      </c>
      <c r="B12" s="71">
        <v>38608552</v>
      </c>
      <c r="C12" s="31">
        <v>37625104</v>
      </c>
      <c r="D12" s="31">
        <f t="shared" si="0"/>
        <v>983448</v>
      </c>
      <c r="E12" s="31">
        <v>337611.413701826</v>
      </c>
      <c r="F12" s="110">
        <v>1.002</v>
      </c>
      <c r="I12" s="98"/>
      <c r="J12" s="75"/>
      <c r="K12" s="75"/>
    </row>
    <row r="13" spans="1:11" ht="15.75" customHeight="1">
      <c r="A13" s="225" t="s">
        <v>51</v>
      </c>
      <c r="B13" s="71">
        <v>79765277</v>
      </c>
      <c r="C13" s="31">
        <v>77622605</v>
      </c>
      <c r="D13" s="31">
        <f t="shared" si="0"/>
        <v>2142672</v>
      </c>
      <c r="E13" s="31">
        <v>356367.78289932787</v>
      </c>
      <c r="F13" s="110">
        <v>1.255</v>
      </c>
      <c r="I13" s="98"/>
      <c r="J13" s="75"/>
      <c r="K13" s="75"/>
    </row>
    <row r="14" spans="1:11" ht="15.75" customHeight="1">
      <c r="A14" s="225" t="s">
        <v>52</v>
      </c>
      <c r="B14" s="71">
        <v>149410928</v>
      </c>
      <c r="C14" s="31">
        <v>145404314</v>
      </c>
      <c r="D14" s="31">
        <f t="shared" si="0"/>
        <v>4006614</v>
      </c>
      <c r="E14" s="31">
        <v>346452.33800736244</v>
      </c>
      <c r="F14" s="110">
        <v>1.034</v>
      </c>
      <c r="I14" s="98"/>
      <c r="J14" s="75"/>
      <c r="K14" s="75"/>
    </row>
    <row r="15" spans="1:11" ht="15.75" customHeight="1">
      <c r="A15" s="225" t="s">
        <v>53</v>
      </c>
      <c r="B15" s="71">
        <v>42862027</v>
      </c>
      <c r="C15" s="31">
        <v>41555510</v>
      </c>
      <c r="D15" s="31">
        <f t="shared" si="0"/>
        <v>1306517</v>
      </c>
      <c r="E15" s="31">
        <v>366855.0871772236</v>
      </c>
      <c r="F15" s="110">
        <v>1.062</v>
      </c>
      <c r="I15" s="98"/>
      <c r="J15" s="75"/>
      <c r="K15" s="75"/>
    </row>
    <row r="16" spans="1:11" ht="15.75" customHeight="1">
      <c r="A16" s="225" t="s">
        <v>54</v>
      </c>
      <c r="B16" s="71">
        <v>58193238</v>
      </c>
      <c r="C16" s="31">
        <v>56356982</v>
      </c>
      <c r="D16" s="31">
        <f t="shared" si="0"/>
        <v>1836256</v>
      </c>
      <c r="E16" s="31">
        <v>314120.47131741466</v>
      </c>
      <c r="F16" s="110">
        <v>0.976</v>
      </c>
      <c r="I16" s="98"/>
      <c r="J16" s="75"/>
      <c r="K16" s="75"/>
    </row>
    <row r="17" spans="1:11" ht="15.75" customHeight="1">
      <c r="A17" s="225" t="s">
        <v>55</v>
      </c>
      <c r="B17" s="71">
        <v>58575782</v>
      </c>
      <c r="C17" s="31">
        <v>56447024</v>
      </c>
      <c r="D17" s="31">
        <f t="shared" si="0"/>
        <v>2128758</v>
      </c>
      <c r="E17" s="31">
        <v>322072.2347114606</v>
      </c>
      <c r="F17" s="110">
        <v>0.979</v>
      </c>
      <c r="I17" s="98"/>
      <c r="J17" s="75"/>
      <c r="K17" s="75"/>
    </row>
    <row r="18" spans="1:11" ht="15.75" customHeight="1">
      <c r="A18" s="225" t="s">
        <v>56</v>
      </c>
      <c r="B18" s="71">
        <v>49650350</v>
      </c>
      <c r="C18" s="31">
        <v>48096663</v>
      </c>
      <c r="D18" s="31">
        <f t="shared" si="0"/>
        <v>1553687</v>
      </c>
      <c r="E18" s="31">
        <v>318390.2172617866</v>
      </c>
      <c r="F18" s="110">
        <v>0.824</v>
      </c>
      <c r="I18" s="98"/>
      <c r="J18" s="75"/>
      <c r="K18" s="75"/>
    </row>
    <row r="19" spans="1:11" ht="15.75" customHeight="1">
      <c r="A19" s="225" t="s">
        <v>57</v>
      </c>
      <c r="B19" s="71">
        <v>40496772</v>
      </c>
      <c r="C19" s="31">
        <v>39329980</v>
      </c>
      <c r="D19" s="31">
        <f t="shared" si="0"/>
        <v>1166792</v>
      </c>
      <c r="E19" s="31">
        <v>340118.8211283683</v>
      </c>
      <c r="F19" s="110">
        <v>1.024</v>
      </c>
      <c r="I19" s="98"/>
      <c r="J19" s="75"/>
      <c r="K19" s="75"/>
    </row>
    <row r="20" spans="1:11" ht="15.75" customHeight="1">
      <c r="A20" s="225" t="s">
        <v>58</v>
      </c>
      <c r="B20" s="71">
        <v>25870372</v>
      </c>
      <c r="C20" s="31">
        <v>25374037</v>
      </c>
      <c r="D20" s="31">
        <f t="shared" si="0"/>
        <v>496335</v>
      </c>
      <c r="E20" s="31">
        <v>347799.18032786885</v>
      </c>
      <c r="F20" s="110">
        <v>1.008</v>
      </c>
      <c r="I20" s="98"/>
      <c r="J20" s="75"/>
      <c r="K20" s="75"/>
    </row>
    <row r="21" spans="1:11" ht="15.75" customHeight="1">
      <c r="A21" s="225" t="s">
        <v>59</v>
      </c>
      <c r="B21" s="71">
        <v>22349352</v>
      </c>
      <c r="C21" s="31">
        <v>21730132</v>
      </c>
      <c r="D21" s="31">
        <f t="shared" si="0"/>
        <v>619220</v>
      </c>
      <c r="E21" s="31">
        <v>377961.3518167429</v>
      </c>
      <c r="F21" s="110">
        <v>0.741</v>
      </c>
      <c r="I21" s="98"/>
      <c r="J21" s="75"/>
      <c r="K21" s="75"/>
    </row>
    <row r="22" spans="1:11" ht="15.75" customHeight="1">
      <c r="A22" s="225" t="s">
        <v>60</v>
      </c>
      <c r="B22" s="71">
        <v>26005181</v>
      </c>
      <c r="C22" s="31">
        <v>25173511</v>
      </c>
      <c r="D22" s="31">
        <f t="shared" si="0"/>
        <v>831670</v>
      </c>
      <c r="E22" s="31">
        <v>331588.1740825628</v>
      </c>
      <c r="F22" s="110">
        <v>0.873</v>
      </c>
      <c r="I22" s="98"/>
      <c r="J22" s="75"/>
      <c r="K22" s="75"/>
    </row>
    <row r="23" spans="1:11" ht="15.75" customHeight="1">
      <c r="A23" s="225" t="s">
        <v>61</v>
      </c>
      <c r="B23" s="71">
        <v>28738523</v>
      </c>
      <c r="C23" s="31">
        <v>27589027</v>
      </c>
      <c r="D23" s="31">
        <f t="shared" si="0"/>
        <v>1149496</v>
      </c>
      <c r="E23" s="31">
        <v>330752.1249685301</v>
      </c>
      <c r="F23" s="110">
        <v>0.873</v>
      </c>
      <c r="I23" s="98"/>
      <c r="J23" s="75"/>
      <c r="K23" s="75"/>
    </row>
    <row r="24" spans="1:11" ht="15.75" customHeight="1">
      <c r="A24" s="225" t="s">
        <v>62</v>
      </c>
      <c r="B24" s="71">
        <v>27704740</v>
      </c>
      <c r="C24" s="31">
        <v>26534235</v>
      </c>
      <c r="D24" s="31">
        <f t="shared" si="0"/>
        <v>1170505</v>
      </c>
      <c r="E24" s="31">
        <v>363836.53964815097</v>
      </c>
      <c r="F24" s="110">
        <v>0.683</v>
      </c>
      <c r="I24" s="98"/>
      <c r="J24" s="75"/>
      <c r="K24" s="75"/>
    </row>
    <row r="25" spans="1:11" ht="15.75" customHeight="1">
      <c r="A25" s="225" t="s">
        <v>63</v>
      </c>
      <c r="B25" s="71">
        <v>37575895</v>
      </c>
      <c r="C25" s="31">
        <v>36781281</v>
      </c>
      <c r="D25" s="31">
        <f t="shared" si="0"/>
        <v>794614</v>
      </c>
      <c r="E25" s="31">
        <v>320894.7836783835</v>
      </c>
      <c r="F25" s="110">
        <v>0.831</v>
      </c>
      <c r="I25" s="98"/>
      <c r="J25" s="75"/>
      <c r="K25" s="75"/>
    </row>
    <row r="26" spans="1:11" ht="15.75" customHeight="1">
      <c r="A26" s="225" t="s">
        <v>64</v>
      </c>
      <c r="B26" s="71">
        <v>27497697</v>
      </c>
      <c r="C26" s="31">
        <v>26418536</v>
      </c>
      <c r="D26" s="31">
        <f t="shared" si="0"/>
        <v>1079161</v>
      </c>
      <c r="E26" s="31">
        <v>375140.7352711472</v>
      </c>
      <c r="F26" s="110">
        <v>0.829</v>
      </c>
      <c r="I26" s="98"/>
      <c r="J26" s="75"/>
      <c r="K26" s="75"/>
    </row>
    <row r="27" spans="1:11" ht="15.75" customHeight="1">
      <c r="A27" s="225" t="s">
        <v>65</v>
      </c>
      <c r="B27" s="71">
        <v>49938144</v>
      </c>
      <c r="C27" s="31">
        <v>48145020</v>
      </c>
      <c r="D27" s="31">
        <f t="shared" si="0"/>
        <v>1793124</v>
      </c>
      <c r="E27" s="31">
        <v>332252.3032331528</v>
      </c>
      <c r="F27" s="110">
        <v>1.144</v>
      </c>
      <c r="I27" s="98"/>
      <c r="J27" s="75"/>
      <c r="K27" s="75"/>
    </row>
    <row r="28" spans="1:11" ht="15.75" customHeight="1">
      <c r="A28" s="225" t="s">
        <v>66</v>
      </c>
      <c r="B28" s="71">
        <v>31339887</v>
      </c>
      <c r="C28" s="31">
        <v>30620096</v>
      </c>
      <c r="D28" s="31">
        <f t="shared" si="0"/>
        <v>719791</v>
      </c>
      <c r="E28" s="31">
        <v>364946.3785561899</v>
      </c>
      <c r="F28" s="110">
        <v>0.925</v>
      </c>
      <c r="I28" s="98"/>
      <c r="J28" s="75"/>
      <c r="K28" s="75"/>
    </row>
    <row r="29" spans="1:11" ht="15.75" customHeight="1">
      <c r="A29" s="225" t="s">
        <v>67</v>
      </c>
      <c r="B29" s="71">
        <v>20639932</v>
      </c>
      <c r="C29" s="31">
        <v>20209723</v>
      </c>
      <c r="D29" s="31">
        <f t="shared" si="0"/>
        <v>430209</v>
      </c>
      <c r="E29" s="31">
        <v>360713.99503810663</v>
      </c>
      <c r="F29" s="110">
        <v>0.995</v>
      </c>
      <c r="I29" s="98"/>
      <c r="J29" s="75"/>
      <c r="K29" s="75"/>
    </row>
    <row r="30" spans="1:11" ht="15.75" customHeight="1">
      <c r="A30" s="225" t="s">
        <v>68</v>
      </c>
      <c r="B30" s="71">
        <v>29314291</v>
      </c>
      <c r="C30" s="31">
        <v>28744557</v>
      </c>
      <c r="D30" s="31">
        <f t="shared" si="0"/>
        <v>569734</v>
      </c>
      <c r="E30" s="31">
        <v>354175.84001774294</v>
      </c>
      <c r="F30" s="110">
        <v>0.732</v>
      </c>
      <c r="I30" s="98"/>
      <c r="J30" s="75"/>
      <c r="K30" s="75"/>
    </row>
    <row r="31" spans="1:11" ht="15.75" customHeight="1">
      <c r="A31" s="225" t="s">
        <v>69</v>
      </c>
      <c r="B31" s="71">
        <v>67718734</v>
      </c>
      <c r="C31" s="31">
        <v>66451539</v>
      </c>
      <c r="D31" s="31">
        <f t="shared" si="0"/>
        <v>1267195</v>
      </c>
      <c r="E31" s="31">
        <v>341883.422768034</v>
      </c>
      <c r="F31" s="110">
        <v>0.902</v>
      </c>
      <c r="I31" s="98"/>
      <c r="J31" s="75"/>
      <c r="K31" s="75"/>
    </row>
    <row r="32" spans="1:11" ht="4.5" customHeight="1">
      <c r="A32" s="22"/>
      <c r="B32" s="113"/>
      <c r="C32" s="24"/>
      <c r="D32" s="24"/>
      <c r="E32" s="24"/>
      <c r="F32" s="112"/>
      <c r="I32" s="98"/>
      <c r="J32" s="75"/>
      <c r="K32" s="75"/>
    </row>
    <row r="33" spans="1:11" ht="13.5" customHeight="1">
      <c r="A33" s="130" t="s">
        <v>114</v>
      </c>
      <c r="B33" s="130"/>
      <c r="C33" s="130"/>
      <c r="D33" s="130"/>
      <c r="E33" s="130"/>
      <c r="F33" s="130"/>
      <c r="G33" s="134"/>
      <c r="I33" s="98"/>
      <c r="J33" s="75"/>
      <c r="K33" s="75"/>
    </row>
    <row r="34" spans="1:11" ht="13.5" customHeight="1">
      <c r="A34" s="131" t="s">
        <v>158</v>
      </c>
      <c r="B34" s="131"/>
      <c r="C34" s="131"/>
      <c r="D34" s="131"/>
      <c r="E34" s="131"/>
      <c r="F34" s="131"/>
      <c r="G34" s="134"/>
      <c r="I34" s="98"/>
      <c r="J34" s="75"/>
      <c r="K34" s="75"/>
    </row>
    <row r="35" spans="1:11" ht="13.5" customHeight="1">
      <c r="A35" s="279" t="s">
        <v>181</v>
      </c>
      <c r="B35" s="280"/>
      <c r="C35" s="280"/>
      <c r="D35" s="280"/>
      <c r="E35" s="280"/>
      <c r="F35" s="280"/>
      <c r="G35" s="134"/>
      <c r="I35" s="98"/>
      <c r="J35" s="75"/>
      <c r="K35" s="75"/>
    </row>
    <row r="36" spans="1:11" ht="13.5" customHeight="1">
      <c r="A36" s="279"/>
      <c r="B36" s="280"/>
      <c r="C36" s="280"/>
      <c r="D36" s="280"/>
      <c r="E36" s="280"/>
      <c r="F36" s="280"/>
      <c r="G36" s="134"/>
      <c r="I36" s="98"/>
      <c r="J36" s="75"/>
      <c r="K36" s="75"/>
    </row>
    <row r="37" spans="1:7" ht="13.5" customHeight="1">
      <c r="A37" s="159"/>
      <c r="B37" s="159"/>
      <c r="C37" s="159"/>
      <c r="D37" s="159"/>
      <c r="E37" s="159"/>
      <c r="F37" s="159"/>
      <c r="G37" s="134"/>
    </row>
    <row r="38" spans="2:6" ht="13.5">
      <c r="B38" s="160"/>
      <c r="C38" s="160"/>
      <c r="D38" s="160"/>
      <c r="E38" s="160"/>
      <c r="F38" s="160"/>
    </row>
    <row r="39" spans="2:6" ht="13.5">
      <c r="B39" s="160"/>
      <c r="C39" s="160"/>
      <c r="D39" s="160"/>
      <c r="E39" s="160"/>
      <c r="F39" s="160"/>
    </row>
    <row r="40" spans="2:6" ht="13.5">
      <c r="B40" s="160"/>
      <c r="C40" s="160"/>
      <c r="D40" s="160"/>
      <c r="E40" s="160"/>
      <c r="F40" s="160"/>
    </row>
    <row r="41" spans="2:6" ht="13.5">
      <c r="B41" s="160"/>
      <c r="C41" s="160"/>
      <c r="D41" s="160"/>
      <c r="E41" s="160"/>
      <c r="F41" s="160"/>
    </row>
    <row r="42" spans="2:6" ht="13.5">
      <c r="B42" s="160"/>
      <c r="C42" s="160"/>
      <c r="D42" s="160"/>
      <c r="E42" s="160"/>
      <c r="F42" s="160"/>
    </row>
    <row r="43" spans="2:6" ht="13.5">
      <c r="B43" s="160"/>
      <c r="C43" s="160"/>
      <c r="D43" s="160"/>
      <c r="E43" s="160"/>
      <c r="F43" s="160"/>
    </row>
    <row r="44" spans="2:6" ht="13.5">
      <c r="B44" s="160"/>
      <c r="C44" s="160"/>
      <c r="D44" s="160"/>
      <c r="E44" s="160"/>
      <c r="F44" s="160"/>
    </row>
    <row r="45" spans="2:6" ht="13.5">
      <c r="B45" s="160"/>
      <c r="C45" s="160"/>
      <c r="D45" s="160"/>
      <c r="E45" s="160"/>
      <c r="F45" s="160"/>
    </row>
    <row r="46" spans="2:6" ht="13.5">
      <c r="B46" s="160"/>
      <c r="C46" s="160"/>
      <c r="D46" s="160"/>
      <c r="E46" s="160"/>
      <c r="F46" s="160"/>
    </row>
    <row r="47" spans="2:6" ht="13.5">
      <c r="B47" s="160"/>
      <c r="C47" s="160"/>
      <c r="D47" s="160"/>
      <c r="E47" s="160"/>
      <c r="F47" s="160"/>
    </row>
    <row r="48" spans="2:6" ht="13.5">
      <c r="B48" s="160"/>
      <c r="C48" s="160"/>
      <c r="D48" s="160"/>
      <c r="E48" s="160"/>
      <c r="F48" s="160"/>
    </row>
    <row r="49" spans="2:6" ht="13.5">
      <c r="B49" s="160"/>
      <c r="C49" s="160"/>
      <c r="D49" s="160"/>
      <c r="E49" s="160"/>
      <c r="F49" s="160"/>
    </row>
    <row r="50" spans="2:6" ht="13.5">
      <c r="B50" s="160"/>
      <c r="C50" s="160"/>
      <c r="D50" s="160"/>
      <c r="E50" s="160"/>
      <c r="F50" s="160"/>
    </row>
    <row r="51" spans="2:6" ht="13.5">
      <c r="B51" s="160"/>
      <c r="C51" s="160"/>
      <c r="D51" s="160"/>
      <c r="E51" s="160"/>
      <c r="F51" s="160"/>
    </row>
  </sheetData>
  <sheetProtection/>
  <mergeCells count="2">
    <mergeCell ref="A35:F35"/>
    <mergeCell ref="A36:F36"/>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workbookViewId="0" topLeftCell="A1">
      <selection activeCell="G1" sqref="G1"/>
    </sheetView>
  </sheetViews>
  <sheetFormatPr defaultColWidth="9.00390625" defaultRowHeight="13.5"/>
  <cols>
    <col min="1" max="1" width="6.625" style="135" customWidth="1"/>
    <col min="2" max="2" width="19.625" style="135" customWidth="1"/>
    <col min="3" max="3" width="4.625" style="135" customWidth="1"/>
    <col min="4" max="4" width="15.625" style="135" customWidth="1"/>
    <col min="5" max="5" width="19.625" style="135" customWidth="1"/>
    <col min="6" max="6" width="4.625" style="135" customWidth="1"/>
    <col min="7" max="7" width="15.625" style="135" customWidth="1"/>
    <col min="8" max="8" width="9.00390625" style="134" customWidth="1"/>
    <col min="9" max="11" width="9.00390625" style="135" customWidth="1"/>
    <col min="12" max="16384" width="9.00390625" style="134" customWidth="1"/>
  </cols>
  <sheetData>
    <row r="1" ht="12.75" customHeight="1">
      <c r="A1" s="6" t="s">
        <v>131</v>
      </c>
    </row>
    <row r="2" spans="1:7" ht="18" customHeight="1">
      <c r="A2" s="84" t="s">
        <v>166</v>
      </c>
      <c r="B2" s="67"/>
      <c r="C2" s="67"/>
      <c r="D2" s="67"/>
      <c r="E2" s="67"/>
      <c r="F2" s="67"/>
      <c r="G2" s="67"/>
    </row>
    <row r="3" spans="1:11" s="10" customFormat="1" ht="13.5" customHeight="1">
      <c r="A3" s="94"/>
      <c r="B3" s="9"/>
      <c r="C3" s="8"/>
      <c r="D3" s="8"/>
      <c r="E3" s="93"/>
      <c r="F3" s="9"/>
      <c r="G3" s="93" t="s">
        <v>134</v>
      </c>
      <c r="I3" s="8"/>
      <c r="J3" s="8"/>
      <c r="K3" s="8"/>
    </row>
    <row r="4" spans="1:8" ht="25.5" customHeight="1">
      <c r="A4" s="231" t="s">
        <v>111</v>
      </c>
      <c r="B4" s="212" t="s">
        <v>109</v>
      </c>
      <c r="C4" s="20" t="s">
        <v>165</v>
      </c>
      <c r="D4" s="79" t="s">
        <v>179</v>
      </c>
      <c r="E4" s="212" t="s">
        <v>110</v>
      </c>
      <c r="F4" s="20" t="s">
        <v>165</v>
      </c>
      <c r="G4" s="79" t="s">
        <v>179</v>
      </c>
      <c r="H4" s="155"/>
    </row>
    <row r="5" spans="1:8" ht="4.5" customHeight="1">
      <c r="A5" s="161"/>
      <c r="B5" s="185"/>
      <c r="C5" s="47"/>
      <c r="D5" s="47"/>
      <c r="E5" s="185"/>
      <c r="F5" s="238"/>
      <c r="G5" s="25"/>
      <c r="H5" s="155"/>
    </row>
    <row r="6" spans="1:11" ht="16.5" customHeight="1">
      <c r="A6" s="248" t="s">
        <v>180</v>
      </c>
      <c r="B6" s="26" t="s">
        <v>72</v>
      </c>
      <c r="C6" s="148">
        <v>99</v>
      </c>
      <c r="D6" s="31">
        <v>13583924580</v>
      </c>
      <c r="E6" s="105" t="s">
        <v>75</v>
      </c>
      <c r="F6" s="148">
        <v>25</v>
      </c>
      <c r="G6" s="31">
        <v>2515347617</v>
      </c>
      <c r="H6" s="155"/>
      <c r="I6" s="26"/>
      <c r="J6" s="26"/>
      <c r="K6" s="50"/>
    </row>
    <row r="7" spans="1:11" ht="20.25" customHeight="1">
      <c r="A7" s="236"/>
      <c r="B7" s="241" t="s">
        <v>159</v>
      </c>
      <c r="C7" s="148">
        <v>46</v>
      </c>
      <c r="D7" s="31">
        <v>5233045156</v>
      </c>
      <c r="E7" s="105" t="s">
        <v>76</v>
      </c>
      <c r="F7" s="148">
        <v>44</v>
      </c>
      <c r="G7" s="31">
        <v>1130819996</v>
      </c>
      <c r="H7" s="155"/>
      <c r="I7" s="26"/>
      <c r="J7" s="26"/>
      <c r="K7" s="50"/>
    </row>
    <row r="8" spans="1:11" ht="16.5" customHeight="1">
      <c r="A8" s="236"/>
      <c r="B8" s="242" t="s">
        <v>123</v>
      </c>
      <c r="C8" s="148">
        <v>17</v>
      </c>
      <c r="D8" s="31">
        <v>1313469934</v>
      </c>
      <c r="E8" s="105" t="s">
        <v>77</v>
      </c>
      <c r="F8" s="148">
        <v>5</v>
      </c>
      <c r="G8" s="31">
        <v>81935541</v>
      </c>
      <c r="H8" s="155"/>
      <c r="I8" s="26"/>
      <c r="J8" s="26"/>
      <c r="K8" s="50"/>
    </row>
    <row r="9" spans="1:11" ht="16.5" customHeight="1">
      <c r="A9" s="236"/>
      <c r="B9" s="242" t="s">
        <v>73</v>
      </c>
      <c r="C9" s="148">
        <v>146</v>
      </c>
      <c r="D9" s="31">
        <v>6397256898</v>
      </c>
      <c r="E9" s="105" t="s">
        <v>160</v>
      </c>
      <c r="F9" s="148">
        <v>1</v>
      </c>
      <c r="G9" s="31">
        <v>13000000</v>
      </c>
      <c r="H9" s="155"/>
      <c r="I9" s="26"/>
      <c r="J9" s="26"/>
      <c r="K9" s="50"/>
    </row>
    <row r="10" spans="1:11" ht="16.5" customHeight="1">
      <c r="A10" s="236"/>
      <c r="B10" s="242" t="s">
        <v>74</v>
      </c>
      <c r="C10" s="148">
        <v>65</v>
      </c>
      <c r="D10" s="31">
        <v>3386694000</v>
      </c>
      <c r="E10" s="105" t="s">
        <v>78</v>
      </c>
      <c r="F10" s="148">
        <v>207</v>
      </c>
      <c r="G10" s="31">
        <v>8741826894</v>
      </c>
      <c r="H10" s="155"/>
      <c r="I10" s="26"/>
      <c r="J10" s="26"/>
      <c r="K10" s="50"/>
    </row>
    <row r="11" spans="1:11" ht="16.5" customHeight="1">
      <c r="A11" s="236"/>
      <c r="B11" s="243" t="s">
        <v>128</v>
      </c>
      <c r="C11" s="148">
        <v>53</v>
      </c>
      <c r="D11" s="31">
        <v>3056322796</v>
      </c>
      <c r="E11" s="105" t="s">
        <v>107</v>
      </c>
      <c r="F11" s="148">
        <v>6</v>
      </c>
      <c r="G11" s="31">
        <v>73145000</v>
      </c>
      <c r="H11" s="155"/>
      <c r="I11" s="26"/>
      <c r="J11" s="26"/>
      <c r="K11" s="50"/>
    </row>
    <row r="12" spans="1:11" ht="16.5" customHeight="1">
      <c r="A12" s="236"/>
      <c r="B12" s="242" t="s">
        <v>124</v>
      </c>
      <c r="C12" s="148">
        <v>1</v>
      </c>
      <c r="D12" s="31">
        <v>500000000</v>
      </c>
      <c r="E12" s="105" t="s">
        <v>80</v>
      </c>
      <c r="F12" s="31">
        <v>94</v>
      </c>
      <c r="G12" s="31">
        <v>3412551491</v>
      </c>
      <c r="H12" s="155"/>
      <c r="I12" s="26"/>
      <c r="J12" s="26"/>
      <c r="K12" s="50"/>
    </row>
    <row r="13" spans="1:11" ht="16.5" customHeight="1">
      <c r="A13" s="236"/>
      <c r="B13" s="243" t="s">
        <v>127</v>
      </c>
      <c r="C13" s="148">
        <v>2</v>
      </c>
      <c r="D13" s="31">
        <v>17900000</v>
      </c>
      <c r="E13" s="105" t="s">
        <v>79</v>
      </c>
      <c r="F13" s="148">
        <v>15</v>
      </c>
      <c r="G13" s="31">
        <v>591944687</v>
      </c>
      <c r="H13" s="155"/>
      <c r="I13" s="26"/>
      <c r="J13" s="26"/>
      <c r="K13" s="50"/>
    </row>
    <row r="14" spans="1:11" ht="16.5" customHeight="1">
      <c r="A14" s="236"/>
      <c r="B14" s="243" t="s">
        <v>161</v>
      </c>
      <c r="C14" s="31">
        <v>2</v>
      </c>
      <c r="D14" s="148">
        <v>27500000</v>
      </c>
      <c r="E14" s="105" t="s">
        <v>81</v>
      </c>
      <c r="F14" s="148">
        <v>5</v>
      </c>
      <c r="G14" s="148">
        <v>114860000</v>
      </c>
      <c r="H14" s="155"/>
      <c r="I14" s="26"/>
      <c r="J14" s="26"/>
      <c r="K14" s="36"/>
    </row>
    <row r="15" spans="1:11" ht="16.5" customHeight="1">
      <c r="A15" s="236"/>
      <c r="B15" s="25"/>
      <c r="C15" s="31"/>
      <c r="D15" s="31"/>
      <c r="E15" s="105" t="s">
        <v>82</v>
      </c>
      <c r="F15" s="148">
        <v>12</v>
      </c>
      <c r="G15" s="31">
        <v>3937053057</v>
      </c>
      <c r="H15" s="155"/>
      <c r="I15" s="26"/>
      <c r="J15" s="26"/>
      <c r="K15" s="50"/>
    </row>
    <row r="16" spans="1:11" ht="16.5" customHeight="1">
      <c r="A16" s="236"/>
      <c r="B16" s="25"/>
      <c r="C16" s="31"/>
      <c r="D16" s="31"/>
      <c r="E16" s="227" t="s">
        <v>83</v>
      </c>
      <c r="F16" s="148">
        <v>2</v>
      </c>
      <c r="G16" s="31">
        <v>457856500</v>
      </c>
      <c r="H16" s="155"/>
      <c r="I16" s="162"/>
      <c r="J16" s="162"/>
      <c r="K16" s="50"/>
    </row>
    <row r="17" spans="1:11" ht="16.5" customHeight="1">
      <c r="A17" s="236"/>
      <c r="B17" s="25"/>
      <c r="C17" s="31"/>
      <c r="D17" s="31"/>
      <c r="E17" s="227" t="s">
        <v>98</v>
      </c>
      <c r="F17" s="148">
        <v>14</v>
      </c>
      <c r="G17" s="31">
        <v>12027272581</v>
      </c>
      <c r="H17" s="155"/>
      <c r="I17" s="162"/>
      <c r="J17" s="162"/>
      <c r="K17" s="50"/>
    </row>
    <row r="18" spans="1:11" ht="13.5">
      <c r="A18" s="163"/>
      <c r="B18" s="26"/>
      <c r="C18" s="31"/>
      <c r="D18" s="31"/>
      <c r="E18" s="227" t="s">
        <v>125</v>
      </c>
      <c r="F18" s="148">
        <v>1</v>
      </c>
      <c r="G18" s="31">
        <v>418500000</v>
      </c>
      <c r="H18" s="155"/>
      <c r="I18" s="162"/>
      <c r="J18" s="162"/>
      <c r="K18" s="50"/>
    </row>
    <row r="19" spans="1:8" ht="4.5" customHeight="1">
      <c r="A19" s="246"/>
      <c r="B19" s="37"/>
      <c r="C19" s="54"/>
      <c r="D19" s="54"/>
      <c r="E19" s="186"/>
      <c r="F19" s="54"/>
      <c r="G19" s="54"/>
      <c r="H19" s="155"/>
    </row>
    <row r="20" spans="1:8" ht="16.5" customHeight="1">
      <c r="A20" s="161" t="s">
        <v>183</v>
      </c>
      <c r="B20" s="235"/>
      <c r="C20" s="31">
        <f>SUM(C6:C17)</f>
        <v>431</v>
      </c>
      <c r="D20" s="31">
        <f>SUM(D6:D17)</f>
        <v>33516113364</v>
      </c>
      <c r="E20" s="105"/>
      <c r="F20" s="31">
        <f>SUM(F6:F18)</f>
        <v>431</v>
      </c>
      <c r="G20" s="31">
        <f>SUM(G6:G18)</f>
        <v>33516113364</v>
      </c>
      <c r="H20" s="155"/>
    </row>
    <row r="21" spans="1:8" ht="4.5" customHeight="1">
      <c r="A21" s="247"/>
      <c r="B21" s="230"/>
      <c r="C21" s="31"/>
      <c r="D21" s="31"/>
      <c r="E21" s="187"/>
      <c r="F21" s="31"/>
      <c r="G21" s="31"/>
      <c r="H21" s="155"/>
    </row>
    <row r="22" spans="1:8" ht="4.5" customHeight="1">
      <c r="A22" s="164"/>
      <c r="B22" s="244"/>
      <c r="C22" s="55"/>
      <c r="D22" s="55"/>
      <c r="E22" s="188"/>
      <c r="F22" s="55"/>
      <c r="G22" s="55"/>
      <c r="H22" s="155"/>
    </row>
    <row r="23" spans="1:11" ht="16.5" customHeight="1">
      <c r="A23" s="281" t="s">
        <v>84</v>
      </c>
      <c r="B23" s="26" t="s">
        <v>72</v>
      </c>
      <c r="C23" s="31">
        <v>45</v>
      </c>
      <c r="D23" s="31">
        <v>8311372614</v>
      </c>
      <c r="E23" s="105" t="s">
        <v>85</v>
      </c>
      <c r="F23" s="31">
        <v>138</v>
      </c>
      <c r="G23" s="31">
        <v>21310459459</v>
      </c>
      <c r="H23" s="155"/>
      <c r="I23" s="31"/>
      <c r="J23" s="50"/>
      <c r="K23" s="50"/>
    </row>
    <row r="24" spans="1:11" ht="21" customHeight="1">
      <c r="A24" s="281"/>
      <c r="B24" s="245" t="s">
        <v>137</v>
      </c>
      <c r="C24" s="31">
        <v>12</v>
      </c>
      <c r="D24" s="31">
        <v>4977496381</v>
      </c>
      <c r="E24" s="105"/>
      <c r="F24" s="31"/>
      <c r="G24" s="50"/>
      <c r="H24" s="155"/>
      <c r="I24" s="148"/>
      <c r="J24" s="31"/>
      <c r="K24" s="31"/>
    </row>
    <row r="25" spans="1:11" ht="16.5" customHeight="1">
      <c r="A25" s="281"/>
      <c r="B25" s="26" t="s">
        <v>123</v>
      </c>
      <c r="C25" s="31">
        <v>68</v>
      </c>
      <c r="D25" s="31">
        <v>7866158856</v>
      </c>
      <c r="E25" s="105"/>
      <c r="F25" s="31"/>
      <c r="G25" s="50"/>
      <c r="H25" s="155"/>
      <c r="I25" s="148"/>
      <c r="J25" s="31"/>
      <c r="K25" s="31"/>
    </row>
    <row r="26" spans="1:11" ht="16.5" customHeight="1">
      <c r="A26" s="281"/>
      <c r="B26" s="26" t="s">
        <v>73</v>
      </c>
      <c r="C26" s="31">
        <v>13</v>
      </c>
      <c r="D26" s="31">
        <v>155431608</v>
      </c>
      <c r="E26" s="105"/>
      <c r="F26" s="31"/>
      <c r="G26" s="50"/>
      <c r="H26" s="155"/>
      <c r="I26" s="148"/>
      <c r="J26" s="31"/>
      <c r="K26" s="31"/>
    </row>
    <row r="27" spans="1:8" ht="4.5" customHeight="1">
      <c r="A27" s="165"/>
      <c r="B27" s="26"/>
      <c r="C27" s="31"/>
      <c r="D27" s="31"/>
      <c r="E27" s="177"/>
      <c r="F27" s="239"/>
      <c r="G27" s="50"/>
      <c r="H27" s="155"/>
    </row>
    <row r="28" spans="1:8" ht="4.5" customHeight="1">
      <c r="A28" s="249"/>
      <c r="B28" s="37"/>
      <c r="C28" s="54"/>
      <c r="D28" s="54"/>
      <c r="E28" s="189"/>
      <c r="F28" s="47"/>
      <c r="G28" s="82"/>
      <c r="H28" s="155"/>
    </row>
    <row r="29" spans="1:8" ht="16.5" customHeight="1">
      <c r="A29" s="161" t="s">
        <v>183</v>
      </c>
      <c r="B29" s="235"/>
      <c r="C29" s="31">
        <f>SUM(C23:C26)</f>
        <v>138</v>
      </c>
      <c r="D29" s="31">
        <f>SUM(D23:D26)</f>
        <v>21310459459</v>
      </c>
      <c r="E29" s="177"/>
      <c r="F29" s="31">
        <f>SUM(F23:F26)</f>
        <v>138</v>
      </c>
      <c r="G29" s="31">
        <f>SUM(G23:G26)</f>
        <v>21310459459</v>
      </c>
      <c r="H29" s="155"/>
    </row>
    <row r="30" spans="1:11" s="155" customFormat="1" ht="4.5" customHeight="1">
      <c r="A30" s="27"/>
      <c r="B30" s="26"/>
      <c r="C30" s="31"/>
      <c r="D30" s="31"/>
      <c r="E30" s="177"/>
      <c r="F30" s="31"/>
      <c r="G30" s="50"/>
      <c r="I30" s="156"/>
      <c r="J30" s="156"/>
      <c r="K30" s="156"/>
    </row>
    <row r="31" spans="1:11" s="155" customFormat="1" ht="4.5" customHeight="1">
      <c r="A31" s="250"/>
      <c r="B31" s="228"/>
      <c r="C31" s="106"/>
      <c r="D31" s="107"/>
      <c r="E31" s="190"/>
      <c r="F31" s="106"/>
      <c r="G31" s="108"/>
      <c r="I31" s="156"/>
      <c r="J31" s="156"/>
      <c r="K31" s="156"/>
    </row>
    <row r="32" spans="1:8" s="139" customFormat="1" ht="15.75" customHeight="1">
      <c r="A32" s="161" t="s">
        <v>182</v>
      </c>
      <c r="B32" s="234"/>
      <c r="C32" s="31">
        <f>SUM(C20,C29)</f>
        <v>569</v>
      </c>
      <c r="D32" s="31">
        <f>SUM(D20,D29)</f>
        <v>54826572823</v>
      </c>
      <c r="E32" s="191"/>
      <c r="F32" s="31">
        <f>SUM(F20,F29)</f>
        <v>569</v>
      </c>
      <c r="G32" s="31">
        <f>SUM(G20,G29)</f>
        <v>54826572823</v>
      </c>
      <c r="H32" s="166"/>
    </row>
    <row r="33" spans="1:8" ht="4.5" customHeight="1">
      <c r="A33" s="247"/>
      <c r="B33" s="229"/>
      <c r="C33" s="237"/>
      <c r="D33" s="109"/>
      <c r="E33" s="187"/>
      <c r="F33" s="240"/>
      <c r="G33" s="52"/>
      <c r="H33" s="155"/>
    </row>
    <row r="34" spans="1:7" ht="13.5" customHeight="1">
      <c r="A34" s="130" t="s">
        <v>114</v>
      </c>
      <c r="B34" s="7"/>
      <c r="C34" s="7"/>
      <c r="D34" s="7"/>
      <c r="E34" s="7"/>
      <c r="F34" s="167"/>
      <c r="G34" s="167"/>
    </row>
    <row r="35" spans="1:5" ht="13.5" customHeight="1">
      <c r="A35" s="104"/>
      <c r="B35" s="6"/>
      <c r="C35" s="6"/>
      <c r="D35" s="6"/>
      <c r="E35" s="6"/>
    </row>
    <row r="36" ht="13.5" customHeight="1"/>
  </sheetData>
  <mergeCells count="2">
    <mergeCell ref="A6:A17"/>
    <mergeCell ref="A23:A26"/>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20"/>
  <sheetViews>
    <sheetView zoomScalePageLayoutView="0" workbookViewId="0" topLeftCell="A1">
      <selection activeCell="F1" sqref="F1"/>
    </sheetView>
  </sheetViews>
  <sheetFormatPr defaultColWidth="9.00390625" defaultRowHeight="13.5"/>
  <cols>
    <col min="1" max="1" width="18.625" style="135" customWidth="1"/>
    <col min="2" max="6" width="13.125" style="135" customWidth="1"/>
    <col min="7" max="7" width="3.625" style="134" customWidth="1"/>
    <col min="8" max="8" width="11.125" style="134" bestFit="1" customWidth="1"/>
    <col min="9" max="16384" width="9.00390625" style="134" customWidth="1"/>
  </cols>
  <sheetData>
    <row r="1" ht="12.75" customHeight="1">
      <c r="A1" s="6" t="s">
        <v>131</v>
      </c>
    </row>
    <row r="2" spans="1:6" ht="18" customHeight="1">
      <c r="A2" s="84" t="s">
        <v>135</v>
      </c>
      <c r="B2" s="67"/>
      <c r="C2" s="67"/>
      <c r="D2" s="67"/>
      <c r="E2" s="67"/>
      <c r="F2" s="67"/>
    </row>
    <row r="3" spans="1:6" ht="13.5">
      <c r="A3" s="94"/>
      <c r="B3" s="9"/>
      <c r="C3" s="9"/>
      <c r="D3" s="9"/>
      <c r="E3" s="13"/>
      <c r="F3" s="199" t="s">
        <v>136</v>
      </c>
    </row>
    <row r="4" spans="1:6" ht="19.5" customHeight="1">
      <c r="A4" s="80" t="s">
        <v>178</v>
      </c>
      <c r="B4" s="79" t="s">
        <v>105</v>
      </c>
      <c r="C4" s="79" t="s">
        <v>108</v>
      </c>
      <c r="D4" s="20" t="s">
        <v>162</v>
      </c>
      <c r="E4" s="20" t="s">
        <v>163</v>
      </c>
      <c r="F4" s="83" t="s">
        <v>129</v>
      </c>
    </row>
    <row r="5" spans="1:6" ht="3" customHeight="1">
      <c r="A5" s="48"/>
      <c r="B5" s="192"/>
      <c r="C5" s="69"/>
      <c r="D5" s="69"/>
      <c r="E5" s="68"/>
      <c r="F5" s="156"/>
    </row>
    <row r="6" spans="1:6" s="139" customFormat="1" ht="16.5" customHeight="1">
      <c r="A6" s="202" t="s">
        <v>99</v>
      </c>
      <c r="B6" s="193">
        <v>23450655</v>
      </c>
      <c r="C6" s="95">
        <v>23725112</v>
      </c>
      <c r="D6" s="96">
        <v>23266849</v>
      </c>
      <c r="E6" s="96">
        <v>24366906</v>
      </c>
      <c r="F6" s="168">
        <v>25882609</v>
      </c>
    </row>
    <row r="7" spans="1:6" s="139" customFormat="1" ht="16.5" customHeight="1">
      <c r="A7" s="202" t="s">
        <v>90</v>
      </c>
      <c r="B7" s="193">
        <v>29429005</v>
      </c>
      <c r="C7" s="95">
        <v>29829320</v>
      </c>
      <c r="D7" s="96">
        <v>28493546</v>
      </c>
      <c r="E7" s="96">
        <v>26937708</v>
      </c>
      <c r="F7" s="168">
        <v>27956026</v>
      </c>
    </row>
    <row r="8" spans="1:6" s="139" customFormat="1" ht="16.5" customHeight="1">
      <c r="A8" s="202" t="s">
        <v>100</v>
      </c>
      <c r="B8" s="193">
        <v>38756183</v>
      </c>
      <c r="C8" s="95">
        <v>40601075</v>
      </c>
      <c r="D8" s="96">
        <v>39395380</v>
      </c>
      <c r="E8" s="96">
        <v>37332528</v>
      </c>
      <c r="F8" s="168">
        <v>37564431</v>
      </c>
    </row>
    <row r="9" spans="1:6" s="139" customFormat="1" ht="16.5" customHeight="1">
      <c r="A9" s="202" t="s">
        <v>89</v>
      </c>
      <c r="B9" s="194">
        <v>1.227</v>
      </c>
      <c r="C9" s="97">
        <v>1.235</v>
      </c>
      <c r="D9" s="98">
        <v>1.246</v>
      </c>
      <c r="E9" s="98">
        <v>1.196</v>
      </c>
      <c r="F9" s="169">
        <v>1.137</v>
      </c>
    </row>
    <row r="10" spans="1:6" s="139" customFormat="1" ht="16.5" customHeight="1">
      <c r="A10" s="202" t="s">
        <v>91</v>
      </c>
      <c r="B10" s="195">
        <v>4.2</v>
      </c>
      <c r="C10" s="99">
        <v>4.7</v>
      </c>
      <c r="D10" s="100">
        <v>6</v>
      </c>
      <c r="E10" s="100">
        <v>6</v>
      </c>
      <c r="F10" s="170">
        <v>6.8</v>
      </c>
    </row>
    <row r="11" spans="1:6" s="139" customFormat="1" ht="16.5" customHeight="1">
      <c r="A11" s="202" t="s">
        <v>92</v>
      </c>
      <c r="B11" s="195">
        <v>8.6</v>
      </c>
      <c r="C11" s="99">
        <v>7.7</v>
      </c>
      <c r="D11" s="100">
        <v>7.8</v>
      </c>
      <c r="E11" s="100">
        <v>7.8</v>
      </c>
      <c r="F11" s="170">
        <v>6.6</v>
      </c>
    </row>
    <row r="12" spans="1:6" s="139" customFormat="1" ht="16.5" customHeight="1">
      <c r="A12" s="202" t="s">
        <v>93</v>
      </c>
      <c r="B12" s="195">
        <v>8.1</v>
      </c>
      <c r="C12" s="99">
        <v>7.6</v>
      </c>
      <c r="D12" s="100">
        <v>7.1</v>
      </c>
      <c r="E12" s="100">
        <v>7</v>
      </c>
      <c r="F12" s="170">
        <v>6.8</v>
      </c>
    </row>
    <row r="13" spans="1:6" s="139" customFormat="1" ht="16.5" customHeight="1">
      <c r="A13" s="202" t="s">
        <v>94</v>
      </c>
      <c r="B13" s="195">
        <v>90</v>
      </c>
      <c r="C13" s="99">
        <v>92.4</v>
      </c>
      <c r="D13" s="100">
        <v>95.8</v>
      </c>
      <c r="E13" s="100">
        <v>97.2</v>
      </c>
      <c r="F13" s="170">
        <v>93.7</v>
      </c>
    </row>
    <row r="14" spans="1:6" s="139" customFormat="1" ht="16.5" customHeight="1">
      <c r="A14" s="202"/>
      <c r="B14" s="197">
        <v>86.8</v>
      </c>
      <c r="C14" s="198">
        <v>89.4</v>
      </c>
      <c r="D14" s="198">
        <v>90.6</v>
      </c>
      <c r="E14" s="198">
        <v>92.4</v>
      </c>
      <c r="F14" s="233">
        <v>91.4</v>
      </c>
    </row>
    <row r="15" spans="1:6" s="139" customFormat="1" ht="16.5" customHeight="1">
      <c r="A15" s="202" t="s">
        <v>95</v>
      </c>
      <c r="B15" s="196">
        <v>64550704</v>
      </c>
      <c r="C15" s="101">
        <v>60809498</v>
      </c>
      <c r="D15" s="102">
        <v>59830610</v>
      </c>
      <c r="E15" s="102">
        <v>57477572</v>
      </c>
      <c r="F15" s="171">
        <v>54826573</v>
      </c>
    </row>
    <row r="16" spans="1:8" s="139" customFormat="1" ht="16.5" customHeight="1">
      <c r="A16" s="202" t="s">
        <v>96</v>
      </c>
      <c r="B16" s="196">
        <v>4530036</v>
      </c>
      <c r="C16" s="101">
        <v>3739627</v>
      </c>
      <c r="D16" s="102">
        <v>11863808</v>
      </c>
      <c r="E16" s="102">
        <v>3138061</v>
      </c>
      <c r="F16" s="171">
        <v>3130053</v>
      </c>
      <c r="H16" s="116"/>
    </row>
    <row r="17" spans="1:6" s="139" customFormat="1" ht="16.5" customHeight="1">
      <c r="A17" s="202" t="s">
        <v>97</v>
      </c>
      <c r="B17" s="196">
        <v>10000</v>
      </c>
      <c r="C17" s="101">
        <v>10000</v>
      </c>
      <c r="D17" s="102">
        <v>10000</v>
      </c>
      <c r="E17" s="102">
        <v>10000</v>
      </c>
      <c r="F17" s="171">
        <v>10000</v>
      </c>
    </row>
    <row r="18" spans="1:6" ht="3" customHeight="1">
      <c r="A18" s="22"/>
      <c r="B18" s="113"/>
      <c r="C18" s="24"/>
      <c r="D18" s="24"/>
      <c r="E18" s="172"/>
      <c r="F18" s="173"/>
    </row>
    <row r="19" spans="1:6" ht="13.5" customHeight="1">
      <c r="A19" s="130" t="s">
        <v>114</v>
      </c>
      <c r="B19" s="19"/>
      <c r="C19" s="19"/>
      <c r="D19" s="19"/>
      <c r="E19" s="167"/>
      <c r="F19" s="167"/>
    </row>
    <row r="20" spans="1:4" ht="13.5" customHeight="1">
      <c r="A20" s="131" t="s">
        <v>143</v>
      </c>
      <c r="B20" s="8"/>
      <c r="C20" s="8"/>
      <c r="D20" s="8"/>
    </row>
    <row r="21" ht="13.5" customHeight="1"/>
  </sheetData>
  <sheetProtection/>
  <printOptions/>
  <pageMargins left="0.7874015748031497" right="0.7874015748031497" top="0.984251968503937" bottom="0.53"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2013-03-27T05:57:21Z</cp:lastPrinted>
  <dcterms:created xsi:type="dcterms:W3CDTF">2003-08-11T02:46:11Z</dcterms:created>
  <dcterms:modified xsi:type="dcterms:W3CDTF">2013-04-19T00:36:04Z</dcterms:modified>
  <cp:category/>
  <cp:version/>
  <cp:contentType/>
  <cp:contentStatus/>
</cp:coreProperties>
</file>