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9315" windowHeight="11640" tabRatio="732" firstSheet="1" activeTab="2"/>
  </bookViews>
  <sheets>
    <sheet name="３　産業 ・金融" sheetId="1" r:id="rId1"/>
    <sheet name="1 事業所1" sheetId="2" r:id="rId2"/>
    <sheet name="1 事業所 2" sheetId="3" r:id="rId3"/>
    <sheet name="1 事業所 3" sheetId="4" r:id="rId4"/>
    <sheet name="1 事業所 4～5" sheetId="5" r:id="rId5"/>
    <sheet name="2 商業 1～2" sheetId="6" r:id="rId6"/>
    <sheet name="2 商業 3～4" sheetId="7" r:id="rId7"/>
    <sheet name="2 商業 5" sheetId="8" r:id="rId8"/>
    <sheet name="3 工業" sheetId="9" r:id="rId9"/>
  </sheets>
  <definedNames/>
  <calcPr fullCalcOnLoad="1"/>
</workbook>
</file>

<file path=xl/sharedStrings.xml><?xml version="1.0" encoding="utf-8"?>
<sst xmlns="http://schemas.openxmlformats.org/spreadsheetml/2006/main" count="981" uniqueCount="288">
  <si>
    <t>１　  事   業   所</t>
  </si>
  <si>
    <t>熱供給・水道業</t>
  </si>
  <si>
    <t>飲食店</t>
  </si>
  <si>
    <t>金融・保険業</t>
  </si>
  <si>
    <t>サービス業</t>
  </si>
  <si>
    <t>公務</t>
  </si>
  <si>
    <t>年</t>
  </si>
  <si>
    <t>総　　　数</t>
  </si>
  <si>
    <t>事業所数</t>
  </si>
  <si>
    <t>農林漁業</t>
  </si>
  <si>
    <t>医療，福祉</t>
  </si>
  <si>
    <t>複合</t>
  </si>
  <si>
    <t>サービス事業</t>
  </si>
  <si>
    <t>総数</t>
  </si>
  <si>
    <t>500 以上</t>
  </si>
  <si>
    <t>従事者規模</t>
  </si>
  <si>
    <t>総　　数</t>
  </si>
  <si>
    <t>富士見町</t>
  </si>
  <si>
    <t>柴崎町</t>
  </si>
  <si>
    <t>錦町</t>
  </si>
  <si>
    <t>羽衣町</t>
  </si>
  <si>
    <t>曙町</t>
  </si>
  <si>
    <t>高松町</t>
  </si>
  <si>
    <t>栄町</t>
  </si>
  <si>
    <t>若葉町</t>
  </si>
  <si>
    <t>幸町</t>
  </si>
  <si>
    <t>緑町</t>
  </si>
  <si>
    <t>柏町</t>
  </si>
  <si>
    <t>砂川町</t>
  </si>
  <si>
    <t>上砂町</t>
  </si>
  <si>
    <t>一番町</t>
  </si>
  <si>
    <t>西砂町</t>
  </si>
  <si>
    <t>泉町</t>
  </si>
  <si>
    <t>２　商　　　　業</t>
  </si>
  <si>
    <t>対前回調査比</t>
  </si>
  <si>
    <t>増減数</t>
  </si>
  <si>
    <t>増加率(%)</t>
  </si>
  <si>
    <t>従業者数</t>
  </si>
  <si>
    <t>販売額</t>
  </si>
  <si>
    <t>従業者数</t>
  </si>
  <si>
    <t>年 　間</t>
  </si>
  <si>
    <t>卸売業</t>
  </si>
  <si>
    <t>各種商品</t>
  </si>
  <si>
    <t>その他</t>
  </si>
  <si>
    <t>年間販売額</t>
  </si>
  <si>
    <t>（百万円）</t>
  </si>
  <si>
    <t>100 人以上</t>
  </si>
  <si>
    <t>単独店</t>
  </si>
  <si>
    <t>町　　　名</t>
  </si>
  <si>
    <t>３　工　　　　業</t>
  </si>
  <si>
    <t>各年12月31日現在</t>
  </si>
  <si>
    <t>製造品出荷額等</t>
  </si>
  <si>
    <t>うち製造品</t>
  </si>
  <si>
    <t>出荷額</t>
  </si>
  <si>
    <t>うち加工賃</t>
  </si>
  <si>
    <t>収入額</t>
  </si>
  <si>
    <t>粗付加</t>
  </si>
  <si>
    <t>価値額</t>
  </si>
  <si>
    <t>使用額等</t>
  </si>
  <si>
    <t>現金給与</t>
  </si>
  <si>
    <t>（人）</t>
  </si>
  <si>
    <t>総　　額</t>
  </si>
  <si>
    <t>原 材 料</t>
  </si>
  <si>
    <t>年　 ・</t>
  </si>
  <si>
    <t>産 業 中 分 類</t>
  </si>
  <si>
    <t>化学工業</t>
  </si>
  <si>
    <t>その他の製品</t>
  </si>
  <si>
    <t>各年12月31日現在</t>
  </si>
  <si>
    <t>以上</t>
  </si>
  <si>
    <t>300 人</t>
  </si>
  <si>
    <t>3 人以下</t>
  </si>
  <si>
    <t xml:space="preserve">人  </t>
  </si>
  <si>
    <t>従　業　者　数</t>
  </si>
  <si>
    <t>区　　　　　　　　　分</t>
  </si>
  <si>
    <t>本　店</t>
  </si>
  <si>
    <t>支　店</t>
  </si>
  <si>
    <t>増減額</t>
  </si>
  <si>
    <t>従業者規模</t>
  </si>
  <si>
    <t>事　業　所　数</t>
  </si>
  <si>
    <t>事業所数</t>
  </si>
  <si>
    <t>事　　業　　所　　数</t>
  </si>
  <si>
    <t>ゴム製品</t>
  </si>
  <si>
    <t>鉱業</t>
  </si>
  <si>
    <t>建設業</t>
  </si>
  <si>
    <t>製造業</t>
  </si>
  <si>
    <t>電気・ガス</t>
  </si>
  <si>
    <t>Ａ～Ｃ</t>
  </si>
  <si>
    <t>Ｄ</t>
  </si>
  <si>
    <t>Ｅ</t>
  </si>
  <si>
    <t>Ｆ</t>
  </si>
  <si>
    <t>Ｇ</t>
  </si>
  <si>
    <t>Ｈ</t>
  </si>
  <si>
    <t>運輸・通信業</t>
  </si>
  <si>
    <t>卸売・小売業</t>
  </si>
  <si>
    <t>不動産業</t>
  </si>
  <si>
    <t>情報通信業</t>
  </si>
  <si>
    <t>運輸業</t>
  </si>
  <si>
    <t>飲食店，宿泊業</t>
  </si>
  <si>
    <t>教育</t>
  </si>
  <si>
    <t>(他に分類されないもの）</t>
  </si>
  <si>
    <t>派遣・下請
従業者のみ
の事業所数</t>
  </si>
  <si>
    <t>うち常雇</t>
  </si>
  <si>
    <t>500人以上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</si>
  <si>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</si>
  <si>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</si>
  <si>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</si>
  <si>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</si>
  <si>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</si>
  <si>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</si>
  <si>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</si>
  <si>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</si>
  <si>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300～499人</t>
  </si>
  <si>
    <t>平成18年10月1日現在</t>
  </si>
  <si>
    <t>派遣・下請のみ</t>
  </si>
  <si>
    <t>電 気 ・ ガ ス</t>
  </si>
  <si>
    <t>10 ～ 19人</t>
  </si>
  <si>
    <t>20 ～ 29人</t>
  </si>
  <si>
    <t>30 ～ 49人</t>
  </si>
  <si>
    <t>50 ～ 99人</t>
  </si>
  <si>
    <t>500 人以上</t>
  </si>
  <si>
    <t>事業所
数</t>
  </si>
  <si>
    <t>従業者
数</t>
  </si>
  <si>
    <t>14. 6. 1</t>
  </si>
  <si>
    <t>16. 6. 1</t>
  </si>
  <si>
    <t>月　日</t>
  </si>
  <si>
    <t>小売業</t>
  </si>
  <si>
    <t>織物・衣服
身の回り品</t>
  </si>
  <si>
    <t>家具・什器
機械器具</t>
  </si>
  <si>
    <t>区　分</t>
  </si>
  <si>
    <t>自動車
自転車</t>
  </si>
  <si>
    <t>計</t>
  </si>
  <si>
    <t>（年間販売金額単位：百万円）</t>
  </si>
  <si>
    <t>1 ～ 2人</t>
  </si>
  <si>
    <t>3 ～ 4人</t>
  </si>
  <si>
    <t>5 ～ 9人</t>
  </si>
  <si>
    <t>総数</t>
  </si>
  <si>
    <t>　小　　  売　 　 業</t>
  </si>
  <si>
    <t>　卸　　  売　 　 業</t>
  </si>
  <si>
    <t>　総　　　 　　　　数</t>
  </si>
  <si>
    <t>法　　　　　人　　　</t>
  </si>
  <si>
    <t>個　　　　　人　　　</t>
  </si>
  <si>
    <t>卸売業</t>
  </si>
  <si>
    <t>印刷・同関連業</t>
  </si>
  <si>
    <t>－</t>
  </si>
  <si>
    <t>19. 6. 1</t>
  </si>
  <si>
    <t>飲食料品</t>
  </si>
  <si>
    <t>11. 7. 1</t>
  </si>
  <si>
    <t>14. 6. 1</t>
  </si>
  <si>
    <t>16. 6. 1</t>
  </si>
  <si>
    <t>４表　町別 ，従業者規模別事業所数</t>
  </si>
  <si>
    <t>総    数</t>
  </si>
  <si>
    <t>19. 6. 1</t>
  </si>
  <si>
    <t>平成19年6月1日現在</t>
  </si>
  <si>
    <t>平成19年6月1日現在</t>
  </si>
  <si>
    <t>H 8</t>
  </si>
  <si>
    <t>Ｉ</t>
  </si>
  <si>
    <t>Ｊ</t>
  </si>
  <si>
    <t>Ｋ</t>
  </si>
  <si>
    <t>Ｌ</t>
  </si>
  <si>
    <t>Ｍ</t>
  </si>
  <si>
    <t>－</t>
  </si>
  <si>
    <t>Ｈ　13</t>
  </si>
  <si>
    <t>Ｎ</t>
  </si>
  <si>
    <t>Ｏ</t>
  </si>
  <si>
    <t>学習支援業</t>
  </si>
  <si>
    <t>Ｐ</t>
  </si>
  <si>
    <t>Ｑ</t>
  </si>
  <si>
    <t>Ｒ</t>
  </si>
  <si>
    <t>資料：東京都総務局統計部「事業所・企業統計調査報告」</t>
  </si>
  <si>
    <t>　注１：調査日は平成11年は7月1日、平成8年・13年・18年は10月1日、平成16年は6月1日現在。</t>
  </si>
  <si>
    <t>　注２：平成14年10月1日より日本標準産業分類が改定されたため、平成13年調査分より新産業分類による標記をした。</t>
  </si>
  <si>
    <t>　注３：平成11年及び16年の調査は民営事業所のみを調査対象としているため、「公務」の数値は対象外。</t>
  </si>
  <si>
    <t>１表　産業大分類別事業所数 ・ 従業者数の推移</t>
  </si>
  <si>
    <t>Ａ～Ｃ</t>
  </si>
  <si>
    <t>Ｄ</t>
  </si>
  <si>
    <t>Ｅ</t>
  </si>
  <si>
    <t>Ｆ</t>
  </si>
  <si>
    <t>Ｇ</t>
  </si>
  <si>
    <t>Ｈ</t>
  </si>
  <si>
    <t>－</t>
  </si>
  <si>
    <t>－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</si>
  <si>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</si>
  <si>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</si>
  <si>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</si>
  <si>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</si>
  <si>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</si>
  <si>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</si>
  <si>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</si>
  <si>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</si>
  <si>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</si>
  <si>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</si>
  <si>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２表　産業大分類別 ・ 従業者規模別事業所数と従業者数</t>
  </si>
  <si>
    <t>Ｉ</t>
  </si>
  <si>
    <t>Ｊ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</si>
  <si>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</si>
  <si>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</si>
  <si>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</si>
  <si>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</si>
  <si>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</si>
  <si>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</si>
  <si>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</si>
  <si>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</si>
  <si>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</si>
  <si>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</si>
  <si>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Ｋ</t>
  </si>
  <si>
    <t>Ｌ</t>
  </si>
  <si>
    <t>Ｍ</t>
  </si>
  <si>
    <t>Ｎ</t>
  </si>
  <si>
    <t>Ｏ</t>
  </si>
  <si>
    <t>Ｐ</t>
  </si>
  <si>
    <t>Ｑ</t>
  </si>
  <si>
    <t>Ｒ</t>
  </si>
  <si>
    <t>宿泊業</t>
  </si>
  <si>
    <t>学習支援業</t>
  </si>
  <si>
    <t>（他に分類</t>
  </si>
  <si>
    <t>されないもの）</t>
  </si>
  <si>
    <t>　注２：平成11年及び16年の調査は民営事業所のみを調査対象としているため「公務」の数値は対象外。</t>
  </si>
  <si>
    <t>　注３：平成13年調査までの、従業者規模200～299人の数値は、100～299人の合計値である。</t>
  </si>
  <si>
    <t>30 ～ 49</t>
  </si>
  <si>
    <t>50 ～ 99</t>
  </si>
  <si>
    <t>100～199</t>
  </si>
  <si>
    <t>200～299</t>
  </si>
  <si>
    <t>300～499</t>
  </si>
  <si>
    <t>H 8</t>
  </si>
  <si>
    <t>１ ～ ４</t>
  </si>
  <si>
    <t>５ ～ ９</t>
  </si>
  <si>
    <t>10 ～ 19</t>
  </si>
  <si>
    <t>20 ～ 29</t>
  </si>
  <si>
    <t>５表　従業者規模別事業所数 ・ 従業者数の推移</t>
  </si>
  <si>
    <t>１表　事業所数 ・ 従業者数 ・ 年間販売額の推移</t>
  </si>
  <si>
    <t>２表　卸売業 ・ 小売業別，事業所数 ・ 従業者数と年間販売額の推移</t>
  </si>
  <si>
    <t>資料：東京都総務局統計部「商業統計調査報告」</t>
  </si>
  <si>
    <r>
      <t>年間販売額</t>
    </r>
    <r>
      <rPr>
        <sz val="8"/>
        <rFont val="ＭＳ Ｐ明朝"/>
        <family val="1"/>
      </rPr>
      <t xml:space="preserve"> (百万円)</t>
    </r>
  </si>
  <si>
    <t>9. 6. 1</t>
  </si>
  <si>
    <t>11. 7. 1</t>
  </si>
  <si>
    <t>３表　従業者規模による卸売業 ・ 小売業別従業者数と年間販売額</t>
  </si>
  <si>
    <t>４表　町別の卸売業 ・ 小売業別事業所数 ・ 従業者数と年間販売額</t>
  </si>
  <si>
    <t>－</t>
  </si>
  <si>
    <t>５表　法人 ・ 個人別による卸売業 ・ 小売業別事業所数 ・ 従業者数と年間販売額</t>
  </si>
  <si>
    <t>－</t>
  </si>
  <si>
    <t>（単位：百万円）</t>
  </si>
  <si>
    <t>１表　年別 ・ 産業中分類別事業所数 ・ 従業者数 ・ 製造品出荷額等</t>
  </si>
  <si>
    <t>09</t>
  </si>
  <si>
    <t>4 ～ 9</t>
  </si>
  <si>
    <t>10 ～ 19</t>
  </si>
  <si>
    <t>20 ～ 29</t>
  </si>
  <si>
    <t>30 ～ 49</t>
  </si>
  <si>
    <t>50 ～ 99</t>
  </si>
  <si>
    <t>100～199</t>
  </si>
  <si>
    <t>200～299</t>
  </si>
  <si>
    <t>　注１：調査日は平成11年は7月1日、平成8、13、18年は10月1日、平成16年は6月1日現在。</t>
  </si>
  <si>
    <t>　注４：平成11、16年調査は簡易調査年。</t>
  </si>
  <si>
    <t>２表　年別 ・ 従業者規模別事業所数</t>
  </si>
  <si>
    <t>資料：東京都総務局統計部「工業統計調査報告 東京の工業」</t>
  </si>
  <si>
    <t>資料：東京都総務局統計部「工業統計調査報告 東京の工業」</t>
  </si>
  <si>
    <t>第３章　産業・金融</t>
  </si>
  <si>
    <t xml:space="preserve">χ </t>
  </si>
  <si>
    <t xml:space="preserve">χ </t>
  </si>
  <si>
    <t>－</t>
  </si>
  <si>
    <t>従業者規模</t>
  </si>
  <si>
    <t>３表　町別 ，産業大分類別事業所数と従業者数</t>
  </si>
  <si>
    <t>　注：年間販売額は端数処理を行っているため、内訳合計と総数とは一致しない場合がある。</t>
  </si>
  <si>
    <t>　注２：年間販売額は端数処理を行っているため、内訳合計と総数とは一致しない場合がある。</t>
  </si>
  <si>
    <t>　注１：産業分類中、｢家具・什器・機械器具｣は、平成11年調査時は｢家具・じゅう器・家庭用機械器具｣である。</t>
  </si>
  <si>
    <t>…</t>
  </si>
  <si>
    <t>繊維工業</t>
  </si>
  <si>
    <t>食料品製造業</t>
  </si>
  <si>
    <t>家具・装備品製造業</t>
  </si>
  <si>
    <t>パルプ・紙・紙加工品製造業</t>
  </si>
  <si>
    <t>プラスチック製品製造業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</si>
  <si>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</si>
  <si>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</si>
  <si>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</si>
  <si>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</si>
  <si>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</si>
  <si>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</si>
  <si>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</si>
  <si>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電子部品・ﾃﾞﾊﾞｲｽ・電子回路製造業</t>
  </si>
  <si>
    <t>電気機械器具製造業</t>
  </si>
  <si>
    <t>情報通信機械機械器具製造業</t>
  </si>
  <si>
    <t>輸送用機械器具製造業</t>
  </si>
  <si>
    <t>　注１：平成16、18、19年は、従業員数が4人以上の事業所が対象。平成17、20年は全数調査。</t>
  </si>
  <si>
    <t>　注２：製造品出荷額等の総額は、修理料収入額・くず廃物出荷額・その他の収入額を含む。</t>
  </si>
  <si>
    <t>　注３：粗付加価値額＝製造品出荷額等－（消費税を除く内国消費税額＋推計消費税額）－原材料使用額等</t>
  </si>
  <si>
    <r>
      <t>　注４：表中の</t>
    </r>
    <r>
      <rPr>
        <i/>
        <sz val="9"/>
        <rFont val="ＭＳ 明朝"/>
        <family val="1"/>
      </rPr>
      <t>X</t>
    </r>
    <r>
      <rPr>
        <sz val="9"/>
        <rFont val="ＭＳ 明朝"/>
        <family val="1"/>
      </rPr>
      <t>は秘匿数値である。</t>
    </r>
  </si>
  <si>
    <t>　注５：金額の数値は、端数調整のため相違する。</t>
  </si>
  <si>
    <t>　注６：日本標準産業分類は、平成20年4月から改定された。</t>
  </si>
  <si>
    <t>　注：平成16、18、19年は従業員数が4人以上の事業所が対象。平成17、20年は全数調査。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</si>
</sst>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7"/>
      <name val="ＭＳ Ｐゴシック"/>
      <family val="3"/>
    </font>
    <font>
      <sz val="48"/>
      <name val="HG丸ｺﾞｼｯｸM-PRO"/>
      <family val="3"/>
    </font>
    <font>
      <i/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36"/>
      <name val="HG丸ｺﾞｼｯｸM-PRO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82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182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177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82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0" fontId="10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17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82" fontId="4" fillId="0" borderId="0" xfId="0" applyNumberFormat="1" applyFont="1" applyAlignment="1">
      <alignment vertical="center" shrinkToFit="1"/>
    </xf>
    <xf numFmtId="0" fontId="0" fillId="0" borderId="0" xfId="0" applyFill="1" applyBorder="1" applyAlignment="1">
      <alignment/>
    </xf>
    <xf numFmtId="177" fontId="4" fillId="0" borderId="0" xfId="0" applyNumberFormat="1" applyFont="1" applyAlignment="1">
      <alignment vertical="center"/>
    </xf>
    <xf numFmtId="20" fontId="6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182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shrinkToFit="1"/>
    </xf>
    <xf numFmtId="182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indent="1"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176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/>
    </xf>
    <xf numFmtId="0" fontId="13" fillId="0" borderId="1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indent="1"/>
    </xf>
    <xf numFmtId="0" fontId="15" fillId="0" borderId="0" xfId="0" applyFont="1" applyAlignment="1">
      <alignment horizontal="left" indent="1"/>
    </xf>
    <xf numFmtId="182" fontId="13" fillId="0" borderId="0" xfId="0" applyNumberFormat="1" applyFont="1" applyAlignment="1">
      <alignment/>
    </xf>
    <xf numFmtId="182" fontId="13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 vertical="center"/>
    </xf>
    <xf numFmtId="182" fontId="13" fillId="0" borderId="0" xfId="0" applyNumberFormat="1" applyFont="1" applyBorder="1" applyAlignment="1">
      <alignment horizontal="right" vertical="center"/>
    </xf>
    <xf numFmtId="182" fontId="13" fillId="0" borderId="0" xfId="0" applyNumberFormat="1" applyFont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13" fillId="0" borderId="0" xfId="0" applyNumberFormat="1" applyFont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left" indent="1"/>
    </xf>
    <xf numFmtId="0" fontId="9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7" fontId="17" fillId="0" borderId="0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176" fontId="14" fillId="0" borderId="15" xfId="0" applyNumberFormat="1" applyFont="1" applyBorder="1" applyAlignment="1">
      <alignment horizontal="center" vertical="center" shrinkToFit="1"/>
    </xf>
    <xf numFmtId="176" fontId="14" fillId="0" borderId="16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vertical="center" shrinkToFit="1"/>
    </xf>
    <xf numFmtId="182" fontId="17" fillId="0" borderId="0" xfId="0" applyNumberFormat="1" applyFont="1" applyBorder="1" applyAlignment="1">
      <alignment vertical="center" shrinkToFit="1"/>
    </xf>
    <xf numFmtId="182" fontId="17" fillId="0" borderId="0" xfId="0" applyNumberFormat="1" applyFont="1" applyBorder="1" applyAlignment="1">
      <alignment horizontal="right" vertical="center"/>
    </xf>
    <xf numFmtId="182" fontId="17" fillId="0" borderId="0" xfId="0" applyNumberFormat="1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182" fontId="17" fillId="0" borderId="0" xfId="0" applyNumberFormat="1" applyFont="1" applyAlignment="1">
      <alignment vertical="center"/>
    </xf>
    <xf numFmtId="182" fontId="17" fillId="0" borderId="0" xfId="0" applyNumberFormat="1" applyFont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2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 shrinkToFi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distributed" vertical="center"/>
    </xf>
    <xf numFmtId="182" fontId="14" fillId="0" borderId="0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vertical="center"/>
    </xf>
    <xf numFmtId="182" fontId="14" fillId="0" borderId="0" xfId="0" applyNumberFormat="1" applyFont="1" applyAlignment="1">
      <alignment horizontal="right" vertical="center"/>
    </xf>
    <xf numFmtId="182" fontId="14" fillId="0" borderId="0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distributed" vertical="center"/>
    </xf>
    <xf numFmtId="177" fontId="16" fillId="0" borderId="0" xfId="0" applyNumberFormat="1" applyFont="1" applyBorder="1" applyAlignment="1">
      <alignment vertical="center"/>
    </xf>
    <xf numFmtId="0" fontId="13" fillId="0" borderId="12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5" xfId="0" applyFont="1" applyBorder="1" applyAlignment="1">
      <alignment horizontal="distributed" vertical="center" shrinkToFit="1"/>
    </xf>
    <xf numFmtId="177" fontId="13" fillId="0" borderId="0" xfId="0" applyNumberFormat="1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82" fontId="4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182" fontId="4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distributed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82" fontId="4" fillId="0" borderId="19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49" fontId="17" fillId="0" borderId="12" xfId="0" applyNumberFormat="1" applyFont="1" applyBorder="1" applyAlignment="1">
      <alignment horizontal="center" vertical="center"/>
    </xf>
    <xf numFmtId="181" fontId="17" fillId="0" borderId="0" xfId="0" applyNumberFormat="1" applyFont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2" fontId="17" fillId="0" borderId="0" xfId="0" applyNumberFormat="1" applyFont="1" applyAlignment="1">
      <alignment vertical="center" shrinkToFit="1"/>
    </xf>
    <xf numFmtId="0" fontId="17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182" fontId="17" fillId="0" borderId="1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left" inden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182" fontId="17" fillId="0" borderId="0" xfId="0" applyNumberFormat="1" applyFont="1" applyFill="1" applyBorder="1" applyAlignment="1">
      <alignment horizontal="right" vertical="center"/>
    </xf>
    <xf numFmtId="182" fontId="17" fillId="0" borderId="0" xfId="0" applyNumberFormat="1" applyFont="1" applyFill="1" applyBorder="1" applyAlignment="1">
      <alignment horizontal="right" vertical="center" shrinkToFit="1"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shrinkToFit="1"/>
    </xf>
    <xf numFmtId="41" fontId="17" fillId="0" borderId="0" xfId="0" applyNumberFormat="1" applyFont="1" applyFill="1" applyBorder="1" applyAlignment="1">
      <alignment horizontal="right" vertical="center"/>
    </xf>
    <xf numFmtId="0" fontId="17" fillId="0" borderId="13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shrinkToFit="1"/>
    </xf>
    <xf numFmtId="0" fontId="3" fillId="0" borderId="0" xfId="0" applyFont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17" fillId="0" borderId="23" xfId="0" applyFont="1" applyBorder="1" applyAlignment="1">
      <alignment horizontal="center"/>
    </xf>
    <xf numFmtId="0" fontId="17" fillId="0" borderId="17" xfId="0" applyFont="1" applyBorder="1" applyAlignment="1">
      <alignment horizontal="center" vertical="top"/>
    </xf>
    <xf numFmtId="0" fontId="17" fillId="0" borderId="12" xfId="0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 indent="1"/>
    </xf>
    <xf numFmtId="182" fontId="4" fillId="0" borderId="0" xfId="0" applyNumberFormat="1" applyFont="1" applyAlignment="1">
      <alignment horizontal="right" vertical="center" indent="1"/>
    </xf>
    <xf numFmtId="182" fontId="17" fillId="0" borderId="0" xfId="0" applyNumberFormat="1" applyFont="1" applyBorder="1" applyAlignment="1">
      <alignment horizontal="right" vertical="center" indent="1"/>
    </xf>
    <xf numFmtId="182" fontId="17" fillId="0" borderId="0" xfId="0" applyNumberFormat="1" applyFont="1" applyAlignment="1">
      <alignment horizontal="right" vertical="center" indent="1"/>
    </xf>
    <xf numFmtId="182" fontId="17" fillId="0" borderId="0" xfId="0" applyNumberFormat="1" applyFont="1" applyFill="1" applyBorder="1" applyAlignment="1">
      <alignment horizontal="right" vertical="center" indent="1"/>
    </xf>
    <xf numFmtId="182" fontId="17" fillId="0" borderId="0" xfId="0" applyNumberFormat="1" applyFont="1" applyFill="1" applyAlignment="1">
      <alignment horizontal="right" vertical="center" indent="1"/>
    </xf>
    <xf numFmtId="41" fontId="17" fillId="0" borderId="0" xfId="0" applyNumberFormat="1" applyFont="1" applyFill="1" applyAlignment="1">
      <alignment horizontal="right" vertical="center" indent="1"/>
    </xf>
    <xf numFmtId="0" fontId="17" fillId="0" borderId="0" xfId="0" applyNumberFormat="1" applyFont="1" applyFill="1" applyAlignment="1">
      <alignment horizontal="right" vertical="center" indent="1"/>
    </xf>
    <xf numFmtId="0" fontId="2" fillId="0" borderId="0" xfId="0" applyFont="1" applyAlignment="1">
      <alignment vertical="top"/>
    </xf>
    <xf numFmtId="0" fontId="15" fillId="0" borderId="0" xfId="0" applyFont="1" applyFill="1" applyBorder="1" applyAlignment="1">
      <alignment horizontal="left" indent="1"/>
    </xf>
    <xf numFmtId="0" fontId="15" fillId="0" borderId="0" xfId="0" applyFont="1" applyBorder="1" applyAlignment="1">
      <alignment horizontal="left" indent="4"/>
    </xf>
    <xf numFmtId="0" fontId="15" fillId="0" borderId="10" xfId="0" applyFont="1" applyFill="1" applyBorder="1" applyAlignment="1">
      <alignment horizontal="left" indent="1"/>
    </xf>
    <xf numFmtId="0" fontId="3" fillId="0" borderId="0" xfId="0" applyFont="1" applyAlignment="1">
      <alignment horizontal="left" vertical="top" indent="1"/>
    </xf>
    <xf numFmtId="0" fontId="15" fillId="0" borderId="0" xfId="0" applyFont="1" applyBorder="1" applyAlignment="1">
      <alignment horizontal="left" indent="3"/>
    </xf>
    <xf numFmtId="177" fontId="4" fillId="0" borderId="0" xfId="0" applyNumberFormat="1" applyFont="1" applyFill="1" applyBorder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177" fontId="17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7" fontId="13" fillId="0" borderId="0" xfId="0" applyNumberFormat="1" applyFont="1" applyFill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17" fillId="0" borderId="22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/>
    </xf>
    <xf numFmtId="41" fontId="17" fillId="0" borderId="0" xfId="0" applyNumberFormat="1" applyFont="1" applyFill="1" applyAlignment="1">
      <alignment horizontal="right" vertical="center"/>
    </xf>
    <xf numFmtId="177" fontId="21" fillId="0" borderId="0" xfId="0" applyNumberFormat="1" applyFont="1" applyFill="1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 vertical="top"/>
    </xf>
    <xf numFmtId="41" fontId="17" fillId="0" borderId="0" xfId="0" applyNumberFormat="1" applyFont="1" applyAlignment="1">
      <alignment horizontal="right" vertical="center"/>
    </xf>
    <xf numFmtId="176" fontId="17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1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 shrinkToFit="1"/>
    </xf>
    <xf numFmtId="0" fontId="13" fillId="0" borderId="26" xfId="0" applyFont="1" applyBorder="1" applyAlignment="1">
      <alignment horizontal="distributed" vertical="center" shrinkToFit="1"/>
    </xf>
    <xf numFmtId="0" fontId="13" fillId="0" borderId="22" xfId="0" applyFont="1" applyBorder="1" applyAlignment="1">
      <alignment horizontal="distributed" vertical="center" shrinkToFit="1"/>
    </xf>
    <xf numFmtId="0" fontId="13" fillId="0" borderId="17" xfId="0" applyFont="1" applyBorder="1" applyAlignment="1">
      <alignment horizontal="distributed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28" xfId="0" applyFont="1" applyBorder="1" applyAlignment="1">
      <alignment horizontal="distributed" vertical="center"/>
    </xf>
    <xf numFmtId="176" fontId="13" fillId="0" borderId="24" xfId="0" applyNumberFormat="1" applyFont="1" applyBorder="1" applyAlignment="1">
      <alignment horizontal="center"/>
    </xf>
    <xf numFmtId="176" fontId="13" fillId="0" borderId="23" xfId="0" applyNumberFormat="1" applyFont="1" applyBorder="1" applyAlignment="1">
      <alignment horizontal="center"/>
    </xf>
    <xf numFmtId="176" fontId="13" fillId="0" borderId="25" xfId="0" applyNumberFormat="1" applyFont="1" applyBorder="1" applyAlignment="1">
      <alignment horizontal="distributed" vertical="center" wrapText="1"/>
    </xf>
    <xf numFmtId="176" fontId="13" fillId="0" borderId="25" xfId="0" applyNumberFormat="1" applyFont="1" applyBorder="1" applyAlignment="1">
      <alignment horizontal="distributed" vertical="center"/>
    </xf>
    <xf numFmtId="176" fontId="13" fillId="0" borderId="26" xfId="0" applyNumberFormat="1" applyFont="1" applyBorder="1" applyAlignment="1">
      <alignment horizontal="distributed" vertical="center"/>
    </xf>
    <xf numFmtId="176" fontId="13" fillId="0" borderId="22" xfId="0" applyNumberFormat="1" applyFont="1" applyBorder="1" applyAlignment="1">
      <alignment horizontal="distributed" vertical="center"/>
    </xf>
    <xf numFmtId="176" fontId="13" fillId="0" borderId="22" xfId="0" applyNumberFormat="1" applyFont="1" applyBorder="1" applyAlignment="1">
      <alignment horizontal="center" vertical="center" shrinkToFit="1"/>
    </xf>
    <xf numFmtId="176" fontId="13" fillId="0" borderId="17" xfId="0" applyNumberFormat="1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3" fillId="0" borderId="2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176" fontId="18" fillId="0" borderId="22" xfId="0" applyNumberFormat="1" applyFont="1" applyBorder="1" applyAlignment="1">
      <alignment horizontal="distributed" vertical="top" wrapText="1" shrinkToFit="1"/>
    </xf>
    <xf numFmtId="176" fontId="18" fillId="0" borderId="22" xfId="0" applyNumberFormat="1" applyFont="1" applyBorder="1" applyAlignment="1">
      <alignment horizontal="distributed" vertical="top" shrinkToFit="1"/>
    </xf>
    <xf numFmtId="176" fontId="18" fillId="0" borderId="17" xfId="0" applyNumberFormat="1" applyFont="1" applyBorder="1" applyAlignment="1">
      <alignment horizontal="distributed" vertical="top" shrinkToFit="1"/>
    </xf>
    <xf numFmtId="176" fontId="18" fillId="0" borderId="25" xfId="0" applyNumberFormat="1" applyFont="1" applyBorder="1" applyAlignment="1">
      <alignment horizontal="distributed"/>
    </xf>
    <xf numFmtId="0" fontId="13" fillId="0" borderId="25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176" fontId="13" fillId="0" borderId="25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distributed"/>
    </xf>
    <xf numFmtId="177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vertical="center" shrinkToFi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7" fontId="13" fillId="0" borderId="0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3" fillId="0" borderId="30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4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distributed" vertical="center"/>
    </xf>
    <xf numFmtId="0" fontId="17" fillId="0" borderId="29" xfId="0" applyFont="1" applyBorder="1" applyAlignment="1">
      <alignment horizontal="distributed" vertical="center"/>
    </xf>
    <xf numFmtId="0" fontId="17" fillId="0" borderId="30" xfId="0" applyFont="1" applyBorder="1" applyAlignment="1">
      <alignment horizontal="distributed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distributed" vertical="center"/>
    </xf>
    <xf numFmtId="0" fontId="17" fillId="0" borderId="32" xfId="0" applyFont="1" applyBorder="1" applyAlignment="1">
      <alignment horizontal="distributed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6" fillId="0" borderId="12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 shrinkToFit="1"/>
    </xf>
    <xf numFmtId="0" fontId="16" fillId="0" borderId="12" xfId="0" applyFont="1" applyFill="1" applyBorder="1" applyAlignment="1">
      <alignment horizontal="distributed" vertical="center" shrinkToFit="1"/>
    </xf>
    <xf numFmtId="0" fontId="13" fillId="0" borderId="12" xfId="0" applyFont="1" applyFill="1" applyBorder="1" applyAlignment="1">
      <alignment horizontal="distributed" vertical="center" shrinkToFit="1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distributed" vertical="center" shrinkToFi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33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right" vertical="top"/>
    </xf>
    <xf numFmtId="0" fontId="13" fillId="0" borderId="22" xfId="0" applyFont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"/>
  <sheetViews>
    <sheetView zoomScalePageLayoutView="0" workbookViewId="0" topLeftCell="A1">
      <selection activeCell="M36" sqref="M36"/>
    </sheetView>
  </sheetViews>
  <sheetFormatPr defaultColWidth="9.50390625" defaultRowHeight="13.5"/>
  <sheetData>
    <row r="1" ht="26.25" customHeight="1"/>
    <row r="2" ht="22.5" customHeight="1"/>
    <row r="4" ht="145.5" customHeight="1"/>
    <row r="5" spans="1:9" s="62" customFormat="1" ht="55.5" customHeight="1">
      <c r="A5" s="253" t="s">
        <v>255</v>
      </c>
      <c r="B5" s="253"/>
      <c r="C5" s="253"/>
      <c r="D5" s="253"/>
      <c r="E5" s="253"/>
      <c r="F5" s="253"/>
      <c r="G5" s="253"/>
      <c r="H5" s="253"/>
      <c r="I5" s="253"/>
    </row>
  </sheetData>
  <sheetProtection/>
  <mergeCells count="1">
    <mergeCell ref="A5:I5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&amp;R&amp;8産業 ・ 金融　　　　53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15" width="6.125" style="0" customWidth="1"/>
    <col min="16" max="23" width="9.375" style="0" customWidth="1"/>
  </cols>
  <sheetData>
    <row r="1" spans="1:26" ht="2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15" ht="22.5" customHeight="1">
      <c r="A2" s="74" t="s">
        <v>172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8" customFormat="1" ht="11.25">
      <c r="A4" s="260" t="s">
        <v>6</v>
      </c>
      <c r="B4" s="271" t="s">
        <v>13</v>
      </c>
      <c r="C4" s="272"/>
      <c r="D4" s="254" t="s">
        <v>86</v>
      </c>
      <c r="E4" s="254"/>
      <c r="F4" s="254" t="s">
        <v>87</v>
      </c>
      <c r="G4" s="254"/>
      <c r="H4" s="254" t="s">
        <v>88</v>
      </c>
      <c r="I4" s="254"/>
      <c r="J4" s="254" t="s">
        <v>89</v>
      </c>
      <c r="K4" s="254"/>
      <c r="L4" s="254" t="s">
        <v>90</v>
      </c>
      <c r="M4" s="254"/>
      <c r="N4" s="254" t="s">
        <v>91</v>
      </c>
      <c r="O4" s="255"/>
    </row>
    <row r="5" spans="1:15" s="27" customFormat="1" ht="11.25">
      <c r="A5" s="261"/>
      <c r="B5" s="273"/>
      <c r="C5" s="274"/>
      <c r="D5" s="256" t="s">
        <v>9</v>
      </c>
      <c r="E5" s="256"/>
      <c r="F5" s="256" t="s">
        <v>82</v>
      </c>
      <c r="G5" s="256"/>
      <c r="H5" s="256" t="s">
        <v>83</v>
      </c>
      <c r="I5" s="256"/>
      <c r="J5" s="256" t="s">
        <v>84</v>
      </c>
      <c r="K5" s="256"/>
      <c r="L5" s="265" t="s">
        <v>85</v>
      </c>
      <c r="M5" s="265"/>
      <c r="N5" s="265" t="s">
        <v>92</v>
      </c>
      <c r="O5" s="266"/>
    </row>
    <row r="6" spans="1:15" s="27" customFormat="1" ht="11.25">
      <c r="A6" s="261"/>
      <c r="B6" s="273"/>
      <c r="C6" s="274"/>
      <c r="D6" s="258"/>
      <c r="E6" s="258"/>
      <c r="F6" s="258"/>
      <c r="G6" s="258"/>
      <c r="H6" s="258"/>
      <c r="I6" s="258"/>
      <c r="J6" s="258"/>
      <c r="K6" s="258"/>
      <c r="L6" s="267" t="s">
        <v>1</v>
      </c>
      <c r="M6" s="267"/>
      <c r="N6" s="267"/>
      <c r="O6" s="268"/>
    </row>
    <row r="7" spans="1:15" s="28" customFormat="1" ht="10.5">
      <c r="A7" s="261"/>
      <c r="B7" s="82" t="s">
        <v>8</v>
      </c>
      <c r="C7" s="83" t="s">
        <v>39</v>
      </c>
      <c r="D7" s="83" t="s">
        <v>8</v>
      </c>
      <c r="E7" s="83" t="s">
        <v>39</v>
      </c>
      <c r="F7" s="83" t="s">
        <v>8</v>
      </c>
      <c r="G7" s="83" t="s">
        <v>39</v>
      </c>
      <c r="H7" s="83" t="s">
        <v>8</v>
      </c>
      <c r="I7" s="83" t="s">
        <v>39</v>
      </c>
      <c r="J7" s="83" t="s">
        <v>8</v>
      </c>
      <c r="K7" s="83" t="s">
        <v>39</v>
      </c>
      <c r="L7" s="83" t="s">
        <v>8</v>
      </c>
      <c r="M7" s="83" t="s">
        <v>39</v>
      </c>
      <c r="N7" s="83" t="s">
        <v>8</v>
      </c>
      <c r="O7" s="84" t="s">
        <v>39</v>
      </c>
    </row>
    <row r="8" spans="1:15" s="28" customFormat="1" ht="4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ht="19.5" customHeight="1">
      <c r="A9" s="87" t="s">
        <v>154</v>
      </c>
      <c r="B9" s="98">
        <f>SUM(D9,F9,H9,J9,L9,N9,B17,D17,F17,H17,J17)</f>
        <v>7617</v>
      </c>
      <c r="C9" s="98">
        <f>SUM(E9,G9,I9,K9,M9,O9,C17,E17,G17,I17,K17)</f>
        <v>92739</v>
      </c>
      <c r="D9" s="99">
        <v>3</v>
      </c>
      <c r="E9" s="99">
        <v>48</v>
      </c>
      <c r="F9" s="99">
        <v>2</v>
      </c>
      <c r="G9" s="99">
        <v>8</v>
      </c>
      <c r="H9" s="99">
        <v>631</v>
      </c>
      <c r="I9" s="99">
        <v>6756</v>
      </c>
      <c r="J9" s="99">
        <v>427</v>
      </c>
      <c r="K9" s="99">
        <v>7572</v>
      </c>
      <c r="L9" s="99">
        <v>9</v>
      </c>
      <c r="M9" s="99">
        <v>1181</v>
      </c>
      <c r="N9" s="99">
        <v>161</v>
      </c>
      <c r="O9" s="99">
        <v>4798</v>
      </c>
    </row>
    <row r="10" spans="1:15" ht="19.5" customHeight="1">
      <c r="A10" s="87">
        <v>11</v>
      </c>
      <c r="B10" s="99">
        <f>SUM(D10,F10,H10,J10,L10,N10,B18,D18,F18,H18,J18)</f>
        <v>7045</v>
      </c>
      <c r="C10" s="99">
        <f>SUM(E10,G10,I10,K10,M10,O10,C18,E18,G18,I18,K18)</f>
        <v>79440</v>
      </c>
      <c r="D10" s="99">
        <v>2</v>
      </c>
      <c r="E10" s="99">
        <v>32</v>
      </c>
      <c r="F10" s="99">
        <v>2</v>
      </c>
      <c r="G10" s="99">
        <v>8</v>
      </c>
      <c r="H10" s="99">
        <v>588</v>
      </c>
      <c r="I10" s="99">
        <v>6122</v>
      </c>
      <c r="J10" s="99">
        <v>368</v>
      </c>
      <c r="K10" s="99">
        <v>5615</v>
      </c>
      <c r="L10" s="99">
        <v>3</v>
      </c>
      <c r="M10" s="99">
        <v>625</v>
      </c>
      <c r="N10" s="99">
        <v>142</v>
      </c>
      <c r="O10" s="99">
        <v>4706</v>
      </c>
    </row>
    <row r="11" spans="1:15" ht="4.5" customHeigh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1.25" customHeight="1">
      <c r="A12" s="260" t="s">
        <v>6</v>
      </c>
      <c r="B12" s="262" t="s">
        <v>155</v>
      </c>
      <c r="C12" s="254"/>
      <c r="D12" s="254" t="s">
        <v>156</v>
      </c>
      <c r="E12" s="254"/>
      <c r="F12" s="254" t="s">
        <v>157</v>
      </c>
      <c r="G12" s="254"/>
      <c r="H12" s="254" t="s">
        <v>158</v>
      </c>
      <c r="I12" s="254"/>
      <c r="J12" s="254" t="s">
        <v>159</v>
      </c>
      <c r="K12" s="255"/>
      <c r="L12" s="90"/>
      <c r="M12" s="90"/>
      <c r="N12" s="90"/>
      <c r="O12" s="90"/>
    </row>
    <row r="13" spans="1:15" ht="11.25" customHeight="1">
      <c r="A13" s="261"/>
      <c r="B13" s="270" t="s">
        <v>93</v>
      </c>
      <c r="C13" s="265"/>
      <c r="D13" s="256" t="s">
        <v>3</v>
      </c>
      <c r="E13" s="256"/>
      <c r="F13" s="256" t="s">
        <v>94</v>
      </c>
      <c r="G13" s="256"/>
      <c r="H13" s="256" t="s">
        <v>4</v>
      </c>
      <c r="I13" s="256"/>
      <c r="J13" s="265" t="s">
        <v>5</v>
      </c>
      <c r="K13" s="266"/>
      <c r="L13" s="89"/>
      <c r="M13" s="89"/>
      <c r="N13" s="89"/>
      <c r="O13" s="89"/>
    </row>
    <row r="14" spans="1:15" ht="11.25" customHeight="1">
      <c r="A14" s="261"/>
      <c r="B14" s="269" t="s">
        <v>2</v>
      </c>
      <c r="C14" s="267"/>
      <c r="D14" s="258"/>
      <c r="E14" s="258"/>
      <c r="F14" s="258"/>
      <c r="G14" s="258"/>
      <c r="H14" s="258"/>
      <c r="I14" s="258"/>
      <c r="J14" s="267"/>
      <c r="K14" s="268"/>
      <c r="L14" s="89"/>
      <c r="M14" s="89"/>
      <c r="N14" s="89"/>
      <c r="O14" s="89"/>
    </row>
    <row r="15" spans="1:15" ht="11.25" customHeight="1">
      <c r="A15" s="261"/>
      <c r="B15" s="82" t="s">
        <v>8</v>
      </c>
      <c r="C15" s="83" t="s">
        <v>39</v>
      </c>
      <c r="D15" s="83" t="s">
        <v>8</v>
      </c>
      <c r="E15" s="83" t="s">
        <v>39</v>
      </c>
      <c r="F15" s="83" t="s">
        <v>8</v>
      </c>
      <c r="G15" s="83" t="s">
        <v>39</v>
      </c>
      <c r="H15" s="83" t="s">
        <v>8</v>
      </c>
      <c r="I15" s="83" t="s">
        <v>39</v>
      </c>
      <c r="J15" s="83" t="s">
        <v>8</v>
      </c>
      <c r="K15" s="84" t="s">
        <v>39</v>
      </c>
      <c r="L15" s="89"/>
      <c r="M15" s="89"/>
      <c r="N15" s="89"/>
      <c r="O15" s="89"/>
    </row>
    <row r="16" spans="1:15" ht="4.5" customHeigh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91"/>
      <c r="M16" s="91"/>
      <c r="N16" s="91"/>
      <c r="O16" s="91"/>
    </row>
    <row r="17" spans="1:15" s="16" customFormat="1" ht="19.5" customHeight="1">
      <c r="A17" s="85" t="s">
        <v>154</v>
      </c>
      <c r="B17" s="100">
        <v>3523</v>
      </c>
      <c r="C17" s="100">
        <v>30085</v>
      </c>
      <c r="D17" s="100">
        <v>217</v>
      </c>
      <c r="E17" s="100">
        <v>5369</v>
      </c>
      <c r="F17" s="100">
        <v>414</v>
      </c>
      <c r="G17" s="100">
        <v>1698</v>
      </c>
      <c r="H17" s="100">
        <v>2185</v>
      </c>
      <c r="I17" s="100">
        <v>30694</v>
      </c>
      <c r="J17" s="100">
        <v>45</v>
      </c>
      <c r="K17" s="100">
        <v>4530</v>
      </c>
      <c r="L17" s="92"/>
      <c r="M17" s="93"/>
      <c r="N17" s="93"/>
      <c r="O17" s="93"/>
    </row>
    <row r="18" spans="1:15" s="16" customFormat="1" ht="19.5" customHeight="1">
      <c r="A18" s="85">
        <v>11</v>
      </c>
      <c r="B18" s="100">
        <v>3318</v>
      </c>
      <c r="C18" s="100">
        <v>29427</v>
      </c>
      <c r="D18" s="100">
        <v>208</v>
      </c>
      <c r="E18" s="100">
        <v>5256</v>
      </c>
      <c r="F18" s="100">
        <v>383</v>
      </c>
      <c r="G18" s="100">
        <v>1806</v>
      </c>
      <c r="H18" s="100">
        <v>2031</v>
      </c>
      <c r="I18" s="100">
        <v>25843</v>
      </c>
      <c r="J18" s="101" t="s">
        <v>160</v>
      </c>
      <c r="K18" s="101" t="s">
        <v>160</v>
      </c>
      <c r="L18" s="92"/>
      <c r="M18" s="93"/>
      <c r="N18" s="93"/>
      <c r="O18" s="93"/>
    </row>
    <row r="19" spans="1:15" ht="4.5" customHeight="1">
      <c r="A19" s="94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91"/>
      <c r="M19" s="91"/>
      <c r="N19" s="91"/>
      <c r="O19" s="91"/>
    </row>
    <row r="20" spans="1:15" ht="13.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29"/>
      <c r="M20" s="29"/>
      <c r="N20" s="29"/>
      <c r="O20" s="29"/>
    </row>
    <row r="21" spans="1:15" ht="13.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3.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1.25" customHeight="1">
      <c r="A23" s="260" t="s">
        <v>6</v>
      </c>
      <c r="B23" s="271" t="s">
        <v>13</v>
      </c>
      <c r="C23" s="272"/>
      <c r="D23" s="254" t="s">
        <v>86</v>
      </c>
      <c r="E23" s="254"/>
      <c r="F23" s="254" t="s">
        <v>87</v>
      </c>
      <c r="G23" s="254"/>
      <c r="H23" s="254" t="s">
        <v>88</v>
      </c>
      <c r="I23" s="254"/>
      <c r="J23" s="254" t="s">
        <v>89</v>
      </c>
      <c r="K23" s="254"/>
      <c r="L23" s="254" t="s">
        <v>90</v>
      </c>
      <c r="M23" s="254"/>
      <c r="N23" s="254" t="s">
        <v>91</v>
      </c>
      <c r="O23" s="255"/>
    </row>
    <row r="24" spans="1:15" ht="11.25" customHeight="1">
      <c r="A24" s="261"/>
      <c r="B24" s="273"/>
      <c r="C24" s="274"/>
      <c r="D24" s="256" t="s">
        <v>9</v>
      </c>
      <c r="E24" s="256"/>
      <c r="F24" s="256" t="s">
        <v>82</v>
      </c>
      <c r="G24" s="256"/>
      <c r="H24" s="256" t="s">
        <v>83</v>
      </c>
      <c r="I24" s="256"/>
      <c r="J24" s="256" t="s">
        <v>84</v>
      </c>
      <c r="K24" s="256"/>
      <c r="L24" s="256" t="s">
        <v>85</v>
      </c>
      <c r="M24" s="256"/>
      <c r="N24" s="256" t="s">
        <v>95</v>
      </c>
      <c r="O24" s="257"/>
    </row>
    <row r="25" spans="1:15" ht="11.25" customHeight="1">
      <c r="A25" s="261"/>
      <c r="B25" s="273"/>
      <c r="C25" s="274"/>
      <c r="D25" s="258"/>
      <c r="E25" s="258"/>
      <c r="F25" s="258"/>
      <c r="G25" s="258"/>
      <c r="H25" s="258"/>
      <c r="I25" s="258"/>
      <c r="J25" s="258"/>
      <c r="K25" s="258"/>
      <c r="L25" s="258" t="s">
        <v>1</v>
      </c>
      <c r="M25" s="258"/>
      <c r="N25" s="258"/>
      <c r="O25" s="259"/>
    </row>
    <row r="26" spans="1:15" ht="11.25" customHeight="1">
      <c r="A26" s="261"/>
      <c r="B26" s="82" t="s">
        <v>8</v>
      </c>
      <c r="C26" s="83" t="s">
        <v>39</v>
      </c>
      <c r="D26" s="83" t="s">
        <v>8</v>
      </c>
      <c r="E26" s="83" t="s">
        <v>39</v>
      </c>
      <c r="F26" s="83" t="s">
        <v>8</v>
      </c>
      <c r="G26" s="83" t="s">
        <v>39</v>
      </c>
      <c r="H26" s="83" t="s">
        <v>8</v>
      </c>
      <c r="I26" s="83" t="s">
        <v>39</v>
      </c>
      <c r="J26" s="83" t="s">
        <v>8</v>
      </c>
      <c r="K26" s="83" t="s">
        <v>39</v>
      </c>
      <c r="L26" s="83" t="s">
        <v>8</v>
      </c>
      <c r="M26" s="83" t="s">
        <v>39</v>
      </c>
      <c r="N26" s="83" t="s">
        <v>8</v>
      </c>
      <c r="O26" s="84" t="s">
        <v>39</v>
      </c>
    </row>
    <row r="27" spans="1:15" ht="4.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s="16" customFormat="1" ht="19.5" customHeight="1">
      <c r="A28" s="85" t="s">
        <v>161</v>
      </c>
      <c r="B28" s="102">
        <f aca="true" t="shared" si="0" ref="B28:C30">SUM(D28,F28,H28,J28,L28,N28,B37,D37,F37,H37,J37,L37,N37,B46,D46,F46)</f>
        <v>7573</v>
      </c>
      <c r="C28" s="102">
        <f t="shared" si="0"/>
        <v>98581</v>
      </c>
      <c r="D28" s="102">
        <v>3</v>
      </c>
      <c r="E28" s="102">
        <v>55</v>
      </c>
      <c r="F28" s="102">
        <v>2</v>
      </c>
      <c r="G28" s="102">
        <v>8</v>
      </c>
      <c r="H28" s="102">
        <v>593</v>
      </c>
      <c r="I28" s="102">
        <v>6232</v>
      </c>
      <c r="J28" s="102">
        <v>375</v>
      </c>
      <c r="K28" s="102">
        <v>5647</v>
      </c>
      <c r="L28" s="102">
        <v>8</v>
      </c>
      <c r="M28" s="102">
        <v>927</v>
      </c>
      <c r="N28" s="102">
        <v>147</v>
      </c>
      <c r="O28" s="102">
        <v>4014</v>
      </c>
    </row>
    <row r="29" spans="1:15" s="16" customFormat="1" ht="19.5" customHeight="1">
      <c r="A29" s="85">
        <v>16</v>
      </c>
      <c r="B29" s="102">
        <f t="shared" si="0"/>
        <v>7225</v>
      </c>
      <c r="C29" s="102">
        <f t="shared" si="0"/>
        <v>84823</v>
      </c>
      <c r="D29" s="102">
        <v>2</v>
      </c>
      <c r="E29" s="102">
        <v>20</v>
      </c>
      <c r="F29" s="102">
        <v>2</v>
      </c>
      <c r="G29" s="102">
        <v>6</v>
      </c>
      <c r="H29" s="102">
        <v>574</v>
      </c>
      <c r="I29" s="102">
        <v>5850</v>
      </c>
      <c r="J29" s="102">
        <v>333</v>
      </c>
      <c r="K29" s="102">
        <v>5611</v>
      </c>
      <c r="L29" s="102">
        <v>2</v>
      </c>
      <c r="M29" s="102">
        <v>247</v>
      </c>
      <c r="N29" s="102">
        <v>157</v>
      </c>
      <c r="O29" s="102">
        <v>3921</v>
      </c>
    </row>
    <row r="30" spans="1:15" s="16" customFormat="1" ht="19.5" customHeight="1">
      <c r="A30" s="78">
        <v>18</v>
      </c>
      <c r="B30" s="103">
        <f t="shared" si="0"/>
        <v>7735</v>
      </c>
      <c r="C30" s="103">
        <f t="shared" si="0"/>
        <v>103368</v>
      </c>
      <c r="D30" s="103">
        <v>5</v>
      </c>
      <c r="E30" s="103">
        <v>38</v>
      </c>
      <c r="F30" s="103">
        <v>2</v>
      </c>
      <c r="G30" s="103">
        <v>4</v>
      </c>
      <c r="H30" s="103">
        <v>611</v>
      </c>
      <c r="I30" s="103">
        <v>5431</v>
      </c>
      <c r="J30" s="103">
        <v>329</v>
      </c>
      <c r="K30" s="103">
        <v>5179</v>
      </c>
      <c r="L30" s="103">
        <v>5</v>
      </c>
      <c r="M30" s="103">
        <v>429</v>
      </c>
      <c r="N30" s="103">
        <v>169</v>
      </c>
      <c r="O30" s="103">
        <v>4902</v>
      </c>
    </row>
    <row r="31" spans="1:15" ht="4.5" customHeight="1">
      <c r="A31" s="7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ht="11.25" customHeight="1">
      <c r="A32" s="260" t="s">
        <v>6</v>
      </c>
      <c r="B32" s="262" t="s">
        <v>155</v>
      </c>
      <c r="C32" s="254"/>
      <c r="D32" s="254" t="s">
        <v>156</v>
      </c>
      <c r="E32" s="254"/>
      <c r="F32" s="254" t="s">
        <v>157</v>
      </c>
      <c r="G32" s="254"/>
      <c r="H32" s="254" t="s">
        <v>158</v>
      </c>
      <c r="I32" s="254"/>
      <c r="J32" s="254" t="s">
        <v>159</v>
      </c>
      <c r="K32" s="254"/>
      <c r="L32" s="254" t="s">
        <v>162</v>
      </c>
      <c r="M32" s="254"/>
      <c r="N32" s="254" t="s">
        <v>163</v>
      </c>
      <c r="O32" s="255"/>
    </row>
    <row r="33" spans="1:15" ht="11.25" customHeight="1">
      <c r="A33" s="261"/>
      <c r="B33" s="263" t="s">
        <v>96</v>
      </c>
      <c r="C33" s="256"/>
      <c r="D33" s="256" t="s">
        <v>93</v>
      </c>
      <c r="E33" s="256"/>
      <c r="F33" s="256" t="s">
        <v>3</v>
      </c>
      <c r="G33" s="256"/>
      <c r="H33" s="256" t="s">
        <v>94</v>
      </c>
      <c r="I33" s="256"/>
      <c r="J33" s="256" t="s">
        <v>97</v>
      </c>
      <c r="K33" s="256"/>
      <c r="L33" s="256" t="s">
        <v>10</v>
      </c>
      <c r="M33" s="256"/>
      <c r="N33" s="275" t="s">
        <v>98</v>
      </c>
      <c r="O33" s="276"/>
    </row>
    <row r="34" spans="1:15" ht="11.25" customHeight="1">
      <c r="A34" s="261"/>
      <c r="B34" s="264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77" t="s">
        <v>164</v>
      </c>
      <c r="O34" s="278"/>
    </row>
    <row r="35" spans="1:15" ht="11.25" customHeight="1">
      <c r="A35" s="261"/>
      <c r="B35" s="82" t="s">
        <v>8</v>
      </c>
      <c r="C35" s="83" t="s">
        <v>39</v>
      </c>
      <c r="D35" s="83" t="s">
        <v>8</v>
      </c>
      <c r="E35" s="83" t="s">
        <v>39</v>
      </c>
      <c r="F35" s="83" t="s">
        <v>8</v>
      </c>
      <c r="G35" s="83" t="s">
        <v>39</v>
      </c>
      <c r="H35" s="83" t="s">
        <v>8</v>
      </c>
      <c r="I35" s="83" t="s">
        <v>39</v>
      </c>
      <c r="J35" s="83" t="s">
        <v>8</v>
      </c>
      <c r="K35" s="83" t="s">
        <v>39</v>
      </c>
      <c r="L35" s="83" t="s">
        <v>8</v>
      </c>
      <c r="M35" s="83" t="s">
        <v>39</v>
      </c>
      <c r="N35" s="83" t="s">
        <v>8</v>
      </c>
      <c r="O35" s="84" t="s">
        <v>39</v>
      </c>
    </row>
    <row r="36" spans="1:15" ht="4.5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6" s="16" customFormat="1" ht="19.5" customHeight="1">
      <c r="A37" s="85" t="s">
        <v>161</v>
      </c>
      <c r="B37" s="102">
        <v>111</v>
      </c>
      <c r="C37" s="102">
        <v>3921</v>
      </c>
      <c r="D37" s="102">
        <v>2113</v>
      </c>
      <c r="E37" s="102">
        <v>23041</v>
      </c>
      <c r="F37" s="102">
        <v>204</v>
      </c>
      <c r="G37" s="102">
        <v>4621</v>
      </c>
      <c r="H37" s="102">
        <v>489</v>
      </c>
      <c r="I37" s="102">
        <v>2212</v>
      </c>
      <c r="J37" s="102">
        <v>1206</v>
      </c>
      <c r="K37" s="102">
        <v>10138</v>
      </c>
      <c r="L37" s="102">
        <v>436</v>
      </c>
      <c r="M37" s="102">
        <v>8280</v>
      </c>
      <c r="N37" s="102">
        <v>304</v>
      </c>
      <c r="O37" s="102">
        <v>4583</v>
      </c>
      <c r="P37" s="39"/>
    </row>
    <row r="38" spans="1:16" s="16" customFormat="1" ht="19.5" customHeight="1">
      <c r="A38" s="85">
        <v>16</v>
      </c>
      <c r="B38" s="102">
        <v>99</v>
      </c>
      <c r="C38" s="102">
        <v>3746</v>
      </c>
      <c r="D38" s="102">
        <v>2005</v>
      </c>
      <c r="E38" s="102">
        <v>21192</v>
      </c>
      <c r="F38" s="102">
        <v>184</v>
      </c>
      <c r="G38" s="102">
        <v>3905</v>
      </c>
      <c r="H38" s="102">
        <v>487</v>
      </c>
      <c r="I38" s="102">
        <v>2440</v>
      </c>
      <c r="J38" s="102">
        <v>1246</v>
      </c>
      <c r="K38" s="102">
        <v>10582</v>
      </c>
      <c r="L38" s="102">
        <v>403</v>
      </c>
      <c r="M38" s="102">
        <v>7271</v>
      </c>
      <c r="N38" s="102">
        <v>254</v>
      </c>
      <c r="O38" s="102">
        <v>3567</v>
      </c>
      <c r="P38" s="39"/>
    </row>
    <row r="39" spans="1:16" s="16" customFormat="1" ht="19.5" customHeight="1">
      <c r="A39" s="78">
        <v>18</v>
      </c>
      <c r="B39" s="103">
        <v>112</v>
      </c>
      <c r="C39" s="103">
        <v>4104</v>
      </c>
      <c r="D39" s="103">
        <v>2066</v>
      </c>
      <c r="E39" s="103">
        <v>21832</v>
      </c>
      <c r="F39" s="103">
        <v>201</v>
      </c>
      <c r="G39" s="103">
        <v>4485</v>
      </c>
      <c r="H39" s="103">
        <v>523</v>
      </c>
      <c r="I39" s="103">
        <v>2580</v>
      </c>
      <c r="J39" s="103">
        <v>1254</v>
      </c>
      <c r="K39" s="103">
        <v>11274</v>
      </c>
      <c r="L39" s="103">
        <v>499</v>
      </c>
      <c r="M39" s="103">
        <v>9556</v>
      </c>
      <c r="N39" s="103">
        <v>321</v>
      </c>
      <c r="O39" s="103">
        <v>5185</v>
      </c>
      <c r="P39" s="39"/>
    </row>
    <row r="40" spans="1:15" s="16" customFormat="1" ht="4.5" customHeight="1">
      <c r="A40" s="8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1.25" customHeight="1">
      <c r="A41" s="260" t="s">
        <v>6</v>
      </c>
      <c r="B41" s="262" t="s">
        <v>165</v>
      </c>
      <c r="C41" s="254"/>
      <c r="D41" s="254" t="s">
        <v>166</v>
      </c>
      <c r="E41" s="254"/>
      <c r="F41" s="254" t="s">
        <v>167</v>
      </c>
      <c r="G41" s="255"/>
      <c r="H41" s="77"/>
      <c r="I41" s="77"/>
      <c r="J41" s="77"/>
      <c r="K41" s="77"/>
      <c r="L41" s="77"/>
      <c r="M41" s="77"/>
      <c r="N41" s="6"/>
      <c r="O41" s="6"/>
    </row>
    <row r="42" spans="1:15" ht="11.25" customHeight="1">
      <c r="A42" s="261"/>
      <c r="B42" s="281" t="s">
        <v>11</v>
      </c>
      <c r="C42" s="282"/>
      <c r="D42" s="256" t="s">
        <v>4</v>
      </c>
      <c r="E42" s="256"/>
      <c r="F42" s="256" t="s">
        <v>5</v>
      </c>
      <c r="G42" s="257"/>
      <c r="H42" s="31"/>
      <c r="I42" s="31"/>
      <c r="J42" s="31"/>
      <c r="K42" s="31"/>
      <c r="L42" s="31"/>
      <c r="M42" s="31"/>
      <c r="N42" s="2"/>
      <c r="O42" s="2"/>
    </row>
    <row r="43" spans="1:15" ht="11.25" customHeight="1">
      <c r="A43" s="261"/>
      <c r="B43" s="264" t="s">
        <v>12</v>
      </c>
      <c r="C43" s="258"/>
      <c r="D43" s="279" t="s">
        <v>99</v>
      </c>
      <c r="E43" s="279"/>
      <c r="F43" s="279" t="s">
        <v>99</v>
      </c>
      <c r="G43" s="280"/>
      <c r="H43" s="31"/>
      <c r="I43" s="31"/>
      <c r="J43" s="31"/>
      <c r="K43" s="31"/>
      <c r="L43" s="31"/>
      <c r="M43" s="31"/>
      <c r="N43" s="2"/>
      <c r="O43" s="2"/>
    </row>
    <row r="44" spans="1:15" ht="11.25" customHeight="1">
      <c r="A44" s="261"/>
      <c r="B44" s="82" t="s">
        <v>8</v>
      </c>
      <c r="C44" s="83" t="s">
        <v>39</v>
      </c>
      <c r="D44" s="83" t="s">
        <v>8</v>
      </c>
      <c r="E44" s="83" t="s">
        <v>39</v>
      </c>
      <c r="F44" s="83" t="s">
        <v>8</v>
      </c>
      <c r="G44" s="84" t="s">
        <v>39</v>
      </c>
      <c r="H44" s="22"/>
      <c r="I44" s="22"/>
      <c r="J44" s="22"/>
      <c r="K44" s="22"/>
      <c r="L44" s="22"/>
      <c r="M44" s="22"/>
      <c r="N44" s="2"/>
      <c r="O44" s="2"/>
    </row>
    <row r="45" spans="1:13" ht="4.5" customHeight="1">
      <c r="A45" s="85"/>
      <c r="B45" s="86"/>
      <c r="C45" s="86"/>
      <c r="D45" s="86"/>
      <c r="E45" s="86"/>
      <c r="F45" s="86"/>
      <c r="G45" s="86"/>
      <c r="H45" s="22"/>
      <c r="I45" s="22"/>
      <c r="J45" s="22"/>
      <c r="K45" s="22"/>
      <c r="L45" s="22"/>
      <c r="M45" s="22"/>
    </row>
    <row r="46" spans="1:13" s="16" customFormat="1" ht="19.5" customHeight="1">
      <c r="A46" s="85" t="s">
        <v>161</v>
      </c>
      <c r="B46" s="102">
        <v>36</v>
      </c>
      <c r="C46" s="102">
        <v>784</v>
      </c>
      <c r="D46" s="102">
        <v>1499</v>
      </c>
      <c r="E46" s="102">
        <v>19387</v>
      </c>
      <c r="F46" s="102">
        <v>47</v>
      </c>
      <c r="G46" s="102">
        <v>4731</v>
      </c>
      <c r="H46" s="37"/>
      <c r="I46" s="37"/>
      <c r="J46" s="37"/>
      <c r="K46" s="37"/>
      <c r="L46" s="37"/>
      <c r="M46" s="37"/>
    </row>
    <row r="47" spans="1:13" s="16" customFormat="1" ht="19.5" customHeight="1">
      <c r="A47" s="85">
        <v>16</v>
      </c>
      <c r="B47" s="102">
        <v>18</v>
      </c>
      <c r="C47" s="102">
        <v>220</v>
      </c>
      <c r="D47" s="102">
        <v>1459</v>
      </c>
      <c r="E47" s="102">
        <v>16245</v>
      </c>
      <c r="F47" s="104" t="s">
        <v>160</v>
      </c>
      <c r="G47" s="104" t="s">
        <v>160</v>
      </c>
      <c r="H47" s="37"/>
      <c r="I47" s="37"/>
      <c r="J47" s="37"/>
      <c r="K47" s="37"/>
      <c r="L47" s="37"/>
      <c r="M47" s="37"/>
    </row>
    <row r="48" spans="1:13" s="16" customFormat="1" ht="19.5" customHeight="1">
      <c r="A48" s="78">
        <v>18</v>
      </c>
      <c r="B48" s="103">
        <v>37</v>
      </c>
      <c r="C48" s="103">
        <v>853</v>
      </c>
      <c r="D48" s="103">
        <v>1557</v>
      </c>
      <c r="E48" s="103">
        <v>22549</v>
      </c>
      <c r="F48" s="105">
        <v>44</v>
      </c>
      <c r="G48" s="105">
        <v>4967</v>
      </c>
      <c r="H48" s="37"/>
      <c r="I48" s="37"/>
      <c r="J48" s="37"/>
      <c r="K48" s="37"/>
      <c r="L48" s="37"/>
      <c r="M48" s="37"/>
    </row>
    <row r="49" spans="1:13" ht="4.5" customHeight="1">
      <c r="A49" s="8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3.5">
      <c r="A50" s="96" t="s">
        <v>168</v>
      </c>
      <c r="B50" s="6"/>
      <c r="C50" s="6"/>
      <c r="D50" s="6"/>
      <c r="E50" s="6"/>
      <c r="F50" s="6"/>
      <c r="G50" s="6"/>
      <c r="H50" s="2"/>
      <c r="I50" s="2"/>
      <c r="J50" s="2"/>
      <c r="K50" s="2"/>
      <c r="L50" s="2"/>
      <c r="M50" s="2"/>
    </row>
    <row r="51" ht="13.5">
      <c r="A51" s="97" t="s">
        <v>169</v>
      </c>
    </row>
    <row r="52" ht="13.5">
      <c r="A52" s="97" t="s">
        <v>170</v>
      </c>
    </row>
    <row r="53" ht="13.5">
      <c r="A53" s="97" t="s">
        <v>171</v>
      </c>
    </row>
    <row r="54" ht="13.5">
      <c r="A54" s="29"/>
    </row>
  </sheetData>
  <sheetProtection/>
  <mergeCells count="68">
    <mergeCell ref="F43:G43"/>
    <mergeCell ref="F41:G41"/>
    <mergeCell ref="A41:A44"/>
    <mergeCell ref="B41:C41"/>
    <mergeCell ref="D41:E41"/>
    <mergeCell ref="D42:E42"/>
    <mergeCell ref="D43:E43"/>
    <mergeCell ref="B42:C42"/>
    <mergeCell ref="B43:C43"/>
    <mergeCell ref="H32:I32"/>
    <mergeCell ref="J32:K32"/>
    <mergeCell ref="L33:M34"/>
    <mergeCell ref="N33:O33"/>
    <mergeCell ref="N34:O34"/>
    <mergeCell ref="F42:G42"/>
    <mergeCell ref="H33:I34"/>
    <mergeCell ref="J33:K34"/>
    <mergeCell ref="F4:G4"/>
    <mergeCell ref="D4:E4"/>
    <mergeCell ref="D5:E6"/>
    <mergeCell ref="J4:K4"/>
    <mergeCell ref="H4:I4"/>
    <mergeCell ref="H24:I25"/>
    <mergeCell ref="J24:K25"/>
    <mergeCell ref="A23:A26"/>
    <mergeCell ref="B23:C25"/>
    <mergeCell ref="D23:E23"/>
    <mergeCell ref="F23:G23"/>
    <mergeCell ref="D24:E25"/>
    <mergeCell ref="F24:G25"/>
    <mergeCell ref="L6:M6"/>
    <mergeCell ref="L5:M5"/>
    <mergeCell ref="N5:O6"/>
    <mergeCell ref="A4:A7"/>
    <mergeCell ref="B4:C6"/>
    <mergeCell ref="H5:I6"/>
    <mergeCell ref="F5:G6"/>
    <mergeCell ref="J5:K6"/>
    <mergeCell ref="N4:O4"/>
    <mergeCell ref="L4:M4"/>
    <mergeCell ref="A12:A15"/>
    <mergeCell ref="B12:C12"/>
    <mergeCell ref="D12:E12"/>
    <mergeCell ref="F12:G12"/>
    <mergeCell ref="B14:C14"/>
    <mergeCell ref="B13:C13"/>
    <mergeCell ref="D13:E14"/>
    <mergeCell ref="F13:G14"/>
    <mergeCell ref="B32:C32"/>
    <mergeCell ref="B33:C34"/>
    <mergeCell ref="N23:O23"/>
    <mergeCell ref="H12:I12"/>
    <mergeCell ref="J12:K12"/>
    <mergeCell ref="H23:I23"/>
    <mergeCell ref="H13:I14"/>
    <mergeCell ref="J13:K14"/>
    <mergeCell ref="J23:K23"/>
    <mergeCell ref="L23:M23"/>
    <mergeCell ref="L32:M32"/>
    <mergeCell ref="N32:O32"/>
    <mergeCell ref="L24:M24"/>
    <mergeCell ref="N24:O25"/>
    <mergeCell ref="L25:M25"/>
    <mergeCell ref="A32:A35"/>
    <mergeCell ref="D32:E32"/>
    <mergeCell ref="F32:G32"/>
    <mergeCell ref="D33:E34"/>
    <mergeCell ref="F33:G3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54　　　　産業 ・ 金融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90" zoomScaleNormal="90" zoomScalePageLayoutView="0" workbookViewId="0" topLeftCell="A1">
      <selection activeCell="T14" sqref="T14"/>
    </sheetView>
  </sheetViews>
  <sheetFormatPr defaultColWidth="9.00390625" defaultRowHeight="13.5"/>
  <cols>
    <col min="1" max="1" width="10.25390625" style="0" customWidth="1"/>
    <col min="2" max="15" width="5.875" style="0" customWidth="1"/>
    <col min="16" max="16" width="9.375" style="0" customWidth="1"/>
  </cols>
  <sheetData>
    <row r="1" spans="1:21" ht="2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168" t="s">
        <v>191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2"/>
      <c r="R2" s="2"/>
      <c r="S2" s="2"/>
      <c r="T2" s="2"/>
      <c r="U2" s="2"/>
    </row>
    <row r="3" spans="1:2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7" t="s">
        <v>112</v>
      </c>
      <c r="P3" s="2"/>
      <c r="Q3" s="2"/>
      <c r="R3" s="2"/>
      <c r="S3" s="2"/>
      <c r="T3" s="2"/>
      <c r="U3" s="2"/>
    </row>
    <row r="4" spans="1:21" ht="12" customHeight="1">
      <c r="A4" s="283" t="s">
        <v>77</v>
      </c>
      <c r="B4" s="292" t="s">
        <v>150</v>
      </c>
      <c r="C4" s="292"/>
      <c r="D4" s="254" t="s">
        <v>173</v>
      </c>
      <c r="E4" s="254"/>
      <c r="F4" s="254" t="s">
        <v>174</v>
      </c>
      <c r="G4" s="254"/>
      <c r="H4" s="254" t="s">
        <v>175</v>
      </c>
      <c r="I4" s="254"/>
      <c r="J4" s="254" t="s">
        <v>176</v>
      </c>
      <c r="K4" s="254"/>
      <c r="L4" s="254" t="s">
        <v>177</v>
      </c>
      <c r="M4" s="254"/>
      <c r="N4" s="254" t="s">
        <v>178</v>
      </c>
      <c r="O4" s="255"/>
      <c r="P4" s="2"/>
      <c r="Q4" s="2"/>
      <c r="R4" s="2"/>
      <c r="S4" s="2"/>
      <c r="T4" s="2"/>
      <c r="U4" s="2"/>
    </row>
    <row r="5" spans="1:15" ht="12.75" customHeight="1">
      <c r="A5" s="263"/>
      <c r="B5" s="293"/>
      <c r="C5" s="293"/>
      <c r="D5" s="256" t="s">
        <v>9</v>
      </c>
      <c r="E5" s="256"/>
      <c r="F5" s="256" t="s">
        <v>82</v>
      </c>
      <c r="G5" s="256"/>
      <c r="H5" s="256" t="s">
        <v>83</v>
      </c>
      <c r="I5" s="256"/>
      <c r="J5" s="256" t="s">
        <v>84</v>
      </c>
      <c r="K5" s="256"/>
      <c r="L5" s="256" t="s">
        <v>85</v>
      </c>
      <c r="M5" s="256"/>
      <c r="N5" s="256" t="s">
        <v>95</v>
      </c>
      <c r="O5" s="257"/>
    </row>
    <row r="6" spans="1:15" ht="12.75" customHeight="1">
      <c r="A6" s="263"/>
      <c r="B6" s="293"/>
      <c r="C6" s="293"/>
      <c r="D6" s="258"/>
      <c r="E6" s="258"/>
      <c r="F6" s="258"/>
      <c r="G6" s="258"/>
      <c r="H6" s="258"/>
      <c r="I6" s="258"/>
      <c r="J6" s="258"/>
      <c r="K6" s="258"/>
      <c r="L6" s="258" t="s">
        <v>1</v>
      </c>
      <c r="M6" s="258"/>
      <c r="N6" s="258"/>
      <c r="O6" s="259"/>
    </row>
    <row r="7" spans="1:15" ht="12" customHeight="1">
      <c r="A7" s="264"/>
      <c r="B7" s="83" t="s">
        <v>8</v>
      </c>
      <c r="C7" s="83" t="s">
        <v>39</v>
      </c>
      <c r="D7" s="83" t="s">
        <v>8</v>
      </c>
      <c r="E7" s="83" t="s">
        <v>39</v>
      </c>
      <c r="F7" s="83" t="s">
        <v>8</v>
      </c>
      <c r="G7" s="83" t="s">
        <v>39</v>
      </c>
      <c r="H7" s="83" t="s">
        <v>8</v>
      </c>
      <c r="I7" s="83" t="s">
        <v>39</v>
      </c>
      <c r="J7" s="83" t="s">
        <v>8</v>
      </c>
      <c r="K7" s="83" t="s">
        <v>39</v>
      </c>
      <c r="L7" s="83" t="s">
        <v>8</v>
      </c>
      <c r="M7" s="83" t="s">
        <v>39</v>
      </c>
      <c r="N7" s="83" t="s">
        <v>8</v>
      </c>
      <c r="O7" s="84" t="s">
        <v>39</v>
      </c>
    </row>
    <row r="8" spans="1:15" ht="3" customHeight="1">
      <c r="A8" s="78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16" customFormat="1" ht="15" customHeight="1">
      <c r="A9" s="78" t="s">
        <v>13</v>
      </c>
      <c r="B9" s="118">
        <f aca="true" t="shared" si="0" ref="B9:C15">SUM(D9,F9,H9,J9,L9,N9,B27,D27,F27,H27,J27,L27,N27,B45,D45,F45)</f>
        <v>7735</v>
      </c>
      <c r="C9" s="118">
        <f t="shared" si="0"/>
        <v>103368</v>
      </c>
      <c r="D9" s="118">
        <f>SUM(D10:D19)</f>
        <v>5</v>
      </c>
      <c r="E9" s="118">
        <f aca="true" t="shared" si="1" ref="E9:O9">SUM(E10:E19)</f>
        <v>38</v>
      </c>
      <c r="F9" s="118">
        <f t="shared" si="1"/>
        <v>2</v>
      </c>
      <c r="G9" s="118">
        <f t="shared" si="1"/>
        <v>4</v>
      </c>
      <c r="H9" s="118">
        <f t="shared" si="1"/>
        <v>611</v>
      </c>
      <c r="I9" s="118">
        <f t="shared" si="1"/>
        <v>5431</v>
      </c>
      <c r="J9" s="118">
        <f t="shared" si="1"/>
        <v>329</v>
      </c>
      <c r="K9" s="118">
        <f t="shared" si="1"/>
        <v>5179</v>
      </c>
      <c r="L9" s="118">
        <f t="shared" si="1"/>
        <v>5</v>
      </c>
      <c r="M9" s="118">
        <f t="shared" si="1"/>
        <v>429</v>
      </c>
      <c r="N9" s="118">
        <f t="shared" si="1"/>
        <v>169</v>
      </c>
      <c r="O9" s="118">
        <f t="shared" si="1"/>
        <v>4902</v>
      </c>
    </row>
    <row r="10" spans="1:15" s="16" customFormat="1" ht="15" customHeight="1">
      <c r="A10" s="85" t="s">
        <v>103</v>
      </c>
      <c r="B10" s="119">
        <f t="shared" si="0"/>
        <v>3839</v>
      </c>
      <c r="C10" s="119">
        <f t="shared" si="0"/>
        <v>8806</v>
      </c>
      <c r="D10" s="119">
        <v>2</v>
      </c>
      <c r="E10" s="119">
        <v>7</v>
      </c>
      <c r="F10" s="119">
        <v>2</v>
      </c>
      <c r="G10" s="119">
        <v>4</v>
      </c>
      <c r="H10" s="119">
        <v>278</v>
      </c>
      <c r="I10" s="119">
        <v>678</v>
      </c>
      <c r="J10" s="119">
        <v>156</v>
      </c>
      <c r="K10" s="119">
        <v>391</v>
      </c>
      <c r="L10" s="120" t="s">
        <v>179</v>
      </c>
      <c r="M10" s="120" t="s">
        <v>179</v>
      </c>
      <c r="N10" s="120">
        <v>38</v>
      </c>
      <c r="O10" s="120">
        <v>101</v>
      </c>
    </row>
    <row r="11" spans="1:15" s="16" customFormat="1" ht="15" customHeight="1">
      <c r="A11" s="85" t="s">
        <v>104</v>
      </c>
      <c r="B11" s="119">
        <f t="shared" si="0"/>
        <v>1704</v>
      </c>
      <c r="C11" s="119">
        <f t="shared" si="0"/>
        <v>11222</v>
      </c>
      <c r="D11" s="119">
        <v>1</v>
      </c>
      <c r="E11" s="119">
        <v>9</v>
      </c>
      <c r="F11" s="120" t="s">
        <v>179</v>
      </c>
      <c r="G11" s="120" t="s">
        <v>179</v>
      </c>
      <c r="H11" s="119">
        <v>188</v>
      </c>
      <c r="I11" s="119">
        <v>1264</v>
      </c>
      <c r="J11" s="119">
        <v>64</v>
      </c>
      <c r="K11" s="119">
        <v>426</v>
      </c>
      <c r="L11" s="120" t="s">
        <v>179</v>
      </c>
      <c r="M11" s="120" t="s">
        <v>179</v>
      </c>
      <c r="N11" s="120">
        <v>37</v>
      </c>
      <c r="O11" s="120">
        <v>237</v>
      </c>
    </row>
    <row r="12" spans="1:15" s="16" customFormat="1" ht="15" customHeight="1">
      <c r="A12" s="85" t="s">
        <v>105</v>
      </c>
      <c r="B12" s="119">
        <f t="shared" si="0"/>
        <v>1057</v>
      </c>
      <c r="C12" s="119">
        <f t="shared" si="0"/>
        <v>14492</v>
      </c>
      <c r="D12" s="121">
        <v>2</v>
      </c>
      <c r="E12" s="121">
        <v>22</v>
      </c>
      <c r="F12" s="120" t="s">
        <v>179</v>
      </c>
      <c r="G12" s="120" t="s">
        <v>179</v>
      </c>
      <c r="H12" s="121">
        <v>84</v>
      </c>
      <c r="I12" s="121">
        <v>1081</v>
      </c>
      <c r="J12" s="121">
        <v>49</v>
      </c>
      <c r="K12" s="121">
        <v>710</v>
      </c>
      <c r="L12" s="121">
        <v>2</v>
      </c>
      <c r="M12" s="121">
        <v>30</v>
      </c>
      <c r="N12" s="120">
        <v>37</v>
      </c>
      <c r="O12" s="120">
        <v>514</v>
      </c>
    </row>
    <row r="13" spans="1:15" s="16" customFormat="1" ht="15" customHeight="1">
      <c r="A13" s="85" t="s">
        <v>106</v>
      </c>
      <c r="B13" s="119">
        <f t="shared" si="0"/>
        <v>424</v>
      </c>
      <c r="C13" s="119">
        <f t="shared" si="0"/>
        <v>10167</v>
      </c>
      <c r="D13" s="120" t="s">
        <v>179</v>
      </c>
      <c r="E13" s="120" t="s">
        <v>179</v>
      </c>
      <c r="F13" s="120" t="s">
        <v>179</v>
      </c>
      <c r="G13" s="120" t="s">
        <v>179</v>
      </c>
      <c r="H13" s="121">
        <v>24</v>
      </c>
      <c r="I13" s="121">
        <v>567</v>
      </c>
      <c r="J13" s="121">
        <v>18</v>
      </c>
      <c r="K13" s="121">
        <v>433</v>
      </c>
      <c r="L13" s="121">
        <v>1</v>
      </c>
      <c r="M13" s="121">
        <v>22</v>
      </c>
      <c r="N13" s="120">
        <v>20</v>
      </c>
      <c r="O13" s="120">
        <v>493</v>
      </c>
    </row>
    <row r="14" spans="1:15" s="16" customFormat="1" ht="15" customHeight="1">
      <c r="A14" s="85" t="s">
        <v>107</v>
      </c>
      <c r="B14" s="119">
        <f t="shared" si="0"/>
        <v>355</v>
      </c>
      <c r="C14" s="119">
        <f t="shared" si="0"/>
        <v>13231</v>
      </c>
      <c r="D14" s="120" t="s">
        <v>179</v>
      </c>
      <c r="E14" s="120" t="s">
        <v>179</v>
      </c>
      <c r="F14" s="120" t="s">
        <v>179</v>
      </c>
      <c r="G14" s="120" t="s">
        <v>179</v>
      </c>
      <c r="H14" s="121">
        <v>22</v>
      </c>
      <c r="I14" s="121">
        <v>791</v>
      </c>
      <c r="J14" s="121">
        <v>22</v>
      </c>
      <c r="K14" s="121">
        <v>840</v>
      </c>
      <c r="L14" s="120" t="s">
        <v>179</v>
      </c>
      <c r="M14" s="120" t="s">
        <v>179</v>
      </c>
      <c r="N14" s="120">
        <v>14</v>
      </c>
      <c r="O14" s="120">
        <v>553</v>
      </c>
    </row>
    <row r="15" spans="1:15" s="16" customFormat="1" ht="15" customHeight="1">
      <c r="A15" s="85" t="s">
        <v>108</v>
      </c>
      <c r="B15" s="119">
        <f t="shared" si="0"/>
        <v>212</v>
      </c>
      <c r="C15" s="119">
        <f t="shared" si="0"/>
        <v>14240</v>
      </c>
      <c r="D15" s="120" t="s">
        <v>179</v>
      </c>
      <c r="E15" s="120" t="s">
        <v>179</v>
      </c>
      <c r="F15" s="120" t="s">
        <v>179</v>
      </c>
      <c r="G15" s="120" t="s">
        <v>179</v>
      </c>
      <c r="H15" s="121">
        <v>13</v>
      </c>
      <c r="I15" s="121">
        <v>822</v>
      </c>
      <c r="J15" s="121">
        <v>12</v>
      </c>
      <c r="K15" s="121">
        <v>869</v>
      </c>
      <c r="L15" s="120" t="s">
        <v>179</v>
      </c>
      <c r="M15" s="120" t="s">
        <v>179</v>
      </c>
      <c r="N15" s="120">
        <v>12</v>
      </c>
      <c r="O15" s="120">
        <v>795</v>
      </c>
    </row>
    <row r="16" spans="1:15" s="16" customFormat="1" ht="15" customHeight="1">
      <c r="A16" s="85" t="s">
        <v>109</v>
      </c>
      <c r="B16" s="119">
        <f>SUM(D16,F16,H16,J16,L16,N16,B34,D34,F34,H34,J34,L34,N34,B52,D52,F52)</f>
        <v>78</v>
      </c>
      <c r="C16" s="119">
        <f aca="true" t="shared" si="2" ref="B16:C20">SUM(E16,G16,I16,K16,M16,O16,C34,E34,G34,I34,K34,M34,O34,C52,E52,G52)</f>
        <v>10611</v>
      </c>
      <c r="D16" s="120" t="s">
        <v>179</v>
      </c>
      <c r="E16" s="120" t="s">
        <v>179</v>
      </c>
      <c r="F16" s="120" t="s">
        <v>179</v>
      </c>
      <c r="G16" s="120" t="s">
        <v>179</v>
      </c>
      <c r="H16" s="121">
        <v>2</v>
      </c>
      <c r="I16" s="121">
        <v>228</v>
      </c>
      <c r="J16" s="121">
        <v>7</v>
      </c>
      <c r="K16" s="121">
        <v>1038</v>
      </c>
      <c r="L16" s="121">
        <v>1</v>
      </c>
      <c r="M16" s="121">
        <v>136</v>
      </c>
      <c r="N16" s="120">
        <v>6</v>
      </c>
      <c r="O16" s="120">
        <v>748</v>
      </c>
    </row>
    <row r="17" spans="1:15" s="16" customFormat="1" ht="15" customHeight="1">
      <c r="A17" s="85" t="s">
        <v>110</v>
      </c>
      <c r="B17" s="119">
        <f>SUM(D17,F17,H17,J17,L17,N17,B35,D35,F35,H35,J35,L35,N35,B53,D53,F53)</f>
        <v>26</v>
      </c>
      <c r="C17" s="119">
        <f t="shared" si="2"/>
        <v>6179</v>
      </c>
      <c r="D17" s="120" t="s">
        <v>179</v>
      </c>
      <c r="E17" s="120" t="s">
        <v>179</v>
      </c>
      <c r="F17" s="120" t="s">
        <v>179</v>
      </c>
      <c r="G17" s="120" t="s">
        <v>179</v>
      </c>
      <c r="H17" s="120" t="s">
        <v>179</v>
      </c>
      <c r="I17" s="120" t="s">
        <v>179</v>
      </c>
      <c r="J17" s="120" t="s">
        <v>179</v>
      </c>
      <c r="K17" s="120" t="s">
        <v>179</v>
      </c>
      <c r="L17" s="121">
        <v>1</v>
      </c>
      <c r="M17" s="121">
        <v>241</v>
      </c>
      <c r="N17" s="120">
        <v>3</v>
      </c>
      <c r="O17" s="120">
        <v>824</v>
      </c>
    </row>
    <row r="18" spans="1:15" s="16" customFormat="1" ht="15" customHeight="1">
      <c r="A18" s="85" t="s">
        <v>111</v>
      </c>
      <c r="B18" s="119">
        <f t="shared" si="2"/>
        <v>14</v>
      </c>
      <c r="C18" s="119">
        <f t="shared" si="2"/>
        <v>5482</v>
      </c>
      <c r="D18" s="120" t="s">
        <v>179</v>
      </c>
      <c r="E18" s="120" t="s">
        <v>179</v>
      </c>
      <c r="F18" s="120" t="s">
        <v>179</v>
      </c>
      <c r="G18" s="120" t="s">
        <v>179</v>
      </c>
      <c r="H18" s="120" t="s">
        <v>179</v>
      </c>
      <c r="I18" s="120" t="s">
        <v>179</v>
      </c>
      <c r="J18" s="121">
        <v>1</v>
      </c>
      <c r="K18" s="121">
        <v>472</v>
      </c>
      <c r="L18" s="120" t="s">
        <v>179</v>
      </c>
      <c r="M18" s="120" t="s">
        <v>179</v>
      </c>
      <c r="N18" s="120">
        <v>2</v>
      </c>
      <c r="O18" s="120">
        <v>637</v>
      </c>
    </row>
    <row r="19" spans="1:15" s="16" customFormat="1" ht="15" customHeight="1">
      <c r="A19" s="85" t="s">
        <v>102</v>
      </c>
      <c r="B19" s="119">
        <f>SUM(D19,F19,H19,J19,L19,N19,B37,D37,F37,H37,J37,L37,N37,B55,D55,F55)</f>
        <v>14</v>
      </c>
      <c r="C19" s="119">
        <f t="shared" si="2"/>
        <v>8938</v>
      </c>
      <c r="D19" s="120" t="s">
        <v>179</v>
      </c>
      <c r="E19" s="120" t="s">
        <v>179</v>
      </c>
      <c r="F19" s="120" t="s">
        <v>179</v>
      </c>
      <c r="G19" s="120" t="s">
        <v>179</v>
      </c>
      <c r="H19" s="120" t="s">
        <v>179</v>
      </c>
      <c r="I19" s="120" t="s">
        <v>179</v>
      </c>
      <c r="J19" s="120" t="s">
        <v>179</v>
      </c>
      <c r="K19" s="120" t="s">
        <v>179</v>
      </c>
      <c r="L19" s="120" t="s">
        <v>179</v>
      </c>
      <c r="M19" s="120" t="s">
        <v>179</v>
      </c>
      <c r="N19" s="120" t="s">
        <v>179</v>
      </c>
      <c r="O19" s="120" t="s">
        <v>179</v>
      </c>
    </row>
    <row r="20" spans="1:15" s="16" customFormat="1" ht="15" customHeight="1">
      <c r="A20" s="114" t="s">
        <v>113</v>
      </c>
      <c r="B20" s="119">
        <f>SUM(D20,F20,H20,J20,L20,N20,B38,D38,F38,H38,J38,L38,N38,B56,D56,F56)</f>
        <v>12</v>
      </c>
      <c r="C20" s="119">
        <f t="shared" si="2"/>
        <v>0</v>
      </c>
      <c r="D20" s="120" t="s">
        <v>180</v>
      </c>
      <c r="E20" s="120" t="s">
        <v>180</v>
      </c>
      <c r="F20" s="120" t="s">
        <v>180</v>
      </c>
      <c r="G20" s="120" t="s">
        <v>180</v>
      </c>
      <c r="H20" s="120" t="s">
        <v>180</v>
      </c>
      <c r="I20" s="120" t="s">
        <v>180</v>
      </c>
      <c r="J20" s="120" t="s">
        <v>180</v>
      </c>
      <c r="K20" s="120" t="s">
        <v>180</v>
      </c>
      <c r="L20" s="120" t="s">
        <v>180</v>
      </c>
      <c r="M20" s="120" t="s">
        <v>180</v>
      </c>
      <c r="N20" s="120" t="s">
        <v>180</v>
      </c>
      <c r="O20" s="120" t="s">
        <v>180</v>
      </c>
    </row>
    <row r="21" spans="1:15" ht="3" customHeight="1">
      <c r="A21" s="110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5" ht="12" customHeight="1">
      <c r="A22" s="283" t="s">
        <v>77</v>
      </c>
      <c r="B22" s="254" t="s">
        <v>181</v>
      </c>
      <c r="C22" s="254"/>
      <c r="D22" s="254" t="s">
        <v>182</v>
      </c>
      <c r="E22" s="254"/>
      <c r="F22" s="254" t="s">
        <v>183</v>
      </c>
      <c r="G22" s="254"/>
      <c r="H22" s="254" t="s">
        <v>184</v>
      </c>
      <c r="I22" s="254"/>
      <c r="J22" s="254" t="s">
        <v>185</v>
      </c>
      <c r="K22" s="254"/>
      <c r="L22" s="254" t="s">
        <v>186</v>
      </c>
      <c r="M22" s="254"/>
      <c r="N22" s="254" t="s">
        <v>187</v>
      </c>
      <c r="O22" s="255"/>
    </row>
    <row r="23" spans="1:15" ht="12.75" customHeight="1">
      <c r="A23" s="263"/>
      <c r="B23" s="256" t="s">
        <v>96</v>
      </c>
      <c r="C23" s="256"/>
      <c r="D23" s="256" t="s">
        <v>93</v>
      </c>
      <c r="E23" s="256"/>
      <c r="F23" s="256" t="s">
        <v>3</v>
      </c>
      <c r="G23" s="256"/>
      <c r="H23" s="256" t="s">
        <v>94</v>
      </c>
      <c r="I23" s="256"/>
      <c r="J23" s="256" t="s">
        <v>97</v>
      </c>
      <c r="K23" s="256"/>
      <c r="L23" s="256" t="s">
        <v>10</v>
      </c>
      <c r="M23" s="256"/>
      <c r="N23" s="275" t="s">
        <v>98</v>
      </c>
      <c r="O23" s="276"/>
    </row>
    <row r="24" spans="1:15" ht="12.75" customHeight="1">
      <c r="A24" s="263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77" t="s">
        <v>164</v>
      </c>
      <c r="O24" s="278"/>
    </row>
    <row r="25" spans="1:15" ht="12" customHeight="1">
      <c r="A25" s="264"/>
      <c r="B25" s="83" t="s">
        <v>8</v>
      </c>
      <c r="C25" s="83" t="s">
        <v>39</v>
      </c>
      <c r="D25" s="83" t="s">
        <v>8</v>
      </c>
      <c r="E25" s="83" t="s">
        <v>39</v>
      </c>
      <c r="F25" s="83" t="s">
        <v>8</v>
      </c>
      <c r="G25" s="83" t="s">
        <v>39</v>
      </c>
      <c r="H25" s="83" t="s">
        <v>8</v>
      </c>
      <c r="I25" s="83" t="s">
        <v>39</v>
      </c>
      <c r="J25" s="83" t="s">
        <v>8</v>
      </c>
      <c r="K25" s="83" t="s">
        <v>39</v>
      </c>
      <c r="L25" s="83" t="s">
        <v>8</v>
      </c>
      <c r="M25" s="83" t="s">
        <v>39</v>
      </c>
      <c r="N25" s="83" t="s">
        <v>8</v>
      </c>
      <c r="O25" s="84" t="s">
        <v>39</v>
      </c>
    </row>
    <row r="26" ht="3" customHeight="1">
      <c r="A26" s="78"/>
    </row>
    <row r="27" spans="1:15" s="16" customFormat="1" ht="15" customHeight="1">
      <c r="A27" s="78" t="s">
        <v>13</v>
      </c>
      <c r="B27" s="51">
        <f>SUM(B28:B38)</f>
        <v>112</v>
      </c>
      <c r="C27" s="51">
        <f aca="true" t="shared" si="3" ref="C27:O27">SUM(C28:C38)</f>
        <v>4104</v>
      </c>
      <c r="D27" s="51">
        <f t="shared" si="3"/>
        <v>2066</v>
      </c>
      <c r="E27" s="122">
        <f t="shared" si="3"/>
        <v>21832</v>
      </c>
      <c r="F27" s="51">
        <f t="shared" si="3"/>
        <v>201</v>
      </c>
      <c r="G27" s="51">
        <f t="shared" si="3"/>
        <v>4485</v>
      </c>
      <c r="H27" s="51">
        <f t="shared" si="3"/>
        <v>523</v>
      </c>
      <c r="I27" s="51">
        <f t="shared" si="3"/>
        <v>2580</v>
      </c>
      <c r="J27" s="51">
        <f t="shared" si="3"/>
        <v>1254</v>
      </c>
      <c r="K27" s="122">
        <f t="shared" si="3"/>
        <v>11274</v>
      </c>
      <c r="L27" s="51">
        <f t="shared" si="3"/>
        <v>499</v>
      </c>
      <c r="M27" s="51">
        <f t="shared" si="3"/>
        <v>9556</v>
      </c>
      <c r="N27" s="51">
        <f t="shared" si="3"/>
        <v>321</v>
      </c>
      <c r="O27" s="51">
        <f t="shared" si="3"/>
        <v>5185</v>
      </c>
    </row>
    <row r="28" spans="1:15" s="16" customFormat="1" ht="15" customHeight="1">
      <c r="A28" s="85" t="s">
        <v>103</v>
      </c>
      <c r="B28" s="123">
        <v>22</v>
      </c>
      <c r="C28" s="123">
        <v>45</v>
      </c>
      <c r="D28" s="123">
        <v>974</v>
      </c>
      <c r="E28" s="123">
        <v>2372</v>
      </c>
      <c r="F28" s="123">
        <v>60</v>
      </c>
      <c r="G28" s="123">
        <v>154</v>
      </c>
      <c r="H28" s="123">
        <v>378</v>
      </c>
      <c r="I28" s="123">
        <v>804</v>
      </c>
      <c r="J28" s="123">
        <v>668</v>
      </c>
      <c r="K28" s="123">
        <v>1480</v>
      </c>
      <c r="L28" s="123">
        <v>203</v>
      </c>
      <c r="M28" s="123">
        <v>497</v>
      </c>
      <c r="N28" s="123">
        <v>149</v>
      </c>
      <c r="O28" s="123">
        <v>280</v>
      </c>
    </row>
    <row r="29" spans="1:15" s="16" customFormat="1" ht="15" customHeight="1">
      <c r="A29" s="85" t="s">
        <v>104</v>
      </c>
      <c r="B29" s="123">
        <v>13</v>
      </c>
      <c r="C29" s="123">
        <v>94</v>
      </c>
      <c r="D29" s="123">
        <v>513</v>
      </c>
      <c r="E29" s="123">
        <v>3402</v>
      </c>
      <c r="F29" s="123">
        <v>37</v>
      </c>
      <c r="G29" s="123">
        <v>249</v>
      </c>
      <c r="H29" s="123">
        <v>86</v>
      </c>
      <c r="I29" s="123">
        <v>565</v>
      </c>
      <c r="J29" s="123">
        <v>253</v>
      </c>
      <c r="K29" s="123">
        <v>1661</v>
      </c>
      <c r="L29" s="123">
        <v>126</v>
      </c>
      <c r="M29" s="123">
        <v>816</v>
      </c>
      <c r="N29" s="123">
        <v>47</v>
      </c>
      <c r="O29" s="123">
        <v>315</v>
      </c>
    </row>
    <row r="30" spans="1:15" s="16" customFormat="1" ht="15" customHeight="1">
      <c r="A30" s="85" t="s">
        <v>105</v>
      </c>
      <c r="B30" s="123">
        <v>23</v>
      </c>
      <c r="C30" s="123">
        <v>323</v>
      </c>
      <c r="D30" s="123">
        <v>344</v>
      </c>
      <c r="E30" s="123">
        <v>4686</v>
      </c>
      <c r="F30" s="123">
        <v>38</v>
      </c>
      <c r="G30" s="123">
        <v>540</v>
      </c>
      <c r="H30" s="123">
        <v>36</v>
      </c>
      <c r="I30" s="123">
        <v>453</v>
      </c>
      <c r="J30" s="123">
        <v>170</v>
      </c>
      <c r="K30" s="123">
        <v>2388</v>
      </c>
      <c r="L30" s="123">
        <v>67</v>
      </c>
      <c r="M30" s="123">
        <v>903</v>
      </c>
      <c r="N30" s="123">
        <v>49</v>
      </c>
      <c r="O30" s="123">
        <v>690</v>
      </c>
    </row>
    <row r="31" spans="1:15" s="16" customFormat="1" ht="15" customHeight="1">
      <c r="A31" s="85" t="s">
        <v>106</v>
      </c>
      <c r="B31" s="123">
        <v>14</v>
      </c>
      <c r="C31" s="123">
        <v>331</v>
      </c>
      <c r="D31" s="123">
        <v>109</v>
      </c>
      <c r="E31" s="123">
        <v>2540</v>
      </c>
      <c r="F31" s="123">
        <v>19</v>
      </c>
      <c r="G31" s="123">
        <v>458</v>
      </c>
      <c r="H31" s="123">
        <v>7</v>
      </c>
      <c r="I31" s="123">
        <v>158</v>
      </c>
      <c r="J31" s="123">
        <v>83</v>
      </c>
      <c r="K31" s="123">
        <v>2002</v>
      </c>
      <c r="L31" s="123">
        <v>29</v>
      </c>
      <c r="M31" s="123">
        <v>743</v>
      </c>
      <c r="N31" s="123">
        <v>25</v>
      </c>
      <c r="O31" s="123">
        <v>609</v>
      </c>
    </row>
    <row r="32" spans="1:15" s="16" customFormat="1" ht="15" customHeight="1">
      <c r="A32" s="85" t="s">
        <v>107</v>
      </c>
      <c r="B32" s="123">
        <v>14</v>
      </c>
      <c r="C32" s="123">
        <v>527</v>
      </c>
      <c r="D32" s="123">
        <v>70</v>
      </c>
      <c r="E32" s="123">
        <v>2600</v>
      </c>
      <c r="F32" s="123">
        <v>21</v>
      </c>
      <c r="G32" s="123">
        <v>796</v>
      </c>
      <c r="H32" s="123">
        <v>7</v>
      </c>
      <c r="I32" s="123">
        <v>238</v>
      </c>
      <c r="J32" s="123">
        <v>59</v>
      </c>
      <c r="K32" s="123">
        <v>2123</v>
      </c>
      <c r="L32" s="123">
        <v>38</v>
      </c>
      <c r="M32" s="123">
        <v>1428</v>
      </c>
      <c r="N32" s="123">
        <v>28</v>
      </c>
      <c r="O32" s="123">
        <v>992</v>
      </c>
    </row>
    <row r="33" spans="1:15" s="16" customFormat="1" ht="15" customHeight="1">
      <c r="A33" s="85" t="s">
        <v>108</v>
      </c>
      <c r="B33" s="123">
        <v>16</v>
      </c>
      <c r="C33" s="123">
        <v>1175</v>
      </c>
      <c r="D33" s="123">
        <v>42</v>
      </c>
      <c r="E33" s="123">
        <v>2805</v>
      </c>
      <c r="F33" s="123">
        <v>19</v>
      </c>
      <c r="G33" s="123">
        <v>1242</v>
      </c>
      <c r="H33" s="123">
        <v>5</v>
      </c>
      <c r="I33" s="123">
        <v>362</v>
      </c>
      <c r="J33" s="123">
        <v>17</v>
      </c>
      <c r="K33" s="123">
        <v>1090</v>
      </c>
      <c r="L33" s="123">
        <v>19</v>
      </c>
      <c r="M33" s="123">
        <v>1272</v>
      </c>
      <c r="N33" s="123">
        <v>18</v>
      </c>
      <c r="O33" s="123">
        <v>1204</v>
      </c>
    </row>
    <row r="34" spans="1:15" s="16" customFormat="1" ht="15" customHeight="1">
      <c r="A34" s="85" t="s">
        <v>109</v>
      </c>
      <c r="B34" s="123">
        <v>7</v>
      </c>
      <c r="C34" s="123">
        <v>985</v>
      </c>
      <c r="D34" s="123">
        <v>9</v>
      </c>
      <c r="E34" s="123">
        <v>1275</v>
      </c>
      <c r="F34" s="123">
        <v>6</v>
      </c>
      <c r="G34" s="123">
        <v>816</v>
      </c>
      <c r="H34" s="120" t="s">
        <v>179</v>
      </c>
      <c r="I34" s="120" t="s">
        <v>179</v>
      </c>
      <c r="J34" s="123">
        <v>4</v>
      </c>
      <c r="K34" s="123">
        <v>530</v>
      </c>
      <c r="L34" s="123">
        <v>10</v>
      </c>
      <c r="M34" s="123">
        <v>1368</v>
      </c>
      <c r="N34" s="123">
        <v>4</v>
      </c>
      <c r="O34" s="123">
        <v>503</v>
      </c>
    </row>
    <row r="35" spans="1:15" s="16" customFormat="1" ht="15" customHeight="1">
      <c r="A35" s="85" t="s">
        <v>110</v>
      </c>
      <c r="B35" s="121">
        <v>3</v>
      </c>
      <c r="C35" s="121">
        <v>624</v>
      </c>
      <c r="D35" s="121">
        <v>1</v>
      </c>
      <c r="E35" s="121">
        <v>232</v>
      </c>
      <c r="F35" s="121">
        <v>1</v>
      </c>
      <c r="G35" s="121">
        <v>230</v>
      </c>
      <c r="H35" s="120" t="s">
        <v>179</v>
      </c>
      <c r="I35" s="120" t="s">
        <v>179</v>
      </c>
      <c r="J35" s="120" t="s">
        <v>179</v>
      </c>
      <c r="K35" s="120" t="s">
        <v>179</v>
      </c>
      <c r="L35" s="121">
        <v>2</v>
      </c>
      <c r="M35" s="121">
        <v>436</v>
      </c>
      <c r="N35" s="120" t="s">
        <v>179</v>
      </c>
      <c r="O35" s="120" t="s">
        <v>179</v>
      </c>
    </row>
    <row r="36" spans="1:15" s="16" customFormat="1" ht="15" customHeight="1">
      <c r="A36" s="85" t="s">
        <v>111</v>
      </c>
      <c r="B36" s="120" t="s">
        <v>179</v>
      </c>
      <c r="C36" s="120" t="s">
        <v>179</v>
      </c>
      <c r="D36" s="121">
        <v>1</v>
      </c>
      <c r="E36" s="121">
        <v>303</v>
      </c>
      <c r="F36" s="120" t="s">
        <v>179</v>
      </c>
      <c r="G36" s="120" t="s">
        <v>179</v>
      </c>
      <c r="H36" s="120" t="s">
        <v>179</v>
      </c>
      <c r="I36" s="120" t="s">
        <v>179</v>
      </c>
      <c r="J36" s="120" t="s">
        <v>179</v>
      </c>
      <c r="K36" s="120" t="s">
        <v>179</v>
      </c>
      <c r="L36" s="121">
        <v>1</v>
      </c>
      <c r="M36" s="121">
        <v>446</v>
      </c>
      <c r="N36" s="120" t="s">
        <v>179</v>
      </c>
      <c r="O36" s="120" t="s">
        <v>179</v>
      </c>
    </row>
    <row r="37" spans="1:15" s="16" customFormat="1" ht="15" customHeight="1">
      <c r="A37" s="85" t="s">
        <v>102</v>
      </c>
      <c r="B37" s="120" t="s">
        <v>179</v>
      </c>
      <c r="C37" s="120" t="s">
        <v>179</v>
      </c>
      <c r="D37" s="121">
        <v>3</v>
      </c>
      <c r="E37" s="121">
        <v>1617</v>
      </c>
      <c r="F37" s="120" t="s">
        <v>179</v>
      </c>
      <c r="G37" s="120" t="s">
        <v>179</v>
      </c>
      <c r="H37" s="120" t="s">
        <v>179</v>
      </c>
      <c r="I37" s="120" t="s">
        <v>179</v>
      </c>
      <c r="J37" s="120" t="s">
        <v>179</v>
      </c>
      <c r="K37" s="120" t="s">
        <v>179</v>
      </c>
      <c r="L37" s="121">
        <v>3</v>
      </c>
      <c r="M37" s="121">
        <v>1647</v>
      </c>
      <c r="N37" s="121">
        <v>1</v>
      </c>
      <c r="O37" s="121">
        <v>592</v>
      </c>
    </row>
    <row r="38" spans="1:15" s="16" customFormat="1" ht="15" customHeight="1">
      <c r="A38" s="114" t="s">
        <v>113</v>
      </c>
      <c r="B38" s="120" t="s">
        <v>180</v>
      </c>
      <c r="C38" s="120" t="s">
        <v>180</v>
      </c>
      <c r="D38" s="120" t="s">
        <v>180</v>
      </c>
      <c r="E38" s="120" t="s">
        <v>180</v>
      </c>
      <c r="F38" s="120" t="s">
        <v>180</v>
      </c>
      <c r="G38" s="120" t="s">
        <v>180</v>
      </c>
      <c r="H38" s="121">
        <v>4</v>
      </c>
      <c r="I38" s="120" t="s">
        <v>180</v>
      </c>
      <c r="J38" s="120" t="s">
        <v>180</v>
      </c>
      <c r="K38" s="120" t="s">
        <v>180</v>
      </c>
      <c r="L38" s="121">
        <v>1</v>
      </c>
      <c r="M38" s="120" t="s">
        <v>180</v>
      </c>
      <c r="N38" s="120" t="s">
        <v>180</v>
      </c>
      <c r="O38" s="120" t="s">
        <v>180</v>
      </c>
    </row>
    <row r="39" spans="1:15" ht="3" customHeight="1">
      <c r="A39" s="110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spans="1:15" ht="12" customHeight="1">
      <c r="A40" s="283" t="s">
        <v>77</v>
      </c>
      <c r="B40" s="284" t="s">
        <v>188</v>
      </c>
      <c r="C40" s="284"/>
      <c r="D40" s="284" t="s">
        <v>189</v>
      </c>
      <c r="E40" s="284"/>
      <c r="F40" s="284" t="s">
        <v>190</v>
      </c>
      <c r="G40" s="285"/>
      <c r="H40" s="109"/>
      <c r="I40" s="109"/>
      <c r="J40" s="109"/>
      <c r="K40" s="109"/>
      <c r="L40" s="109"/>
      <c r="M40" s="109"/>
      <c r="N40" s="109"/>
      <c r="O40" s="109"/>
    </row>
    <row r="41" spans="1:15" ht="12.75" customHeight="1">
      <c r="A41" s="263"/>
      <c r="B41" s="286" t="s">
        <v>11</v>
      </c>
      <c r="C41" s="286"/>
      <c r="D41" s="287" t="s">
        <v>4</v>
      </c>
      <c r="E41" s="287"/>
      <c r="F41" s="287" t="s">
        <v>5</v>
      </c>
      <c r="G41" s="288"/>
      <c r="H41" s="36"/>
      <c r="I41" s="108"/>
      <c r="J41" s="108"/>
      <c r="K41" s="108"/>
      <c r="L41" s="108"/>
      <c r="M41" s="108"/>
      <c r="N41" s="108"/>
      <c r="O41" s="108"/>
    </row>
    <row r="42" spans="1:15" ht="12.75" customHeight="1">
      <c r="A42" s="263"/>
      <c r="B42" s="289" t="s">
        <v>12</v>
      </c>
      <c r="C42" s="289"/>
      <c r="D42" s="290" t="s">
        <v>99</v>
      </c>
      <c r="E42" s="290"/>
      <c r="F42" s="290" t="s">
        <v>99</v>
      </c>
      <c r="G42" s="291"/>
      <c r="H42" s="36"/>
      <c r="I42" s="108"/>
      <c r="J42" s="2"/>
      <c r="K42" s="108"/>
      <c r="L42" s="108"/>
      <c r="M42" s="108"/>
      <c r="N42" s="108"/>
      <c r="O42" s="108"/>
    </row>
    <row r="43" spans="1:15" ht="12" customHeight="1">
      <c r="A43" s="264"/>
      <c r="B43" s="115" t="s">
        <v>8</v>
      </c>
      <c r="C43" s="115" t="s">
        <v>39</v>
      </c>
      <c r="D43" s="115" t="s">
        <v>8</v>
      </c>
      <c r="E43" s="115" t="s">
        <v>39</v>
      </c>
      <c r="F43" s="115" t="s">
        <v>8</v>
      </c>
      <c r="G43" s="116" t="s">
        <v>39</v>
      </c>
      <c r="H43" s="36"/>
      <c r="I43" s="108"/>
      <c r="J43" s="2"/>
      <c r="K43" s="108"/>
      <c r="L43" s="108"/>
      <c r="M43" s="108"/>
      <c r="N43" s="108"/>
      <c r="O43" s="108"/>
    </row>
    <row r="44" spans="1:15" ht="3" customHeight="1">
      <c r="A44" s="78"/>
      <c r="B44" s="35"/>
      <c r="C44" s="35"/>
      <c r="D44" s="35"/>
      <c r="E44" s="35"/>
      <c r="F44" s="35"/>
      <c r="G44" s="35"/>
      <c r="H44" s="12"/>
      <c r="I44" s="35"/>
      <c r="K44" s="35"/>
      <c r="L44" s="35"/>
      <c r="M44" s="35"/>
      <c r="N44" s="35"/>
      <c r="O44" s="35"/>
    </row>
    <row r="45" spans="1:15" s="16" customFormat="1" ht="15" customHeight="1">
      <c r="A45" s="78" t="s">
        <v>13</v>
      </c>
      <c r="B45" s="51">
        <f aca="true" t="shared" si="4" ref="B45:G45">SUM(B46:B56)</f>
        <v>37</v>
      </c>
      <c r="C45" s="51">
        <f t="shared" si="4"/>
        <v>853</v>
      </c>
      <c r="D45" s="51">
        <f t="shared" si="4"/>
        <v>1557</v>
      </c>
      <c r="E45" s="122">
        <f t="shared" si="4"/>
        <v>22549</v>
      </c>
      <c r="F45" s="51">
        <f t="shared" si="4"/>
        <v>44</v>
      </c>
      <c r="G45" s="51">
        <f t="shared" si="4"/>
        <v>4967</v>
      </c>
      <c r="H45" s="40"/>
      <c r="I45" s="41"/>
      <c r="K45" s="41"/>
      <c r="L45" s="41"/>
      <c r="M45" s="41"/>
      <c r="N45" s="41"/>
      <c r="O45" s="41"/>
    </row>
    <row r="46" spans="1:15" s="16" customFormat="1" ht="15" customHeight="1">
      <c r="A46" s="85" t="s">
        <v>103</v>
      </c>
      <c r="B46" s="123">
        <v>15</v>
      </c>
      <c r="C46" s="123">
        <v>36</v>
      </c>
      <c r="D46" s="123">
        <v>883</v>
      </c>
      <c r="E46" s="123">
        <v>1931</v>
      </c>
      <c r="F46" s="123">
        <v>11</v>
      </c>
      <c r="G46" s="123">
        <v>26</v>
      </c>
      <c r="H46" s="40"/>
      <c r="I46" s="41"/>
      <c r="K46" s="41"/>
      <c r="L46" s="41"/>
      <c r="M46" s="41"/>
      <c r="N46" s="41"/>
      <c r="O46" s="41"/>
    </row>
    <row r="47" spans="1:15" s="16" customFormat="1" ht="15" customHeight="1">
      <c r="A47" s="85" t="s">
        <v>104</v>
      </c>
      <c r="B47" s="123">
        <v>12</v>
      </c>
      <c r="C47" s="123">
        <v>85</v>
      </c>
      <c r="D47" s="123">
        <v>324</v>
      </c>
      <c r="E47" s="123">
        <v>2083</v>
      </c>
      <c r="F47" s="123">
        <v>3</v>
      </c>
      <c r="G47" s="123">
        <v>16</v>
      </c>
      <c r="H47" s="40"/>
      <c r="I47" s="41"/>
      <c r="K47" s="41"/>
      <c r="L47" s="41"/>
      <c r="M47" s="41"/>
      <c r="N47" s="41"/>
      <c r="O47" s="41"/>
    </row>
    <row r="48" spans="1:15" s="16" customFormat="1" ht="15" customHeight="1">
      <c r="A48" s="85" t="s">
        <v>105</v>
      </c>
      <c r="B48" s="123">
        <v>5</v>
      </c>
      <c r="C48" s="123">
        <v>65</v>
      </c>
      <c r="D48" s="123">
        <v>142</v>
      </c>
      <c r="E48" s="123">
        <v>1955</v>
      </c>
      <c r="F48" s="123">
        <v>9</v>
      </c>
      <c r="G48" s="123">
        <v>132</v>
      </c>
      <c r="H48" s="40"/>
      <c r="I48" s="41"/>
      <c r="K48" s="41"/>
      <c r="L48" s="41"/>
      <c r="M48" s="41"/>
      <c r="N48" s="41"/>
      <c r="O48" s="41"/>
    </row>
    <row r="49" spans="1:15" s="16" customFormat="1" ht="15" customHeight="1">
      <c r="A49" s="85" t="s">
        <v>106</v>
      </c>
      <c r="B49" s="123">
        <v>2</v>
      </c>
      <c r="C49" s="123">
        <v>46</v>
      </c>
      <c r="D49" s="123">
        <v>69</v>
      </c>
      <c r="E49" s="123">
        <v>1667</v>
      </c>
      <c r="F49" s="123">
        <v>4</v>
      </c>
      <c r="G49" s="123">
        <v>98</v>
      </c>
      <c r="H49" s="42"/>
      <c r="I49" s="41"/>
      <c r="K49" s="41"/>
      <c r="L49" s="41"/>
      <c r="M49" s="41"/>
      <c r="N49" s="41"/>
      <c r="O49" s="41"/>
    </row>
    <row r="50" spans="1:15" s="16" customFormat="1" ht="15" customHeight="1">
      <c r="A50" s="85" t="s">
        <v>107</v>
      </c>
      <c r="B50" s="124" t="s">
        <v>179</v>
      </c>
      <c r="C50" s="124" t="s">
        <v>179</v>
      </c>
      <c r="D50" s="123">
        <v>58</v>
      </c>
      <c r="E50" s="123">
        <v>2270</v>
      </c>
      <c r="F50" s="123">
        <v>2</v>
      </c>
      <c r="G50" s="123">
        <v>73</v>
      </c>
      <c r="H50" s="34"/>
      <c r="I50" s="41"/>
      <c r="K50" s="41"/>
      <c r="L50" s="41"/>
      <c r="M50" s="41"/>
      <c r="N50" s="41"/>
      <c r="O50" s="41"/>
    </row>
    <row r="51" spans="1:15" s="16" customFormat="1" ht="15" customHeight="1">
      <c r="A51" s="85" t="s">
        <v>108</v>
      </c>
      <c r="B51" s="123">
        <v>2</v>
      </c>
      <c r="C51" s="123">
        <v>129</v>
      </c>
      <c r="D51" s="123">
        <v>33</v>
      </c>
      <c r="E51" s="123">
        <v>2220</v>
      </c>
      <c r="F51" s="123">
        <v>4</v>
      </c>
      <c r="G51" s="123">
        <v>255</v>
      </c>
      <c r="H51" s="37"/>
      <c r="I51" s="41"/>
      <c r="J51" s="41"/>
      <c r="K51" s="41"/>
      <c r="L51" s="41"/>
      <c r="M51" s="41"/>
      <c r="N51" s="41"/>
      <c r="O51" s="41"/>
    </row>
    <row r="52" spans="1:15" s="16" customFormat="1" ht="15" customHeight="1">
      <c r="A52" s="85" t="s">
        <v>109</v>
      </c>
      <c r="B52" s="124" t="s">
        <v>179</v>
      </c>
      <c r="C52" s="124" t="s">
        <v>179</v>
      </c>
      <c r="D52" s="123">
        <v>21</v>
      </c>
      <c r="E52" s="123">
        <v>2839</v>
      </c>
      <c r="F52" s="123">
        <v>1</v>
      </c>
      <c r="G52" s="123">
        <v>145</v>
      </c>
      <c r="H52" s="37"/>
      <c r="I52" s="41"/>
      <c r="J52" s="41"/>
      <c r="K52" s="41"/>
      <c r="L52" s="41"/>
      <c r="M52" s="41"/>
      <c r="N52" s="41"/>
      <c r="O52" s="41"/>
    </row>
    <row r="53" spans="1:15" s="16" customFormat="1" ht="15" customHeight="1">
      <c r="A53" s="85" t="s">
        <v>110</v>
      </c>
      <c r="B53" s="124" t="s">
        <v>179</v>
      </c>
      <c r="C53" s="124" t="s">
        <v>179</v>
      </c>
      <c r="D53" s="123">
        <v>13</v>
      </c>
      <c r="E53" s="123">
        <v>3098</v>
      </c>
      <c r="F53" s="123">
        <v>2</v>
      </c>
      <c r="G53" s="123">
        <v>494</v>
      </c>
      <c r="H53" s="37"/>
      <c r="I53" s="41"/>
      <c r="J53" s="41"/>
      <c r="K53" s="41"/>
      <c r="L53" s="41"/>
      <c r="M53" s="41"/>
      <c r="N53" s="41"/>
      <c r="O53" s="41"/>
    </row>
    <row r="54" spans="1:15" s="16" customFormat="1" ht="15" customHeight="1">
      <c r="A54" s="85" t="s">
        <v>111</v>
      </c>
      <c r="B54" s="123">
        <v>1</v>
      </c>
      <c r="C54" s="123">
        <v>492</v>
      </c>
      <c r="D54" s="123">
        <v>3</v>
      </c>
      <c r="E54" s="123">
        <v>1199</v>
      </c>
      <c r="F54" s="123">
        <v>5</v>
      </c>
      <c r="G54" s="123">
        <v>1933</v>
      </c>
      <c r="H54" s="38"/>
      <c r="I54" s="41"/>
      <c r="J54" s="41"/>
      <c r="K54" s="41"/>
      <c r="L54" s="41"/>
      <c r="M54" s="41"/>
      <c r="N54" s="41"/>
      <c r="O54" s="41"/>
    </row>
    <row r="55" spans="1:15" s="16" customFormat="1" ht="15" customHeight="1">
      <c r="A55" s="85" t="s">
        <v>102</v>
      </c>
      <c r="B55" s="124" t="s">
        <v>179</v>
      </c>
      <c r="C55" s="124" t="s">
        <v>179</v>
      </c>
      <c r="D55" s="121">
        <v>4</v>
      </c>
      <c r="E55" s="121">
        <v>3287</v>
      </c>
      <c r="F55" s="121">
        <v>3</v>
      </c>
      <c r="G55" s="121">
        <v>1795</v>
      </c>
      <c r="H55" s="38"/>
      <c r="I55" s="41"/>
      <c r="J55" s="41"/>
      <c r="K55" s="41"/>
      <c r="L55" s="41"/>
      <c r="M55" s="41"/>
      <c r="N55" s="41"/>
      <c r="O55" s="41"/>
    </row>
    <row r="56" spans="1:15" s="16" customFormat="1" ht="15" customHeight="1">
      <c r="A56" s="114" t="s">
        <v>113</v>
      </c>
      <c r="B56" s="124" t="s">
        <v>180</v>
      </c>
      <c r="C56" s="124" t="s">
        <v>180</v>
      </c>
      <c r="D56" s="121">
        <v>7</v>
      </c>
      <c r="E56" s="120" t="s">
        <v>180</v>
      </c>
      <c r="F56" s="120" t="s">
        <v>180</v>
      </c>
      <c r="G56" s="120" t="s">
        <v>180</v>
      </c>
      <c r="H56" s="38"/>
      <c r="I56" s="41"/>
      <c r="J56" s="41"/>
      <c r="K56" s="41"/>
      <c r="L56" s="41"/>
      <c r="M56" s="41"/>
      <c r="N56" s="41"/>
      <c r="O56" s="41"/>
    </row>
    <row r="57" spans="1:15" ht="3" customHeight="1">
      <c r="A57" s="111"/>
      <c r="B57" s="108"/>
      <c r="C57" s="108"/>
      <c r="D57" s="108"/>
      <c r="E57" s="108"/>
      <c r="F57" s="108"/>
      <c r="G57" s="108"/>
      <c r="H57" s="35"/>
      <c r="I57" s="35"/>
      <c r="J57" s="35"/>
      <c r="K57" s="35"/>
      <c r="L57" s="35"/>
      <c r="M57" s="35"/>
      <c r="N57" s="35"/>
      <c r="O57" s="35"/>
    </row>
    <row r="58" spans="1:15" ht="13.5">
      <c r="A58" s="96" t="s">
        <v>168</v>
      </c>
      <c r="B58" s="109"/>
      <c r="C58" s="109"/>
      <c r="D58" s="109"/>
      <c r="E58" s="109"/>
      <c r="F58" s="109"/>
      <c r="G58" s="109"/>
      <c r="H58" s="35"/>
      <c r="I58" s="35"/>
      <c r="J58" s="35"/>
      <c r="K58" s="35"/>
      <c r="L58" s="35"/>
      <c r="M58" s="35"/>
      <c r="N58" s="35"/>
      <c r="O58" s="35"/>
    </row>
  </sheetData>
  <sheetProtection/>
  <mergeCells count="41">
    <mergeCell ref="A4:A7"/>
    <mergeCell ref="B4:C6"/>
    <mergeCell ref="D4:E4"/>
    <mergeCell ref="F4:G4"/>
    <mergeCell ref="D5:E6"/>
    <mergeCell ref="F5:G6"/>
    <mergeCell ref="H5:I6"/>
    <mergeCell ref="J5:K6"/>
    <mergeCell ref="L5:M5"/>
    <mergeCell ref="N5:O6"/>
    <mergeCell ref="L6:M6"/>
    <mergeCell ref="H4:I4"/>
    <mergeCell ref="J4:K4"/>
    <mergeCell ref="L4:M4"/>
    <mergeCell ref="N4:O4"/>
    <mergeCell ref="A22:A25"/>
    <mergeCell ref="B22:C22"/>
    <mergeCell ref="D22:E22"/>
    <mergeCell ref="F22:G22"/>
    <mergeCell ref="B23:C24"/>
    <mergeCell ref="D23:E24"/>
    <mergeCell ref="F23:G24"/>
    <mergeCell ref="H23:I24"/>
    <mergeCell ref="J23:K24"/>
    <mergeCell ref="L23:M24"/>
    <mergeCell ref="N23:O23"/>
    <mergeCell ref="N24:O24"/>
    <mergeCell ref="H22:I22"/>
    <mergeCell ref="J22:K22"/>
    <mergeCell ref="L22:M22"/>
    <mergeCell ref="N22:O22"/>
    <mergeCell ref="A40:A43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</mergeCells>
  <printOptions/>
  <pageMargins left="0.69" right="0.31" top="0.984251968503937" bottom="0.5905511811023623" header="0.5118110236220472" footer="0.5118110236220472"/>
  <pageSetup horizontalDpi="600" verticalDpi="600" orientation="portrait" paperSize="9" r:id="rId1"/>
  <headerFooter alignWithMargins="0">
    <oddHeader>&amp;R&amp;8産業 ・ 金融　　　　55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3"/>
  <sheetViews>
    <sheetView zoomScalePageLayoutView="0" workbookViewId="0" topLeftCell="A1">
      <selection activeCell="M36" sqref="M36"/>
    </sheetView>
  </sheetViews>
  <sheetFormatPr defaultColWidth="9.00390625" defaultRowHeight="13.5"/>
  <cols>
    <col min="1" max="1" width="7.75390625" style="0" customWidth="1"/>
    <col min="2" max="2" width="4.75390625" style="0" customWidth="1"/>
    <col min="3" max="3" width="5.875" style="0" customWidth="1"/>
    <col min="4" max="19" width="4.75390625" style="0" customWidth="1"/>
    <col min="20" max="36" width="5.125" style="0" customWidth="1"/>
  </cols>
  <sheetData>
    <row r="1" spans="1:21" ht="2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19" ht="22.5" customHeight="1">
      <c r="A2" s="74" t="s">
        <v>260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3.5" customHeight="1">
      <c r="A3" s="46"/>
      <c r="B3" s="2"/>
      <c r="C3" s="2"/>
      <c r="D3" s="2"/>
      <c r="E3" s="2"/>
      <c r="F3" s="2"/>
      <c r="G3" s="2"/>
      <c r="S3" s="117" t="s">
        <v>112</v>
      </c>
    </row>
    <row r="4" spans="1:19" s="16" customFormat="1" ht="12" customHeight="1">
      <c r="A4" s="294"/>
      <c r="B4" s="260" t="s">
        <v>13</v>
      </c>
      <c r="C4" s="296"/>
      <c r="D4" s="254" t="s">
        <v>86</v>
      </c>
      <c r="E4" s="254"/>
      <c r="F4" s="254" t="s">
        <v>87</v>
      </c>
      <c r="G4" s="254"/>
      <c r="H4" s="254" t="s">
        <v>88</v>
      </c>
      <c r="I4" s="254"/>
      <c r="J4" s="254" t="s">
        <v>89</v>
      </c>
      <c r="K4" s="254"/>
      <c r="L4" s="254" t="s">
        <v>90</v>
      </c>
      <c r="M4" s="254"/>
      <c r="N4" s="254" t="s">
        <v>91</v>
      </c>
      <c r="O4" s="254"/>
      <c r="P4" s="254" t="s">
        <v>192</v>
      </c>
      <c r="Q4" s="254"/>
      <c r="R4" s="254" t="s">
        <v>193</v>
      </c>
      <c r="S4" s="255"/>
    </row>
    <row r="5" spans="1:19" s="16" customFormat="1" ht="12.75" customHeight="1">
      <c r="A5" s="295"/>
      <c r="B5" s="261"/>
      <c r="C5" s="297"/>
      <c r="D5" s="256" t="s">
        <v>9</v>
      </c>
      <c r="E5" s="256"/>
      <c r="F5" s="256" t="s">
        <v>82</v>
      </c>
      <c r="G5" s="256"/>
      <c r="H5" s="256" t="s">
        <v>83</v>
      </c>
      <c r="I5" s="256"/>
      <c r="J5" s="256" t="s">
        <v>84</v>
      </c>
      <c r="K5" s="256"/>
      <c r="L5" s="298" t="s">
        <v>114</v>
      </c>
      <c r="M5" s="298"/>
      <c r="N5" s="256" t="s">
        <v>95</v>
      </c>
      <c r="O5" s="256"/>
      <c r="P5" s="256" t="s">
        <v>96</v>
      </c>
      <c r="Q5" s="256"/>
      <c r="R5" s="256" t="s">
        <v>93</v>
      </c>
      <c r="S5" s="257"/>
    </row>
    <row r="6" spans="1:19" s="16" customFormat="1" ht="12.75" customHeight="1">
      <c r="A6" s="295"/>
      <c r="B6" s="261"/>
      <c r="C6" s="297"/>
      <c r="D6" s="258"/>
      <c r="E6" s="258"/>
      <c r="F6" s="258"/>
      <c r="G6" s="258"/>
      <c r="H6" s="258"/>
      <c r="I6" s="258"/>
      <c r="J6" s="258"/>
      <c r="K6" s="258"/>
      <c r="L6" s="279" t="s">
        <v>1</v>
      </c>
      <c r="M6" s="279"/>
      <c r="N6" s="258"/>
      <c r="O6" s="258"/>
      <c r="P6" s="258"/>
      <c r="Q6" s="258"/>
      <c r="R6" s="258"/>
      <c r="S6" s="259"/>
    </row>
    <row r="7" spans="1:19" s="16" customFormat="1" ht="20.25" customHeight="1">
      <c r="A7" s="295"/>
      <c r="B7" s="131" t="s">
        <v>120</v>
      </c>
      <c r="C7" s="132" t="s">
        <v>121</v>
      </c>
      <c r="D7" s="132" t="s">
        <v>120</v>
      </c>
      <c r="E7" s="132" t="s">
        <v>121</v>
      </c>
      <c r="F7" s="132" t="s">
        <v>120</v>
      </c>
      <c r="G7" s="132" t="s">
        <v>121</v>
      </c>
      <c r="H7" s="132" t="s">
        <v>120</v>
      </c>
      <c r="I7" s="132" t="s">
        <v>121</v>
      </c>
      <c r="J7" s="132" t="s">
        <v>120</v>
      </c>
      <c r="K7" s="132" t="s">
        <v>121</v>
      </c>
      <c r="L7" s="132" t="s">
        <v>120</v>
      </c>
      <c r="M7" s="132" t="s">
        <v>121</v>
      </c>
      <c r="N7" s="132" t="s">
        <v>120</v>
      </c>
      <c r="O7" s="132" t="s">
        <v>121</v>
      </c>
      <c r="P7" s="132" t="s">
        <v>120</v>
      </c>
      <c r="Q7" s="132" t="s">
        <v>121</v>
      </c>
      <c r="R7" s="132" t="s">
        <v>120</v>
      </c>
      <c r="S7" s="133" t="s">
        <v>121</v>
      </c>
    </row>
    <row r="8" spans="1:19" s="16" customFormat="1" ht="4.5" customHeight="1">
      <c r="A8" s="12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37" s="16" customFormat="1" ht="18" customHeight="1">
      <c r="A9" s="127" t="s">
        <v>13</v>
      </c>
      <c r="B9" s="129">
        <f>SUM(D9,H9,F9,J9,L9,N9,P9,R9,B34,D34,F34,H34,J34,L34,N34,P34)</f>
        <v>7735</v>
      </c>
      <c r="C9" s="129">
        <f>SUM(E9,I9,G9,K9,M9,O9,Q9,S9,C34,E34,G34,I34,K34,M34,O34,Q34)</f>
        <v>103368</v>
      </c>
      <c r="D9" s="130">
        <f aca="true" t="shared" si="0" ref="D9:S9">SUM(D11:D26)</f>
        <v>5</v>
      </c>
      <c r="E9" s="130">
        <f t="shared" si="0"/>
        <v>38</v>
      </c>
      <c r="F9" s="130">
        <f t="shared" si="0"/>
        <v>2</v>
      </c>
      <c r="G9" s="130">
        <f t="shared" si="0"/>
        <v>4</v>
      </c>
      <c r="H9" s="130">
        <f t="shared" si="0"/>
        <v>611</v>
      </c>
      <c r="I9" s="130">
        <f t="shared" si="0"/>
        <v>5431</v>
      </c>
      <c r="J9" s="130">
        <f t="shared" si="0"/>
        <v>329</v>
      </c>
      <c r="K9" s="130">
        <f t="shared" si="0"/>
        <v>5179</v>
      </c>
      <c r="L9" s="130">
        <f t="shared" si="0"/>
        <v>5</v>
      </c>
      <c r="M9" s="130">
        <f t="shared" si="0"/>
        <v>429</v>
      </c>
      <c r="N9" s="130">
        <f t="shared" si="0"/>
        <v>169</v>
      </c>
      <c r="O9" s="130">
        <f t="shared" si="0"/>
        <v>4902</v>
      </c>
      <c r="P9" s="130">
        <f t="shared" si="0"/>
        <v>112</v>
      </c>
      <c r="Q9" s="130">
        <f t="shared" si="0"/>
        <v>4104</v>
      </c>
      <c r="R9" s="130">
        <f t="shared" si="0"/>
        <v>2066</v>
      </c>
      <c r="S9" s="130">
        <f t="shared" si="0"/>
        <v>21832</v>
      </c>
      <c r="AJ9" s="45"/>
      <c r="AK9" s="45"/>
    </row>
    <row r="10" spans="1:37" s="16" customFormat="1" ht="4.5" customHeight="1">
      <c r="A10" s="127"/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AJ10" s="45"/>
      <c r="AK10" s="45"/>
    </row>
    <row r="11" spans="1:37" s="16" customFormat="1" ht="15.75" customHeight="1">
      <c r="A11" s="142" t="s">
        <v>17</v>
      </c>
      <c r="B11" s="135">
        <f aca="true" t="shared" si="1" ref="B11:B26">SUM(D11,H11,F11,J11,L11,N11,P11,R11,B36,D36,F36,H36,J36,L36,N36,P36)</f>
        <v>492</v>
      </c>
      <c r="C11" s="135">
        <f aca="true" t="shared" si="2" ref="C11:C26">SUM(E11,I11,G11,K11,M11,O11,Q11,S11,C36,E36,G36,I36,K36,M36,O36,Q36)</f>
        <v>5757</v>
      </c>
      <c r="D11" s="136" t="s">
        <v>194</v>
      </c>
      <c r="E11" s="136" t="s">
        <v>194</v>
      </c>
      <c r="F11" s="135">
        <v>2</v>
      </c>
      <c r="G11" s="135">
        <v>4</v>
      </c>
      <c r="H11" s="137">
        <v>49</v>
      </c>
      <c r="I11" s="137">
        <v>346</v>
      </c>
      <c r="J11" s="137">
        <v>36</v>
      </c>
      <c r="K11" s="137">
        <v>523</v>
      </c>
      <c r="L11" s="138" t="s">
        <v>194</v>
      </c>
      <c r="M11" s="138" t="s">
        <v>194</v>
      </c>
      <c r="N11" s="137">
        <v>6</v>
      </c>
      <c r="O11" s="137">
        <v>107</v>
      </c>
      <c r="P11" s="137">
        <v>10</v>
      </c>
      <c r="Q11" s="137">
        <v>584</v>
      </c>
      <c r="R11" s="135">
        <v>157</v>
      </c>
      <c r="S11" s="135">
        <v>1278</v>
      </c>
      <c r="AJ11" s="45"/>
      <c r="AK11" s="45"/>
    </row>
    <row r="12" spans="1:37" s="16" customFormat="1" ht="15.75" customHeight="1">
      <c r="A12" s="142" t="s">
        <v>18</v>
      </c>
      <c r="B12" s="135">
        <f t="shared" si="1"/>
        <v>1044</v>
      </c>
      <c r="C12" s="135">
        <f t="shared" si="2"/>
        <v>13411</v>
      </c>
      <c r="D12" s="136" t="s">
        <v>195</v>
      </c>
      <c r="E12" s="136" t="s">
        <v>195</v>
      </c>
      <c r="F12" s="136" t="s">
        <v>195</v>
      </c>
      <c r="G12" s="136" t="s">
        <v>195</v>
      </c>
      <c r="H12" s="137">
        <v>75</v>
      </c>
      <c r="I12" s="137">
        <v>683</v>
      </c>
      <c r="J12" s="137">
        <v>20</v>
      </c>
      <c r="K12" s="137">
        <v>372</v>
      </c>
      <c r="L12" s="138" t="s">
        <v>195</v>
      </c>
      <c r="M12" s="138" t="s">
        <v>195</v>
      </c>
      <c r="N12" s="137">
        <v>32</v>
      </c>
      <c r="O12" s="137">
        <v>462</v>
      </c>
      <c r="P12" s="137">
        <v>1</v>
      </c>
      <c r="Q12" s="137">
        <v>13</v>
      </c>
      <c r="R12" s="137">
        <v>252</v>
      </c>
      <c r="S12" s="137">
        <v>2276</v>
      </c>
      <c r="AJ12" s="45"/>
      <c r="AK12" s="45"/>
    </row>
    <row r="13" spans="1:37" s="16" customFormat="1" ht="15.75" customHeight="1">
      <c r="A13" s="142" t="s">
        <v>19</v>
      </c>
      <c r="B13" s="135">
        <f t="shared" si="1"/>
        <v>1367</v>
      </c>
      <c r="C13" s="135">
        <f t="shared" si="2"/>
        <v>17278</v>
      </c>
      <c r="D13" s="135">
        <v>1</v>
      </c>
      <c r="E13" s="135">
        <v>11</v>
      </c>
      <c r="F13" s="136" t="s">
        <v>179</v>
      </c>
      <c r="G13" s="136" t="s">
        <v>179</v>
      </c>
      <c r="H13" s="137">
        <v>73</v>
      </c>
      <c r="I13" s="137">
        <v>714</v>
      </c>
      <c r="J13" s="137">
        <v>46</v>
      </c>
      <c r="K13" s="137">
        <v>541</v>
      </c>
      <c r="L13" s="137">
        <v>2</v>
      </c>
      <c r="M13" s="137">
        <v>153</v>
      </c>
      <c r="N13" s="137">
        <v>43</v>
      </c>
      <c r="O13" s="137">
        <v>1051</v>
      </c>
      <c r="P13" s="137">
        <v>8</v>
      </c>
      <c r="Q13" s="137">
        <v>98</v>
      </c>
      <c r="R13" s="137">
        <v>310</v>
      </c>
      <c r="S13" s="137">
        <v>2708</v>
      </c>
      <c r="AJ13" s="45"/>
      <c r="AK13" s="45"/>
    </row>
    <row r="14" spans="1:37" s="16" customFormat="1" ht="15.75" customHeight="1">
      <c r="A14" s="142" t="s">
        <v>20</v>
      </c>
      <c r="B14" s="135">
        <f t="shared" si="1"/>
        <v>401</v>
      </c>
      <c r="C14" s="135">
        <f t="shared" si="2"/>
        <v>2628</v>
      </c>
      <c r="D14" s="136" t="s">
        <v>180</v>
      </c>
      <c r="E14" s="136" t="s">
        <v>180</v>
      </c>
      <c r="F14" s="136" t="s">
        <v>180</v>
      </c>
      <c r="G14" s="136" t="s">
        <v>180</v>
      </c>
      <c r="H14" s="137">
        <v>29</v>
      </c>
      <c r="I14" s="137">
        <v>255</v>
      </c>
      <c r="J14" s="137">
        <v>14</v>
      </c>
      <c r="K14" s="137">
        <v>149</v>
      </c>
      <c r="L14" s="136" t="s">
        <v>180</v>
      </c>
      <c r="M14" s="136" t="s">
        <v>180</v>
      </c>
      <c r="N14" s="137">
        <v>4</v>
      </c>
      <c r="O14" s="137">
        <v>27</v>
      </c>
      <c r="P14" s="137">
        <v>2</v>
      </c>
      <c r="Q14" s="137">
        <v>2</v>
      </c>
      <c r="R14" s="137">
        <v>112</v>
      </c>
      <c r="S14" s="137">
        <v>766</v>
      </c>
      <c r="AJ14" s="45"/>
      <c r="AK14" s="45"/>
    </row>
    <row r="15" spans="1:37" s="16" customFormat="1" ht="15.75" customHeight="1">
      <c r="A15" s="142" t="s">
        <v>21</v>
      </c>
      <c r="B15" s="135">
        <f t="shared" si="1"/>
        <v>1712</v>
      </c>
      <c r="C15" s="135">
        <f t="shared" si="2"/>
        <v>32543</v>
      </c>
      <c r="D15" s="136" t="s">
        <v>196</v>
      </c>
      <c r="E15" s="136" t="s">
        <v>196</v>
      </c>
      <c r="F15" s="136" t="s">
        <v>196</v>
      </c>
      <c r="G15" s="136" t="s">
        <v>196</v>
      </c>
      <c r="H15" s="137">
        <v>41</v>
      </c>
      <c r="I15" s="137">
        <v>715</v>
      </c>
      <c r="J15" s="137">
        <v>36</v>
      </c>
      <c r="K15" s="137">
        <v>553</v>
      </c>
      <c r="L15" s="137">
        <v>1</v>
      </c>
      <c r="M15" s="137">
        <v>13</v>
      </c>
      <c r="N15" s="137">
        <v>64</v>
      </c>
      <c r="O15" s="137">
        <v>3039</v>
      </c>
      <c r="P15" s="137">
        <v>17</v>
      </c>
      <c r="Q15" s="137">
        <v>608</v>
      </c>
      <c r="R15" s="137">
        <v>527</v>
      </c>
      <c r="S15" s="137">
        <v>7490</v>
      </c>
      <c r="AJ15" s="45"/>
      <c r="AK15" s="45"/>
    </row>
    <row r="16" spans="1:37" s="16" customFormat="1" ht="15.75" customHeight="1">
      <c r="A16" s="142" t="s">
        <v>22</v>
      </c>
      <c r="B16" s="135">
        <f t="shared" si="1"/>
        <v>497</v>
      </c>
      <c r="C16" s="135">
        <f t="shared" si="2"/>
        <v>3999</v>
      </c>
      <c r="D16" s="136" t="s">
        <v>197</v>
      </c>
      <c r="E16" s="136" t="s">
        <v>197</v>
      </c>
      <c r="F16" s="136" t="s">
        <v>197</v>
      </c>
      <c r="G16" s="136" t="s">
        <v>197</v>
      </c>
      <c r="H16" s="137">
        <v>39</v>
      </c>
      <c r="I16" s="137">
        <v>219</v>
      </c>
      <c r="J16" s="137">
        <v>28</v>
      </c>
      <c r="K16" s="137">
        <v>990</v>
      </c>
      <c r="L16" s="136" t="s">
        <v>197</v>
      </c>
      <c r="M16" s="136" t="s">
        <v>197</v>
      </c>
      <c r="N16" s="137">
        <v>10</v>
      </c>
      <c r="O16" s="137">
        <v>64</v>
      </c>
      <c r="P16" s="137">
        <v>10</v>
      </c>
      <c r="Q16" s="137">
        <v>435</v>
      </c>
      <c r="R16" s="137">
        <v>115</v>
      </c>
      <c r="S16" s="137">
        <v>786</v>
      </c>
      <c r="AJ16" s="45"/>
      <c r="AK16" s="45"/>
    </row>
    <row r="17" spans="1:37" s="16" customFormat="1" ht="15.75" customHeight="1">
      <c r="A17" s="142" t="s">
        <v>26</v>
      </c>
      <c r="B17" s="135">
        <f t="shared" si="1"/>
        <v>45</v>
      </c>
      <c r="C17" s="135">
        <f t="shared" si="2"/>
        <v>3263</v>
      </c>
      <c r="D17" s="136" t="s">
        <v>198</v>
      </c>
      <c r="E17" s="136" t="s">
        <v>198</v>
      </c>
      <c r="F17" s="136" t="s">
        <v>198</v>
      </c>
      <c r="G17" s="136" t="s">
        <v>198</v>
      </c>
      <c r="H17" s="136" t="s">
        <v>198</v>
      </c>
      <c r="I17" s="136" t="s">
        <v>198</v>
      </c>
      <c r="J17" s="137">
        <v>1</v>
      </c>
      <c r="K17" s="137">
        <v>99</v>
      </c>
      <c r="L17" s="137">
        <v>1</v>
      </c>
      <c r="M17" s="137">
        <v>241</v>
      </c>
      <c r="N17" s="136" t="s">
        <v>198</v>
      </c>
      <c r="O17" s="136" t="s">
        <v>198</v>
      </c>
      <c r="P17" s="137">
        <v>1</v>
      </c>
      <c r="Q17" s="137">
        <v>32</v>
      </c>
      <c r="R17" s="137">
        <v>5</v>
      </c>
      <c r="S17" s="137">
        <v>26</v>
      </c>
      <c r="AJ17" s="45"/>
      <c r="AK17" s="45"/>
    </row>
    <row r="18" spans="1:37" s="16" customFormat="1" ht="15.75" customHeight="1">
      <c r="A18" s="142" t="s">
        <v>23</v>
      </c>
      <c r="B18" s="135">
        <f t="shared" si="1"/>
        <v>356</v>
      </c>
      <c r="C18" s="135">
        <f t="shared" si="2"/>
        <v>5266</v>
      </c>
      <c r="D18" s="135">
        <v>2</v>
      </c>
      <c r="E18" s="135">
        <v>15</v>
      </c>
      <c r="F18" s="136" t="s">
        <v>199</v>
      </c>
      <c r="G18" s="136" t="s">
        <v>199</v>
      </c>
      <c r="H18" s="137">
        <v>35</v>
      </c>
      <c r="I18" s="137">
        <v>433</v>
      </c>
      <c r="J18" s="137">
        <v>11</v>
      </c>
      <c r="K18" s="137">
        <v>57</v>
      </c>
      <c r="L18" s="136" t="s">
        <v>199</v>
      </c>
      <c r="M18" s="136" t="s">
        <v>199</v>
      </c>
      <c r="N18" s="137">
        <v>2</v>
      </c>
      <c r="O18" s="137">
        <v>80</v>
      </c>
      <c r="P18" s="137">
        <v>7</v>
      </c>
      <c r="Q18" s="137">
        <v>232</v>
      </c>
      <c r="R18" s="137">
        <v>117</v>
      </c>
      <c r="S18" s="137">
        <v>2035</v>
      </c>
      <c r="AJ18" s="45"/>
      <c r="AK18" s="45"/>
    </row>
    <row r="19" spans="1:37" ht="15.75" customHeight="1">
      <c r="A19" s="142" t="s">
        <v>24</v>
      </c>
      <c r="B19" s="135">
        <f t="shared" si="1"/>
        <v>299</v>
      </c>
      <c r="C19" s="135">
        <f t="shared" si="2"/>
        <v>2440</v>
      </c>
      <c r="D19" s="136" t="s">
        <v>200</v>
      </c>
      <c r="E19" s="136" t="s">
        <v>200</v>
      </c>
      <c r="F19" s="136" t="s">
        <v>200</v>
      </c>
      <c r="G19" s="136" t="s">
        <v>200</v>
      </c>
      <c r="H19" s="137">
        <v>24</v>
      </c>
      <c r="I19" s="137">
        <v>105</v>
      </c>
      <c r="J19" s="137">
        <v>7</v>
      </c>
      <c r="K19" s="137">
        <v>37</v>
      </c>
      <c r="L19" s="136" t="s">
        <v>200</v>
      </c>
      <c r="M19" s="136" t="s">
        <v>200</v>
      </c>
      <c r="N19" s="137">
        <v>1</v>
      </c>
      <c r="O19" s="137">
        <v>2</v>
      </c>
      <c r="P19" s="137">
        <v>3</v>
      </c>
      <c r="Q19" s="137">
        <v>143</v>
      </c>
      <c r="R19" s="137">
        <v>91</v>
      </c>
      <c r="S19" s="137">
        <v>901</v>
      </c>
      <c r="AJ19" s="48"/>
      <c r="AK19" s="48"/>
    </row>
    <row r="20" spans="1:37" ht="15.75" customHeight="1">
      <c r="A20" s="142" t="s">
        <v>25</v>
      </c>
      <c r="B20" s="135">
        <f t="shared" si="1"/>
        <v>358</v>
      </c>
      <c r="C20" s="135">
        <f t="shared" si="2"/>
        <v>3578</v>
      </c>
      <c r="D20" s="135">
        <v>1</v>
      </c>
      <c r="E20" s="135">
        <v>9</v>
      </c>
      <c r="F20" s="136" t="s">
        <v>199</v>
      </c>
      <c r="G20" s="136" t="s">
        <v>199</v>
      </c>
      <c r="H20" s="137">
        <v>53</v>
      </c>
      <c r="I20" s="137">
        <v>450</v>
      </c>
      <c r="J20" s="137">
        <v>14</v>
      </c>
      <c r="K20" s="137">
        <v>251</v>
      </c>
      <c r="L20" s="136" t="s">
        <v>199</v>
      </c>
      <c r="M20" s="136" t="s">
        <v>199</v>
      </c>
      <c r="N20" s="137">
        <v>1</v>
      </c>
      <c r="O20" s="137">
        <v>11</v>
      </c>
      <c r="P20" s="137">
        <v>5</v>
      </c>
      <c r="Q20" s="137">
        <v>265</v>
      </c>
      <c r="R20" s="137">
        <v>93</v>
      </c>
      <c r="S20" s="137">
        <v>889</v>
      </c>
      <c r="AJ20" s="48"/>
      <c r="AK20" s="48"/>
    </row>
    <row r="21" spans="1:37" ht="15.75" customHeight="1">
      <c r="A21" s="142" t="s">
        <v>27</v>
      </c>
      <c r="B21" s="135">
        <f t="shared" si="1"/>
        <v>261</v>
      </c>
      <c r="C21" s="135">
        <f t="shared" si="2"/>
        <v>2958</v>
      </c>
      <c r="D21" s="136" t="s">
        <v>201</v>
      </c>
      <c r="E21" s="136" t="s">
        <v>201</v>
      </c>
      <c r="F21" s="136" t="s">
        <v>201</v>
      </c>
      <c r="G21" s="136" t="s">
        <v>201</v>
      </c>
      <c r="H21" s="137">
        <v>18</v>
      </c>
      <c r="I21" s="137">
        <v>125</v>
      </c>
      <c r="J21" s="137">
        <v>10</v>
      </c>
      <c r="K21" s="137">
        <v>266</v>
      </c>
      <c r="L21" s="136" t="s">
        <v>201</v>
      </c>
      <c r="M21" s="136" t="s">
        <v>201</v>
      </c>
      <c r="N21" s="137">
        <v>3</v>
      </c>
      <c r="O21" s="137">
        <v>49</v>
      </c>
      <c r="P21" s="137">
        <v>4</v>
      </c>
      <c r="Q21" s="137">
        <v>118</v>
      </c>
      <c r="R21" s="137">
        <v>79</v>
      </c>
      <c r="S21" s="137">
        <v>681</v>
      </c>
      <c r="AJ21" s="48"/>
      <c r="AK21" s="48"/>
    </row>
    <row r="22" spans="1:37" ht="15.75" customHeight="1">
      <c r="A22" s="142" t="s">
        <v>28</v>
      </c>
      <c r="B22" s="135">
        <f t="shared" si="1"/>
        <v>240</v>
      </c>
      <c r="C22" s="135">
        <f t="shared" si="2"/>
        <v>1985</v>
      </c>
      <c r="D22" s="136" t="s">
        <v>202</v>
      </c>
      <c r="E22" s="136" t="s">
        <v>202</v>
      </c>
      <c r="F22" s="136" t="s">
        <v>202</v>
      </c>
      <c r="G22" s="136" t="s">
        <v>202</v>
      </c>
      <c r="H22" s="139">
        <v>45</v>
      </c>
      <c r="I22" s="135">
        <v>387</v>
      </c>
      <c r="J22" s="135">
        <v>22</v>
      </c>
      <c r="K22" s="135">
        <v>228</v>
      </c>
      <c r="L22" s="135">
        <v>1</v>
      </c>
      <c r="M22" s="135">
        <v>22</v>
      </c>
      <c r="N22" s="135">
        <v>2</v>
      </c>
      <c r="O22" s="135">
        <v>8</v>
      </c>
      <c r="P22" s="135">
        <v>4</v>
      </c>
      <c r="Q22" s="135">
        <v>193</v>
      </c>
      <c r="R22" s="135">
        <v>66</v>
      </c>
      <c r="S22" s="135">
        <v>394</v>
      </c>
      <c r="AJ22" s="48"/>
      <c r="AK22" s="48"/>
    </row>
    <row r="23" spans="1:37" ht="15.75" customHeight="1">
      <c r="A23" s="142" t="s">
        <v>29</v>
      </c>
      <c r="B23" s="135">
        <f t="shared" si="1"/>
        <v>162</v>
      </c>
      <c r="C23" s="135">
        <f t="shared" si="2"/>
        <v>1700</v>
      </c>
      <c r="D23" s="136" t="s">
        <v>201</v>
      </c>
      <c r="E23" s="136" t="s">
        <v>201</v>
      </c>
      <c r="F23" s="136" t="s">
        <v>201</v>
      </c>
      <c r="G23" s="136" t="s">
        <v>201</v>
      </c>
      <c r="H23" s="139">
        <v>23</v>
      </c>
      <c r="I23" s="135">
        <v>114</v>
      </c>
      <c r="J23" s="135">
        <v>33</v>
      </c>
      <c r="K23" s="135">
        <v>398</v>
      </c>
      <c r="L23" s="136" t="s">
        <v>201</v>
      </c>
      <c r="M23" s="136" t="s">
        <v>201</v>
      </c>
      <c r="N23" s="136" t="s">
        <v>201</v>
      </c>
      <c r="O23" s="136" t="s">
        <v>201</v>
      </c>
      <c r="P23" s="135">
        <v>3</v>
      </c>
      <c r="Q23" s="135">
        <v>90</v>
      </c>
      <c r="R23" s="135">
        <v>29</v>
      </c>
      <c r="S23" s="135">
        <v>260</v>
      </c>
      <c r="AJ23" s="48"/>
      <c r="AK23" s="48"/>
    </row>
    <row r="24" spans="1:37" ht="15.75" customHeight="1">
      <c r="A24" s="142" t="s">
        <v>30</v>
      </c>
      <c r="B24" s="135">
        <f t="shared" si="1"/>
        <v>192</v>
      </c>
      <c r="C24" s="135">
        <f t="shared" si="2"/>
        <v>1823</v>
      </c>
      <c r="D24" s="136" t="s">
        <v>203</v>
      </c>
      <c r="E24" s="136" t="s">
        <v>203</v>
      </c>
      <c r="F24" s="136" t="s">
        <v>203</v>
      </c>
      <c r="G24" s="136" t="s">
        <v>203</v>
      </c>
      <c r="H24" s="139">
        <v>18</v>
      </c>
      <c r="I24" s="135">
        <v>122</v>
      </c>
      <c r="J24" s="135">
        <v>37</v>
      </c>
      <c r="K24" s="135">
        <v>486</v>
      </c>
      <c r="L24" s="136" t="s">
        <v>203</v>
      </c>
      <c r="M24" s="136" t="s">
        <v>203</v>
      </c>
      <c r="N24" s="135">
        <v>1</v>
      </c>
      <c r="O24" s="135">
        <v>2</v>
      </c>
      <c r="P24" s="135">
        <v>4</v>
      </c>
      <c r="Q24" s="135">
        <v>92</v>
      </c>
      <c r="R24" s="135">
        <v>46</v>
      </c>
      <c r="S24" s="135">
        <v>534</v>
      </c>
      <c r="AJ24" s="48"/>
      <c r="AK24" s="48"/>
    </row>
    <row r="25" spans="1:37" ht="15.75" customHeight="1">
      <c r="A25" s="142" t="s">
        <v>31</v>
      </c>
      <c r="B25" s="135">
        <f t="shared" si="1"/>
        <v>212</v>
      </c>
      <c r="C25" s="135">
        <f t="shared" si="2"/>
        <v>2145</v>
      </c>
      <c r="D25" s="135">
        <v>1</v>
      </c>
      <c r="E25" s="135">
        <v>3</v>
      </c>
      <c r="F25" s="136" t="s">
        <v>179</v>
      </c>
      <c r="G25" s="136" t="s">
        <v>179</v>
      </c>
      <c r="H25" s="135">
        <v>48</v>
      </c>
      <c r="I25" s="135">
        <v>295</v>
      </c>
      <c r="J25" s="135">
        <v>11</v>
      </c>
      <c r="K25" s="135">
        <v>61</v>
      </c>
      <c r="L25" s="136" t="s">
        <v>179</v>
      </c>
      <c r="M25" s="136" t="s">
        <v>179</v>
      </c>
      <c r="N25" s="136" t="s">
        <v>179</v>
      </c>
      <c r="O25" s="136" t="s">
        <v>179</v>
      </c>
      <c r="P25" s="135">
        <v>15</v>
      </c>
      <c r="Q25" s="135">
        <v>427</v>
      </c>
      <c r="R25" s="135">
        <v>49</v>
      </c>
      <c r="S25" s="135">
        <v>386</v>
      </c>
      <c r="AJ25" s="48"/>
      <c r="AK25" s="48"/>
    </row>
    <row r="26" spans="1:19" s="16" customFormat="1" ht="15.75" customHeight="1">
      <c r="A26" s="142" t="s">
        <v>32</v>
      </c>
      <c r="B26" s="135">
        <f t="shared" si="1"/>
        <v>97</v>
      </c>
      <c r="C26" s="135">
        <f t="shared" si="2"/>
        <v>2594</v>
      </c>
      <c r="D26" s="136" t="s">
        <v>203</v>
      </c>
      <c r="E26" s="136" t="s">
        <v>203</v>
      </c>
      <c r="F26" s="136" t="s">
        <v>203</v>
      </c>
      <c r="G26" s="136" t="s">
        <v>203</v>
      </c>
      <c r="H26" s="135">
        <v>41</v>
      </c>
      <c r="I26" s="135">
        <v>468</v>
      </c>
      <c r="J26" s="135">
        <v>3</v>
      </c>
      <c r="K26" s="135">
        <v>168</v>
      </c>
      <c r="L26" s="136" t="s">
        <v>203</v>
      </c>
      <c r="M26" s="136" t="s">
        <v>203</v>
      </c>
      <c r="N26" s="136" t="s">
        <v>203</v>
      </c>
      <c r="O26" s="136" t="s">
        <v>203</v>
      </c>
      <c r="P26" s="135">
        <v>18</v>
      </c>
      <c r="Q26" s="135">
        <v>772</v>
      </c>
      <c r="R26" s="135">
        <v>18</v>
      </c>
      <c r="S26" s="135">
        <v>422</v>
      </c>
    </row>
    <row r="27" spans="1:19" s="16" customFormat="1" ht="4.5" customHeight="1">
      <c r="A27" s="127"/>
      <c r="B27" s="125"/>
      <c r="C27" s="55"/>
      <c r="D27" s="125"/>
      <c r="E27" s="125"/>
      <c r="F27" s="125"/>
      <c r="G27" s="125"/>
      <c r="H27" s="73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</row>
    <row r="28" spans="1:19" s="16" customFormat="1" ht="12" customHeight="1">
      <c r="A28" s="271"/>
      <c r="B28" s="262" t="s">
        <v>204</v>
      </c>
      <c r="C28" s="254"/>
      <c r="D28" s="254" t="s">
        <v>205</v>
      </c>
      <c r="E28" s="254"/>
      <c r="F28" s="254" t="s">
        <v>206</v>
      </c>
      <c r="G28" s="254"/>
      <c r="H28" s="254" t="s">
        <v>207</v>
      </c>
      <c r="I28" s="254"/>
      <c r="J28" s="254" t="s">
        <v>208</v>
      </c>
      <c r="K28" s="254"/>
      <c r="L28" s="284" t="s">
        <v>209</v>
      </c>
      <c r="M28" s="284"/>
      <c r="N28" s="284" t="s">
        <v>210</v>
      </c>
      <c r="O28" s="284"/>
      <c r="P28" s="284" t="s">
        <v>211</v>
      </c>
      <c r="Q28" s="285"/>
      <c r="R28" s="126"/>
      <c r="S28" s="126"/>
    </row>
    <row r="29" spans="1:19" s="16" customFormat="1" ht="12" customHeight="1">
      <c r="A29" s="273"/>
      <c r="B29" s="258" t="s">
        <v>3</v>
      </c>
      <c r="C29" s="258"/>
      <c r="D29" s="258" t="s">
        <v>94</v>
      </c>
      <c r="E29" s="258"/>
      <c r="F29" s="282" t="s">
        <v>2</v>
      </c>
      <c r="G29" s="282"/>
      <c r="H29" s="258" t="s">
        <v>10</v>
      </c>
      <c r="I29" s="258"/>
      <c r="J29" s="275" t="s">
        <v>98</v>
      </c>
      <c r="K29" s="275"/>
      <c r="L29" s="286" t="s">
        <v>11</v>
      </c>
      <c r="M29" s="286"/>
      <c r="N29" s="287" t="s">
        <v>4</v>
      </c>
      <c r="O29" s="287"/>
      <c r="P29" s="287" t="s">
        <v>5</v>
      </c>
      <c r="Q29" s="288"/>
      <c r="R29" s="33"/>
      <c r="S29" s="33"/>
    </row>
    <row r="30" spans="1:19" s="16" customFormat="1" ht="7.5" customHeight="1">
      <c r="A30" s="273"/>
      <c r="B30" s="274"/>
      <c r="C30" s="274"/>
      <c r="D30" s="274"/>
      <c r="E30" s="274"/>
      <c r="F30" s="265" t="s">
        <v>212</v>
      </c>
      <c r="G30" s="265"/>
      <c r="H30" s="274"/>
      <c r="I30" s="274"/>
      <c r="J30" s="303" t="s">
        <v>213</v>
      </c>
      <c r="K30" s="303"/>
      <c r="L30" s="305" t="s">
        <v>12</v>
      </c>
      <c r="M30" s="305"/>
      <c r="N30" s="302" t="s">
        <v>214</v>
      </c>
      <c r="O30" s="302"/>
      <c r="P30" s="302" t="s">
        <v>214</v>
      </c>
      <c r="Q30" s="307"/>
      <c r="R30" s="33"/>
      <c r="S30" s="33"/>
    </row>
    <row r="31" spans="1:19" s="16" customFormat="1" ht="7.5" customHeight="1">
      <c r="A31" s="273"/>
      <c r="B31" s="274"/>
      <c r="C31" s="274"/>
      <c r="D31" s="274"/>
      <c r="E31" s="274"/>
      <c r="F31" s="267"/>
      <c r="G31" s="267"/>
      <c r="H31" s="274"/>
      <c r="I31" s="274"/>
      <c r="J31" s="304"/>
      <c r="K31" s="304"/>
      <c r="L31" s="306"/>
      <c r="M31" s="306"/>
      <c r="N31" s="299" t="s">
        <v>215</v>
      </c>
      <c r="O31" s="300"/>
      <c r="P31" s="299" t="s">
        <v>215</v>
      </c>
      <c r="Q31" s="301"/>
      <c r="R31" s="33"/>
      <c r="S31" s="33"/>
    </row>
    <row r="32" spans="1:19" s="16" customFormat="1" ht="20.25" customHeight="1">
      <c r="A32" s="273"/>
      <c r="B32" s="131" t="s">
        <v>120</v>
      </c>
      <c r="C32" s="132" t="s">
        <v>121</v>
      </c>
      <c r="D32" s="132" t="s">
        <v>120</v>
      </c>
      <c r="E32" s="132" t="s">
        <v>121</v>
      </c>
      <c r="F32" s="132" t="s">
        <v>120</v>
      </c>
      <c r="G32" s="132" t="s">
        <v>121</v>
      </c>
      <c r="H32" s="132" t="s">
        <v>120</v>
      </c>
      <c r="I32" s="132" t="s">
        <v>121</v>
      </c>
      <c r="J32" s="132" t="s">
        <v>120</v>
      </c>
      <c r="K32" s="132" t="s">
        <v>121</v>
      </c>
      <c r="L32" s="132" t="s">
        <v>120</v>
      </c>
      <c r="M32" s="132" t="s">
        <v>121</v>
      </c>
      <c r="N32" s="132" t="s">
        <v>120</v>
      </c>
      <c r="O32" s="132" t="s">
        <v>121</v>
      </c>
      <c r="P32" s="132" t="s">
        <v>120</v>
      </c>
      <c r="Q32" s="133" t="s">
        <v>121</v>
      </c>
      <c r="R32" s="33"/>
      <c r="S32" s="33"/>
    </row>
    <row r="33" spans="1:17" s="16" customFormat="1" ht="4.5" customHeight="1">
      <c r="A33" s="12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47"/>
      <c r="M33" s="47"/>
      <c r="N33" s="47"/>
      <c r="O33" s="47"/>
      <c r="P33" s="47"/>
      <c r="Q33" s="47"/>
    </row>
    <row r="34" spans="1:17" s="16" customFormat="1" ht="18" customHeight="1">
      <c r="A34" s="127" t="s">
        <v>13</v>
      </c>
      <c r="B34" s="130">
        <f aca="true" t="shared" si="3" ref="B34:Q34">SUM(B36:B51)</f>
        <v>201</v>
      </c>
      <c r="C34" s="130">
        <f t="shared" si="3"/>
        <v>4485</v>
      </c>
      <c r="D34" s="130">
        <f t="shared" si="3"/>
        <v>523</v>
      </c>
      <c r="E34" s="130">
        <f t="shared" si="3"/>
        <v>2580</v>
      </c>
      <c r="F34" s="130">
        <f t="shared" si="3"/>
        <v>1254</v>
      </c>
      <c r="G34" s="130">
        <f t="shared" si="3"/>
        <v>11274</v>
      </c>
      <c r="H34" s="130">
        <f t="shared" si="3"/>
        <v>499</v>
      </c>
      <c r="I34" s="130">
        <f t="shared" si="3"/>
        <v>9556</v>
      </c>
      <c r="J34" s="130">
        <f t="shared" si="3"/>
        <v>321</v>
      </c>
      <c r="K34" s="130">
        <f t="shared" si="3"/>
        <v>5185</v>
      </c>
      <c r="L34" s="130">
        <f t="shared" si="3"/>
        <v>37</v>
      </c>
      <c r="M34" s="130">
        <f t="shared" si="3"/>
        <v>853</v>
      </c>
      <c r="N34" s="130">
        <f t="shared" si="3"/>
        <v>1557</v>
      </c>
      <c r="O34" s="130">
        <f t="shared" si="3"/>
        <v>22549</v>
      </c>
      <c r="P34" s="130">
        <f t="shared" si="3"/>
        <v>44</v>
      </c>
      <c r="Q34" s="130">
        <f t="shared" si="3"/>
        <v>4967</v>
      </c>
    </row>
    <row r="35" spans="1:17" s="16" customFormat="1" ht="4.5" customHeight="1">
      <c r="A35" s="127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s="16" customFormat="1" ht="15.75" customHeight="1">
      <c r="A36" s="142" t="s">
        <v>17</v>
      </c>
      <c r="B36" s="137">
        <v>5</v>
      </c>
      <c r="C36" s="137">
        <v>48</v>
      </c>
      <c r="D36" s="137">
        <v>28</v>
      </c>
      <c r="E36" s="137">
        <v>75</v>
      </c>
      <c r="F36" s="137">
        <v>40</v>
      </c>
      <c r="G36" s="137">
        <v>183</v>
      </c>
      <c r="H36" s="137">
        <v>46</v>
      </c>
      <c r="I36" s="137">
        <v>1207</v>
      </c>
      <c r="J36" s="137">
        <v>13</v>
      </c>
      <c r="K36" s="137">
        <v>127</v>
      </c>
      <c r="L36" s="137">
        <v>3</v>
      </c>
      <c r="M36" s="137">
        <v>13</v>
      </c>
      <c r="N36" s="137">
        <v>96</v>
      </c>
      <c r="O36" s="137">
        <v>1259</v>
      </c>
      <c r="P36" s="137">
        <v>1</v>
      </c>
      <c r="Q36" s="137">
        <v>3</v>
      </c>
    </row>
    <row r="37" spans="1:17" s="16" customFormat="1" ht="15.75" customHeight="1">
      <c r="A37" s="142" t="s">
        <v>18</v>
      </c>
      <c r="B37" s="137">
        <v>28</v>
      </c>
      <c r="C37" s="137">
        <v>675</v>
      </c>
      <c r="D37" s="137">
        <v>80</v>
      </c>
      <c r="E37" s="137">
        <v>370</v>
      </c>
      <c r="F37" s="137">
        <v>184</v>
      </c>
      <c r="G37" s="137">
        <v>2048</v>
      </c>
      <c r="H37" s="137">
        <v>78</v>
      </c>
      <c r="I37" s="137">
        <v>1154</v>
      </c>
      <c r="J37" s="137">
        <v>58</v>
      </c>
      <c r="K37" s="137">
        <v>705</v>
      </c>
      <c r="L37" s="137">
        <v>6</v>
      </c>
      <c r="M37" s="137">
        <v>174</v>
      </c>
      <c r="N37" s="137">
        <v>229</v>
      </c>
      <c r="O37" s="137">
        <v>4468</v>
      </c>
      <c r="P37" s="137">
        <v>1</v>
      </c>
      <c r="Q37" s="137">
        <v>11</v>
      </c>
    </row>
    <row r="38" spans="1:17" ht="15.75" customHeight="1">
      <c r="A38" s="142" t="s">
        <v>19</v>
      </c>
      <c r="B38" s="137">
        <v>51</v>
      </c>
      <c r="C38" s="137">
        <v>743</v>
      </c>
      <c r="D38" s="137">
        <v>82</v>
      </c>
      <c r="E38" s="137">
        <v>371</v>
      </c>
      <c r="F38" s="137">
        <v>295</v>
      </c>
      <c r="G38" s="137">
        <v>2350</v>
      </c>
      <c r="H38" s="137">
        <v>74</v>
      </c>
      <c r="I38" s="137">
        <v>2480</v>
      </c>
      <c r="J38" s="137">
        <v>47</v>
      </c>
      <c r="K38" s="137">
        <v>757</v>
      </c>
      <c r="L38" s="137">
        <v>10</v>
      </c>
      <c r="M38" s="137">
        <v>33</v>
      </c>
      <c r="N38" s="137">
        <v>307</v>
      </c>
      <c r="O38" s="137">
        <v>3740</v>
      </c>
      <c r="P38" s="137">
        <v>18</v>
      </c>
      <c r="Q38" s="137">
        <v>1528</v>
      </c>
    </row>
    <row r="39" spans="1:17" ht="15.75" customHeight="1">
      <c r="A39" s="142" t="s">
        <v>20</v>
      </c>
      <c r="B39" s="137">
        <v>1</v>
      </c>
      <c r="C39" s="137">
        <v>25</v>
      </c>
      <c r="D39" s="137">
        <v>44</v>
      </c>
      <c r="E39" s="137">
        <v>105</v>
      </c>
      <c r="F39" s="137">
        <v>74</v>
      </c>
      <c r="G39" s="137">
        <v>254</v>
      </c>
      <c r="H39" s="137">
        <v>27</v>
      </c>
      <c r="I39" s="137">
        <v>219</v>
      </c>
      <c r="J39" s="137">
        <v>10</v>
      </c>
      <c r="K39" s="137">
        <v>227</v>
      </c>
      <c r="L39" s="136" t="s">
        <v>180</v>
      </c>
      <c r="M39" s="136" t="s">
        <v>180</v>
      </c>
      <c r="N39" s="137">
        <v>84</v>
      </c>
      <c r="O39" s="137">
        <v>599</v>
      </c>
      <c r="P39" s="136" t="s">
        <v>180</v>
      </c>
      <c r="Q39" s="136" t="s">
        <v>180</v>
      </c>
    </row>
    <row r="40" spans="1:17" ht="15.75" customHeight="1">
      <c r="A40" s="142" t="s">
        <v>21</v>
      </c>
      <c r="B40" s="137">
        <v>92</v>
      </c>
      <c r="C40" s="137">
        <v>2777</v>
      </c>
      <c r="D40" s="137">
        <v>107</v>
      </c>
      <c r="E40" s="137">
        <v>847</v>
      </c>
      <c r="F40" s="137">
        <v>341</v>
      </c>
      <c r="G40" s="137">
        <v>4536</v>
      </c>
      <c r="H40" s="137">
        <v>78</v>
      </c>
      <c r="I40" s="137">
        <v>1200</v>
      </c>
      <c r="J40" s="137">
        <v>61</v>
      </c>
      <c r="K40" s="137">
        <v>1204</v>
      </c>
      <c r="L40" s="137">
        <v>4</v>
      </c>
      <c r="M40" s="137">
        <v>525</v>
      </c>
      <c r="N40" s="137">
        <v>336</v>
      </c>
      <c r="O40" s="137">
        <v>8966</v>
      </c>
      <c r="P40" s="137">
        <v>7</v>
      </c>
      <c r="Q40" s="137">
        <v>70</v>
      </c>
    </row>
    <row r="41" spans="1:17" ht="15.75" customHeight="1">
      <c r="A41" s="142" t="s">
        <v>22</v>
      </c>
      <c r="B41" s="137">
        <v>8</v>
      </c>
      <c r="C41" s="137">
        <v>56</v>
      </c>
      <c r="D41" s="137">
        <v>51</v>
      </c>
      <c r="E41" s="137">
        <v>175</v>
      </c>
      <c r="F41" s="137">
        <v>85</v>
      </c>
      <c r="G41" s="137">
        <v>214</v>
      </c>
      <c r="H41" s="137">
        <v>34</v>
      </c>
      <c r="I41" s="137">
        <v>280</v>
      </c>
      <c r="J41" s="137">
        <v>17</v>
      </c>
      <c r="K41" s="137">
        <v>176</v>
      </c>
      <c r="L41" s="137">
        <v>2</v>
      </c>
      <c r="M41" s="137">
        <v>10</v>
      </c>
      <c r="N41" s="137">
        <v>97</v>
      </c>
      <c r="O41" s="137">
        <v>355</v>
      </c>
      <c r="P41" s="137">
        <v>1</v>
      </c>
      <c r="Q41" s="137">
        <v>239</v>
      </c>
    </row>
    <row r="42" spans="1:17" ht="15.75" customHeight="1">
      <c r="A42" s="142" t="s">
        <v>26</v>
      </c>
      <c r="B42" s="137">
        <v>1</v>
      </c>
      <c r="C42" s="137">
        <v>16</v>
      </c>
      <c r="D42" s="137">
        <v>2</v>
      </c>
      <c r="E42" s="137">
        <v>8</v>
      </c>
      <c r="F42" s="137">
        <v>12</v>
      </c>
      <c r="G42" s="137">
        <v>115</v>
      </c>
      <c r="H42" s="137">
        <v>2</v>
      </c>
      <c r="I42" s="137">
        <v>519</v>
      </c>
      <c r="J42" s="137">
        <v>2</v>
      </c>
      <c r="K42" s="137">
        <v>31</v>
      </c>
      <c r="L42" s="136" t="s">
        <v>198</v>
      </c>
      <c r="M42" s="136" t="s">
        <v>198</v>
      </c>
      <c r="N42" s="137">
        <v>11</v>
      </c>
      <c r="O42" s="137">
        <v>205</v>
      </c>
      <c r="P42" s="137">
        <v>7</v>
      </c>
      <c r="Q42" s="137">
        <v>1971</v>
      </c>
    </row>
    <row r="43" spans="1:17" ht="15.75" customHeight="1">
      <c r="A43" s="142" t="s">
        <v>23</v>
      </c>
      <c r="B43" s="137">
        <v>1</v>
      </c>
      <c r="C43" s="137">
        <v>19</v>
      </c>
      <c r="D43" s="137">
        <v>20</v>
      </c>
      <c r="E43" s="137">
        <v>113</v>
      </c>
      <c r="F43" s="137">
        <v>33</v>
      </c>
      <c r="G43" s="137">
        <v>223</v>
      </c>
      <c r="H43" s="137">
        <v>30</v>
      </c>
      <c r="I43" s="137">
        <v>290</v>
      </c>
      <c r="J43" s="137">
        <v>19</v>
      </c>
      <c r="K43" s="137">
        <v>362</v>
      </c>
      <c r="L43" s="137">
        <v>1</v>
      </c>
      <c r="M43" s="137">
        <v>4</v>
      </c>
      <c r="N43" s="137">
        <v>76</v>
      </c>
      <c r="O43" s="137">
        <v>564</v>
      </c>
      <c r="P43" s="137">
        <v>2</v>
      </c>
      <c r="Q43" s="137">
        <v>839</v>
      </c>
    </row>
    <row r="44" spans="1:17" ht="15.75" customHeight="1">
      <c r="A44" s="142" t="s">
        <v>24</v>
      </c>
      <c r="B44" s="136" t="s">
        <v>200</v>
      </c>
      <c r="C44" s="136" t="s">
        <v>200</v>
      </c>
      <c r="D44" s="137">
        <v>26</v>
      </c>
      <c r="E44" s="137">
        <v>72</v>
      </c>
      <c r="F44" s="137">
        <v>33</v>
      </c>
      <c r="G44" s="137">
        <v>316</v>
      </c>
      <c r="H44" s="137">
        <v>28</v>
      </c>
      <c r="I44" s="137">
        <v>450</v>
      </c>
      <c r="J44" s="137">
        <v>15</v>
      </c>
      <c r="K44" s="137">
        <v>139</v>
      </c>
      <c r="L44" s="137">
        <v>2</v>
      </c>
      <c r="M44" s="137">
        <v>14</v>
      </c>
      <c r="N44" s="137">
        <v>67</v>
      </c>
      <c r="O44" s="137">
        <v>257</v>
      </c>
      <c r="P44" s="137">
        <v>2</v>
      </c>
      <c r="Q44" s="137">
        <v>4</v>
      </c>
    </row>
    <row r="45" spans="1:17" ht="15.75" customHeight="1">
      <c r="A45" s="142" t="s">
        <v>25</v>
      </c>
      <c r="B45" s="137">
        <v>3</v>
      </c>
      <c r="C45" s="137">
        <v>47</v>
      </c>
      <c r="D45" s="137">
        <v>28</v>
      </c>
      <c r="E45" s="137">
        <v>91</v>
      </c>
      <c r="F45" s="137">
        <v>47</v>
      </c>
      <c r="G45" s="137">
        <v>259</v>
      </c>
      <c r="H45" s="137">
        <v>30</v>
      </c>
      <c r="I45" s="137">
        <v>535</v>
      </c>
      <c r="J45" s="137">
        <v>25</v>
      </c>
      <c r="K45" s="137">
        <v>181</v>
      </c>
      <c r="L45" s="137">
        <v>3</v>
      </c>
      <c r="M45" s="137">
        <v>23</v>
      </c>
      <c r="N45" s="137">
        <v>55</v>
      </c>
      <c r="O45" s="137">
        <v>567</v>
      </c>
      <c r="P45" s="136" t="s">
        <v>199</v>
      </c>
      <c r="Q45" s="136" t="s">
        <v>199</v>
      </c>
    </row>
    <row r="46" spans="1:17" ht="15.75" customHeight="1">
      <c r="A46" s="142" t="s">
        <v>27</v>
      </c>
      <c r="B46" s="137">
        <v>4</v>
      </c>
      <c r="C46" s="137">
        <v>34</v>
      </c>
      <c r="D46" s="137">
        <v>18</v>
      </c>
      <c r="E46" s="137">
        <v>61</v>
      </c>
      <c r="F46" s="137">
        <v>33</v>
      </c>
      <c r="G46" s="137">
        <v>300</v>
      </c>
      <c r="H46" s="137">
        <v>20</v>
      </c>
      <c r="I46" s="137">
        <v>171</v>
      </c>
      <c r="J46" s="137">
        <v>16</v>
      </c>
      <c r="K46" s="137">
        <v>726</v>
      </c>
      <c r="L46" s="137">
        <v>1</v>
      </c>
      <c r="M46" s="137">
        <v>6</v>
      </c>
      <c r="N46" s="137">
        <v>55</v>
      </c>
      <c r="O46" s="137">
        <v>421</v>
      </c>
      <c r="P46" s="136" t="s">
        <v>201</v>
      </c>
      <c r="Q46" s="136" t="s">
        <v>201</v>
      </c>
    </row>
    <row r="47" spans="1:17" ht="15.75" customHeight="1">
      <c r="A47" s="142" t="s">
        <v>28</v>
      </c>
      <c r="B47" s="135">
        <v>2</v>
      </c>
      <c r="C47" s="135">
        <v>27</v>
      </c>
      <c r="D47" s="135">
        <v>10</v>
      </c>
      <c r="E47" s="135">
        <v>34</v>
      </c>
      <c r="F47" s="135">
        <v>25</v>
      </c>
      <c r="G47" s="135">
        <v>169</v>
      </c>
      <c r="H47" s="135">
        <v>8</v>
      </c>
      <c r="I47" s="135">
        <v>142</v>
      </c>
      <c r="J47" s="135">
        <v>10</v>
      </c>
      <c r="K47" s="135">
        <v>31</v>
      </c>
      <c r="L47" s="135">
        <v>2</v>
      </c>
      <c r="M47" s="135">
        <v>31</v>
      </c>
      <c r="N47" s="135">
        <v>41</v>
      </c>
      <c r="O47" s="135">
        <v>276</v>
      </c>
      <c r="P47" s="135">
        <v>2</v>
      </c>
      <c r="Q47" s="135">
        <v>43</v>
      </c>
    </row>
    <row r="48" spans="1:17" ht="15.75" customHeight="1">
      <c r="A48" s="142" t="s">
        <v>29</v>
      </c>
      <c r="B48" s="135">
        <v>1</v>
      </c>
      <c r="C48" s="135">
        <v>4</v>
      </c>
      <c r="D48" s="135">
        <v>9</v>
      </c>
      <c r="E48" s="135">
        <v>39</v>
      </c>
      <c r="F48" s="135">
        <v>14</v>
      </c>
      <c r="G48" s="135">
        <v>83</v>
      </c>
      <c r="H48" s="135">
        <v>19</v>
      </c>
      <c r="I48" s="135">
        <v>405</v>
      </c>
      <c r="J48" s="135">
        <v>8</v>
      </c>
      <c r="K48" s="135">
        <v>205</v>
      </c>
      <c r="L48" s="135">
        <v>1</v>
      </c>
      <c r="M48" s="135">
        <v>4</v>
      </c>
      <c r="N48" s="135">
        <v>22</v>
      </c>
      <c r="O48" s="135">
        <v>98</v>
      </c>
      <c r="P48" s="136" t="s">
        <v>201</v>
      </c>
      <c r="Q48" s="136" t="s">
        <v>201</v>
      </c>
    </row>
    <row r="49" spans="1:17" ht="15.75" customHeight="1">
      <c r="A49" s="142" t="s">
        <v>30</v>
      </c>
      <c r="B49" s="135">
        <v>1</v>
      </c>
      <c r="C49" s="135">
        <v>9</v>
      </c>
      <c r="D49" s="135">
        <v>8</v>
      </c>
      <c r="E49" s="135">
        <v>24</v>
      </c>
      <c r="F49" s="135">
        <v>27</v>
      </c>
      <c r="G49" s="135">
        <v>136</v>
      </c>
      <c r="H49" s="135">
        <v>13</v>
      </c>
      <c r="I49" s="135">
        <v>117</v>
      </c>
      <c r="J49" s="135">
        <v>7</v>
      </c>
      <c r="K49" s="135">
        <v>105</v>
      </c>
      <c r="L49" s="135">
        <v>1</v>
      </c>
      <c r="M49" s="135">
        <v>10</v>
      </c>
      <c r="N49" s="135">
        <v>28</v>
      </c>
      <c r="O49" s="135">
        <v>185</v>
      </c>
      <c r="P49" s="135">
        <v>1</v>
      </c>
      <c r="Q49" s="135">
        <v>1</v>
      </c>
    </row>
    <row r="50" spans="1:17" ht="15.75" customHeight="1">
      <c r="A50" s="142" t="s">
        <v>31</v>
      </c>
      <c r="B50" s="135">
        <v>3</v>
      </c>
      <c r="C50" s="135">
        <v>5</v>
      </c>
      <c r="D50" s="135">
        <v>9</v>
      </c>
      <c r="E50" s="135">
        <v>98</v>
      </c>
      <c r="F50" s="135">
        <v>10</v>
      </c>
      <c r="G50" s="135">
        <v>56</v>
      </c>
      <c r="H50" s="135">
        <v>12</v>
      </c>
      <c r="I50" s="135">
        <v>387</v>
      </c>
      <c r="J50" s="135">
        <v>11</v>
      </c>
      <c r="K50" s="135">
        <v>90</v>
      </c>
      <c r="L50" s="135">
        <v>1</v>
      </c>
      <c r="M50" s="135">
        <v>6</v>
      </c>
      <c r="N50" s="135">
        <v>41</v>
      </c>
      <c r="O50" s="135">
        <v>328</v>
      </c>
      <c r="P50" s="135">
        <v>1</v>
      </c>
      <c r="Q50" s="135">
        <v>3</v>
      </c>
    </row>
    <row r="51" spans="1:17" ht="15.75" customHeight="1">
      <c r="A51" s="142" t="s">
        <v>32</v>
      </c>
      <c r="B51" s="136" t="s">
        <v>203</v>
      </c>
      <c r="C51" s="136" t="s">
        <v>203</v>
      </c>
      <c r="D51" s="135">
        <v>1</v>
      </c>
      <c r="E51" s="135">
        <v>97</v>
      </c>
      <c r="F51" s="135">
        <v>1</v>
      </c>
      <c r="G51" s="135">
        <v>32</v>
      </c>
      <c r="H51" s="136" t="s">
        <v>203</v>
      </c>
      <c r="I51" s="136" t="s">
        <v>203</v>
      </c>
      <c r="J51" s="135">
        <v>2</v>
      </c>
      <c r="K51" s="135">
        <v>119</v>
      </c>
      <c r="L51" s="136" t="s">
        <v>203</v>
      </c>
      <c r="M51" s="136" t="s">
        <v>203</v>
      </c>
      <c r="N51" s="135">
        <v>12</v>
      </c>
      <c r="O51" s="135">
        <v>261</v>
      </c>
      <c r="P51" s="135">
        <v>1</v>
      </c>
      <c r="Q51" s="135">
        <v>255</v>
      </c>
    </row>
    <row r="52" spans="1:17" ht="4.5" customHeight="1">
      <c r="A52" s="14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ht="13.5">
      <c r="A53" s="96" t="s">
        <v>168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</sheetData>
  <sheetProtection/>
  <mergeCells count="43">
    <mergeCell ref="P31:Q31"/>
    <mergeCell ref="P29:Q29"/>
    <mergeCell ref="N30:O30"/>
    <mergeCell ref="F30:G31"/>
    <mergeCell ref="J30:K31"/>
    <mergeCell ref="L30:M31"/>
    <mergeCell ref="P30:Q30"/>
    <mergeCell ref="N31:O31"/>
    <mergeCell ref="J29:K29"/>
    <mergeCell ref="L29:M29"/>
    <mergeCell ref="N29:O29"/>
    <mergeCell ref="B29:C31"/>
    <mergeCell ref="D29:E31"/>
    <mergeCell ref="H29:I31"/>
    <mergeCell ref="D28:E28"/>
    <mergeCell ref="H28:I28"/>
    <mergeCell ref="J28:K28"/>
    <mergeCell ref="L28:M28"/>
    <mergeCell ref="N28:O28"/>
    <mergeCell ref="H5:I6"/>
    <mergeCell ref="J5:K6"/>
    <mergeCell ref="H4:I4"/>
    <mergeCell ref="J4:K4"/>
    <mergeCell ref="L4:M4"/>
    <mergeCell ref="L5:M5"/>
    <mergeCell ref="N5:O6"/>
    <mergeCell ref="L6:M6"/>
    <mergeCell ref="P4:Q4"/>
    <mergeCell ref="R4:S4"/>
    <mergeCell ref="P28:Q28"/>
    <mergeCell ref="P5:Q6"/>
    <mergeCell ref="R5:S6"/>
    <mergeCell ref="N4:O4"/>
    <mergeCell ref="A28:A32"/>
    <mergeCell ref="F29:G29"/>
    <mergeCell ref="A4:A7"/>
    <mergeCell ref="B4:C6"/>
    <mergeCell ref="D4:E4"/>
    <mergeCell ref="F4:G4"/>
    <mergeCell ref="B28:C28"/>
    <mergeCell ref="F28:G28"/>
    <mergeCell ref="D5:E6"/>
    <mergeCell ref="F5:G6"/>
  </mergeCells>
  <printOptions/>
  <pageMargins left="0.4724409448818898" right="0.4724409448818898" top="0.984251968503937" bottom="0.3937007874015748" header="0.5118110236220472" footer="0.5118110236220472"/>
  <pageSetup horizontalDpi="600" verticalDpi="600" orientation="portrait" paperSize="9" r:id="rId1"/>
  <headerFooter alignWithMargins="0">
    <oddHeader>&amp;L&amp;8 56　　　　産業 ・ 金融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78"/>
  <sheetViews>
    <sheetView zoomScalePageLayoutView="0" workbookViewId="0" topLeftCell="A1">
      <selection activeCell="M36" sqref="M36"/>
    </sheetView>
  </sheetViews>
  <sheetFormatPr defaultColWidth="9.00390625" defaultRowHeight="13.5"/>
  <cols>
    <col min="1" max="1" width="7.875" style="0" customWidth="1"/>
    <col min="2" max="13" width="7.00390625" style="0" customWidth="1"/>
    <col min="14" max="14" width="1.37890625" style="0" customWidth="1"/>
    <col min="15" max="26" width="7.00390625" style="0" customWidth="1"/>
    <col min="27" max="29" width="9.375" style="0" customWidth="1"/>
  </cols>
  <sheetData>
    <row r="1" spans="1:32" ht="26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22.5" customHeight="1">
      <c r="A2" s="74" t="s">
        <v>149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3.5" customHeight="1">
      <c r="A3" s="46"/>
      <c r="B3" s="2"/>
      <c r="C3" s="2"/>
      <c r="D3" s="2"/>
      <c r="E3" s="2"/>
      <c r="F3" s="2"/>
      <c r="G3" s="2"/>
      <c r="N3" s="117" t="s">
        <v>112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5" customHeight="1">
      <c r="A4" s="271"/>
      <c r="B4" s="260" t="s">
        <v>16</v>
      </c>
      <c r="C4" s="272" t="s">
        <v>259</v>
      </c>
      <c r="D4" s="272"/>
      <c r="E4" s="272"/>
      <c r="F4" s="272"/>
      <c r="G4" s="272"/>
      <c r="H4" s="272"/>
      <c r="I4" s="272"/>
      <c r="J4" s="272"/>
      <c r="K4" s="272"/>
      <c r="L4" s="272"/>
      <c r="M4" s="311" t="s">
        <v>100</v>
      </c>
      <c r="N4" s="312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15" customHeight="1">
      <c r="A5" s="273"/>
      <c r="B5" s="261"/>
      <c r="C5" s="159" t="s">
        <v>103</v>
      </c>
      <c r="D5" s="159" t="s">
        <v>104</v>
      </c>
      <c r="E5" s="83" t="s">
        <v>115</v>
      </c>
      <c r="F5" s="83" t="s">
        <v>116</v>
      </c>
      <c r="G5" s="83" t="s">
        <v>117</v>
      </c>
      <c r="H5" s="83" t="s">
        <v>118</v>
      </c>
      <c r="I5" s="83" t="s">
        <v>109</v>
      </c>
      <c r="J5" s="83" t="s">
        <v>110</v>
      </c>
      <c r="K5" s="83" t="s">
        <v>111</v>
      </c>
      <c r="L5" s="83" t="s">
        <v>119</v>
      </c>
      <c r="M5" s="313"/>
      <c r="N5" s="31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4.5" customHeight="1">
      <c r="A6" s="127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5" customHeight="1">
      <c r="A7" s="127" t="s">
        <v>13</v>
      </c>
      <c r="B7" s="44">
        <f>SUM(C7,E7,D7,F7,G7,H7,I7,J7,K7,L7,M7,O65,Q65,S65,U65,W65)</f>
        <v>7735</v>
      </c>
      <c r="C7" s="43">
        <f aca="true" t="shared" si="0" ref="C7:M7">SUM(C9:C24)</f>
        <v>3839</v>
      </c>
      <c r="D7" s="43">
        <f t="shared" si="0"/>
        <v>1704</v>
      </c>
      <c r="E7" s="43">
        <f t="shared" si="0"/>
        <v>1057</v>
      </c>
      <c r="F7" s="43">
        <f t="shared" si="0"/>
        <v>424</v>
      </c>
      <c r="G7" s="43">
        <f t="shared" si="0"/>
        <v>355</v>
      </c>
      <c r="H7" s="43">
        <f t="shared" si="0"/>
        <v>212</v>
      </c>
      <c r="I7" s="43">
        <f t="shared" si="0"/>
        <v>78</v>
      </c>
      <c r="J7" s="43">
        <f t="shared" si="0"/>
        <v>26</v>
      </c>
      <c r="K7" s="43">
        <f t="shared" si="0"/>
        <v>14</v>
      </c>
      <c r="L7" s="43">
        <f t="shared" si="0"/>
        <v>14</v>
      </c>
      <c r="M7" s="310">
        <f t="shared" si="0"/>
        <v>12</v>
      </c>
      <c r="N7" s="31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4.5" customHeight="1">
      <c r="A8" s="127"/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1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15" customHeight="1">
      <c r="A9" s="142" t="s">
        <v>17</v>
      </c>
      <c r="B9" s="160">
        <f>SUM(C9:M9)</f>
        <v>492</v>
      </c>
      <c r="C9" s="160">
        <v>276</v>
      </c>
      <c r="D9" s="160">
        <v>88</v>
      </c>
      <c r="E9" s="161">
        <v>64</v>
      </c>
      <c r="F9" s="161">
        <v>26</v>
      </c>
      <c r="G9" s="161">
        <v>19</v>
      </c>
      <c r="H9" s="161">
        <v>11</v>
      </c>
      <c r="I9" s="161">
        <v>5</v>
      </c>
      <c r="J9" s="161">
        <v>2</v>
      </c>
      <c r="K9" s="161">
        <v>1</v>
      </c>
      <c r="L9" s="162" t="s">
        <v>194</v>
      </c>
      <c r="M9" s="309" t="s">
        <v>194</v>
      </c>
      <c r="N9" s="30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" customHeight="1">
      <c r="A10" s="142" t="s">
        <v>18</v>
      </c>
      <c r="B10" s="160">
        <f>SUM(C10:M10)</f>
        <v>1044</v>
      </c>
      <c r="C10" s="160">
        <v>472</v>
      </c>
      <c r="D10" s="160">
        <v>255</v>
      </c>
      <c r="E10" s="161">
        <v>155</v>
      </c>
      <c r="F10" s="161">
        <v>62</v>
      </c>
      <c r="G10" s="161">
        <v>52</v>
      </c>
      <c r="H10" s="161">
        <v>33</v>
      </c>
      <c r="I10" s="161">
        <v>10</v>
      </c>
      <c r="J10" s="161">
        <v>2</v>
      </c>
      <c r="K10" s="162" t="s">
        <v>195</v>
      </c>
      <c r="L10" s="161">
        <v>1</v>
      </c>
      <c r="M10" s="308">
        <v>2</v>
      </c>
      <c r="N10" s="30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" customHeight="1">
      <c r="A11" s="142" t="s">
        <v>19</v>
      </c>
      <c r="B11" s="160">
        <f>SUM(C11:M11)</f>
        <v>1367</v>
      </c>
      <c r="C11" s="160">
        <v>694</v>
      </c>
      <c r="D11" s="160">
        <v>306</v>
      </c>
      <c r="E11" s="161">
        <v>191</v>
      </c>
      <c r="F11" s="161">
        <v>70</v>
      </c>
      <c r="G11" s="161">
        <v>52</v>
      </c>
      <c r="H11" s="161">
        <v>30</v>
      </c>
      <c r="I11" s="161">
        <v>11</v>
      </c>
      <c r="J11" s="161">
        <v>3</v>
      </c>
      <c r="K11" s="161">
        <v>3</v>
      </c>
      <c r="L11" s="161">
        <v>4</v>
      </c>
      <c r="M11" s="308">
        <v>3</v>
      </c>
      <c r="N11" s="30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15" customHeight="1">
      <c r="A12" s="142" t="s">
        <v>20</v>
      </c>
      <c r="B12" s="160">
        <f>SUM(C12:M12)</f>
        <v>401</v>
      </c>
      <c r="C12" s="160">
        <v>270</v>
      </c>
      <c r="D12" s="160">
        <v>69</v>
      </c>
      <c r="E12" s="161">
        <v>26</v>
      </c>
      <c r="F12" s="161">
        <v>16</v>
      </c>
      <c r="G12" s="161">
        <v>15</v>
      </c>
      <c r="H12" s="161">
        <v>4</v>
      </c>
      <c r="I12" s="161">
        <v>1</v>
      </c>
      <c r="J12" s="162" t="s">
        <v>180</v>
      </c>
      <c r="K12" s="162" t="s">
        <v>180</v>
      </c>
      <c r="L12" s="162" t="s">
        <v>180</v>
      </c>
      <c r="M12" s="309" t="s">
        <v>180</v>
      </c>
      <c r="N12" s="30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15" customHeight="1">
      <c r="A13" s="142" t="s">
        <v>21</v>
      </c>
      <c r="B13" s="160">
        <f>SUM(C13:M13)</f>
        <v>1712</v>
      </c>
      <c r="C13" s="161">
        <v>585</v>
      </c>
      <c r="D13" s="160">
        <v>470</v>
      </c>
      <c r="E13" s="161">
        <v>301</v>
      </c>
      <c r="F13" s="161">
        <v>119</v>
      </c>
      <c r="G13" s="161">
        <v>100</v>
      </c>
      <c r="H13" s="161">
        <v>78</v>
      </c>
      <c r="I13" s="161">
        <v>30</v>
      </c>
      <c r="J13" s="161">
        <v>14</v>
      </c>
      <c r="K13" s="161">
        <v>5</v>
      </c>
      <c r="L13" s="161">
        <v>4</v>
      </c>
      <c r="M13" s="308">
        <v>6</v>
      </c>
      <c r="N13" s="30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5" customHeight="1">
      <c r="A14" s="142" t="s">
        <v>22</v>
      </c>
      <c r="B14" s="160">
        <f aca="true" t="shared" si="1" ref="B14:B24">SUM(C14:M14)</f>
        <v>497</v>
      </c>
      <c r="C14" s="160">
        <v>331</v>
      </c>
      <c r="D14" s="161">
        <v>87</v>
      </c>
      <c r="E14" s="161">
        <v>46</v>
      </c>
      <c r="F14" s="161">
        <v>10</v>
      </c>
      <c r="G14" s="161">
        <v>11</v>
      </c>
      <c r="H14" s="161">
        <v>8</v>
      </c>
      <c r="I14" s="161">
        <v>2</v>
      </c>
      <c r="J14" s="161">
        <v>1</v>
      </c>
      <c r="K14" s="161">
        <v>1</v>
      </c>
      <c r="L14" s="162" t="s">
        <v>197</v>
      </c>
      <c r="M14" s="309" t="s">
        <v>197</v>
      </c>
      <c r="N14" s="30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15" customHeight="1">
      <c r="A15" s="142" t="s">
        <v>26</v>
      </c>
      <c r="B15" s="160">
        <f t="shared" si="1"/>
        <v>45</v>
      </c>
      <c r="C15" s="160">
        <v>12</v>
      </c>
      <c r="D15" s="161">
        <v>12</v>
      </c>
      <c r="E15" s="161">
        <v>8</v>
      </c>
      <c r="F15" s="161">
        <v>3</v>
      </c>
      <c r="G15" s="161">
        <v>1</v>
      </c>
      <c r="H15" s="161">
        <v>2</v>
      </c>
      <c r="I15" s="161">
        <v>1</v>
      </c>
      <c r="J15" s="161">
        <v>1</v>
      </c>
      <c r="K15" s="161">
        <v>2</v>
      </c>
      <c r="L15" s="161">
        <v>3</v>
      </c>
      <c r="M15" s="309" t="s">
        <v>198</v>
      </c>
      <c r="N15" s="30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15" customHeight="1">
      <c r="A16" s="142" t="s">
        <v>23</v>
      </c>
      <c r="B16" s="160">
        <f t="shared" si="1"/>
        <v>356</v>
      </c>
      <c r="C16" s="160">
        <v>212</v>
      </c>
      <c r="D16" s="161">
        <v>47</v>
      </c>
      <c r="E16" s="161">
        <v>41</v>
      </c>
      <c r="F16" s="161">
        <v>22</v>
      </c>
      <c r="G16" s="161">
        <v>17</v>
      </c>
      <c r="H16" s="161">
        <v>9</v>
      </c>
      <c r="I16" s="161">
        <v>5</v>
      </c>
      <c r="J16" s="162" t="s">
        <v>199</v>
      </c>
      <c r="K16" s="161">
        <v>2</v>
      </c>
      <c r="L16" s="161">
        <v>1</v>
      </c>
      <c r="M16" s="309" t="s">
        <v>199</v>
      </c>
      <c r="N16" s="30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5" customHeight="1">
      <c r="A17" s="142" t="s">
        <v>24</v>
      </c>
      <c r="B17" s="160">
        <f t="shared" si="1"/>
        <v>299</v>
      </c>
      <c r="C17" s="160">
        <v>187</v>
      </c>
      <c r="D17" s="160">
        <v>49</v>
      </c>
      <c r="E17" s="161">
        <v>31</v>
      </c>
      <c r="F17" s="161">
        <v>14</v>
      </c>
      <c r="G17" s="161">
        <v>11</v>
      </c>
      <c r="H17" s="161">
        <v>7</v>
      </c>
      <c r="I17" s="162" t="s">
        <v>200</v>
      </c>
      <c r="J17" s="162" t="s">
        <v>200</v>
      </c>
      <c r="K17" s="162" t="s">
        <v>200</v>
      </c>
      <c r="L17" s="162" t="s">
        <v>200</v>
      </c>
      <c r="M17" s="309" t="s">
        <v>200</v>
      </c>
      <c r="N17" s="30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5" customHeight="1">
      <c r="A18" s="142" t="s">
        <v>25</v>
      </c>
      <c r="B18" s="160">
        <f t="shared" si="1"/>
        <v>358</v>
      </c>
      <c r="C18" s="160">
        <v>189</v>
      </c>
      <c r="D18" s="160">
        <v>83</v>
      </c>
      <c r="E18" s="161">
        <v>46</v>
      </c>
      <c r="F18" s="161">
        <v>17</v>
      </c>
      <c r="G18" s="161">
        <v>14</v>
      </c>
      <c r="H18" s="161">
        <v>3</v>
      </c>
      <c r="I18" s="161">
        <v>5</v>
      </c>
      <c r="J18" s="161">
        <v>1</v>
      </c>
      <c r="K18" s="162" t="s">
        <v>199</v>
      </c>
      <c r="L18" s="162" t="s">
        <v>199</v>
      </c>
      <c r="M18" s="309" t="s">
        <v>199</v>
      </c>
      <c r="N18" s="30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5" customHeight="1">
      <c r="A19" s="142" t="s">
        <v>27</v>
      </c>
      <c r="B19" s="160">
        <f t="shared" si="1"/>
        <v>261</v>
      </c>
      <c r="C19" s="160">
        <v>151</v>
      </c>
      <c r="D19" s="160">
        <v>48</v>
      </c>
      <c r="E19" s="161">
        <v>31</v>
      </c>
      <c r="F19" s="161">
        <v>14</v>
      </c>
      <c r="G19" s="161">
        <v>11</v>
      </c>
      <c r="H19" s="161">
        <v>3</v>
      </c>
      <c r="I19" s="161">
        <v>2</v>
      </c>
      <c r="J19" s="162" t="s">
        <v>201</v>
      </c>
      <c r="K19" s="162" t="s">
        <v>201</v>
      </c>
      <c r="L19" s="161">
        <v>1</v>
      </c>
      <c r="M19" s="309" t="s">
        <v>201</v>
      </c>
      <c r="N19" s="30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5" customHeight="1">
      <c r="A20" s="142" t="s">
        <v>28</v>
      </c>
      <c r="B20" s="160">
        <f t="shared" si="1"/>
        <v>240</v>
      </c>
      <c r="C20" s="160">
        <v>134</v>
      </c>
      <c r="D20" s="160">
        <v>55</v>
      </c>
      <c r="E20" s="163">
        <v>28</v>
      </c>
      <c r="F20" s="160">
        <v>11</v>
      </c>
      <c r="G20" s="160">
        <v>7</v>
      </c>
      <c r="H20" s="160">
        <v>3</v>
      </c>
      <c r="I20" s="160">
        <v>1</v>
      </c>
      <c r="J20" s="162" t="s">
        <v>202</v>
      </c>
      <c r="K20" s="162" t="s">
        <v>202</v>
      </c>
      <c r="L20" s="162" t="s">
        <v>202</v>
      </c>
      <c r="M20" s="308">
        <v>1</v>
      </c>
      <c r="N20" s="30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5" customHeight="1">
      <c r="A21" s="142" t="s">
        <v>29</v>
      </c>
      <c r="B21" s="160">
        <f t="shared" si="1"/>
        <v>162</v>
      </c>
      <c r="C21" s="160">
        <v>101</v>
      </c>
      <c r="D21" s="160">
        <v>19</v>
      </c>
      <c r="E21" s="163">
        <v>19</v>
      </c>
      <c r="F21" s="160">
        <v>5</v>
      </c>
      <c r="G21" s="160">
        <v>15</v>
      </c>
      <c r="H21" s="160">
        <v>2</v>
      </c>
      <c r="I21" s="162" t="s">
        <v>201</v>
      </c>
      <c r="J21" s="160">
        <v>1</v>
      </c>
      <c r="K21" s="162" t="s">
        <v>201</v>
      </c>
      <c r="L21" s="162" t="s">
        <v>201</v>
      </c>
      <c r="M21" s="309" t="s">
        <v>201</v>
      </c>
      <c r="N21" s="30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5" customHeight="1">
      <c r="A22" s="142" t="s">
        <v>30</v>
      </c>
      <c r="B22" s="160">
        <f t="shared" si="1"/>
        <v>192</v>
      </c>
      <c r="C22" s="160">
        <v>101</v>
      </c>
      <c r="D22" s="160">
        <v>39</v>
      </c>
      <c r="E22" s="163">
        <v>26</v>
      </c>
      <c r="F22" s="160">
        <v>12</v>
      </c>
      <c r="G22" s="160">
        <v>11</v>
      </c>
      <c r="H22" s="160">
        <v>2</v>
      </c>
      <c r="I22" s="160">
        <v>1</v>
      </c>
      <c r="J22" s="162" t="s">
        <v>203</v>
      </c>
      <c r="K22" s="162" t="s">
        <v>203</v>
      </c>
      <c r="L22" s="162" t="s">
        <v>203</v>
      </c>
      <c r="M22" s="309" t="s">
        <v>203</v>
      </c>
      <c r="N22" s="30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5" customHeight="1">
      <c r="A23" s="142" t="s">
        <v>31</v>
      </c>
      <c r="B23" s="160">
        <f t="shared" si="1"/>
        <v>212</v>
      </c>
      <c r="C23" s="160">
        <v>115</v>
      </c>
      <c r="D23" s="160">
        <v>43</v>
      </c>
      <c r="E23" s="160">
        <v>27</v>
      </c>
      <c r="F23" s="160">
        <v>9</v>
      </c>
      <c r="G23" s="160">
        <v>9</v>
      </c>
      <c r="H23" s="160">
        <v>8</v>
      </c>
      <c r="I23" s="160">
        <v>1</v>
      </c>
      <c r="J23" s="162" t="s">
        <v>179</v>
      </c>
      <c r="K23" s="162" t="s">
        <v>179</v>
      </c>
      <c r="L23" s="162" t="s">
        <v>179</v>
      </c>
      <c r="M23" s="309" t="s">
        <v>179</v>
      </c>
      <c r="N23" s="30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5" customHeight="1">
      <c r="A24" s="142" t="s">
        <v>32</v>
      </c>
      <c r="B24" s="160">
        <f t="shared" si="1"/>
        <v>97</v>
      </c>
      <c r="C24" s="160">
        <v>9</v>
      </c>
      <c r="D24" s="160">
        <v>34</v>
      </c>
      <c r="E24" s="160">
        <v>17</v>
      </c>
      <c r="F24" s="160">
        <v>14</v>
      </c>
      <c r="G24" s="160">
        <v>10</v>
      </c>
      <c r="H24" s="160">
        <v>9</v>
      </c>
      <c r="I24" s="160">
        <v>3</v>
      </c>
      <c r="J24" s="160">
        <v>1</v>
      </c>
      <c r="K24" s="162" t="s">
        <v>203</v>
      </c>
      <c r="L24" s="162" t="s">
        <v>203</v>
      </c>
      <c r="M24" s="315" t="s">
        <v>203</v>
      </c>
      <c r="N24" s="31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4.5" customHeight="1">
      <c r="A25" s="140"/>
      <c r="B25" s="164"/>
      <c r="C25" s="164"/>
      <c r="D25" s="164"/>
      <c r="E25" s="165"/>
      <c r="F25" s="164"/>
      <c r="G25" s="166"/>
      <c r="H25" s="166"/>
      <c r="I25" s="164"/>
      <c r="J25" s="164"/>
      <c r="K25" s="164"/>
      <c r="L25" s="164"/>
      <c r="M25" s="164"/>
      <c r="N25" s="16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3.5" customHeight="1">
      <c r="A26" s="96" t="s">
        <v>168</v>
      </c>
      <c r="B26" s="126"/>
      <c r="C26" s="6"/>
      <c r="D26" s="126"/>
      <c r="E26" s="126"/>
      <c r="F26" s="126"/>
      <c r="G26" s="126"/>
      <c r="H26" s="143"/>
      <c r="I26" s="144"/>
      <c r="J26" s="126"/>
      <c r="K26" s="144"/>
      <c r="L26" s="144"/>
      <c r="M26" s="144"/>
      <c r="N26" s="6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3.5" customHeight="1">
      <c r="A27" s="29"/>
      <c r="B27" s="33"/>
      <c r="D27" s="33"/>
      <c r="E27" s="33"/>
      <c r="F27" s="33"/>
      <c r="G27" s="33"/>
      <c r="H27" s="40"/>
      <c r="I27" s="41"/>
      <c r="J27" s="16"/>
      <c r="K27" s="41"/>
      <c r="L27" s="41"/>
      <c r="M27" s="41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3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22.5" customHeight="1">
      <c r="A29" s="74" t="s">
        <v>228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9"/>
      <c r="AA30" s="19"/>
      <c r="AB30" s="19"/>
      <c r="AC30" s="19"/>
      <c r="AD30" s="19"/>
      <c r="AE30" s="19"/>
      <c r="AF30" s="19"/>
    </row>
    <row r="31" spans="1:25" ht="13.5" customHeight="1">
      <c r="A31" s="323" t="s">
        <v>6</v>
      </c>
      <c r="B31" s="260" t="s">
        <v>16</v>
      </c>
      <c r="C31" s="296"/>
      <c r="D31" s="296"/>
      <c r="E31" s="317" t="s">
        <v>259</v>
      </c>
      <c r="F31" s="318"/>
      <c r="G31" s="318"/>
      <c r="H31" s="318"/>
      <c r="I31" s="318"/>
      <c r="J31" s="318"/>
      <c r="K31" s="318"/>
      <c r="L31" s="318"/>
      <c r="M31" s="31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321"/>
      <c r="B32" s="261"/>
      <c r="C32" s="297"/>
      <c r="D32" s="297"/>
      <c r="E32" s="313" t="s">
        <v>100</v>
      </c>
      <c r="F32" s="320" t="s">
        <v>224</v>
      </c>
      <c r="G32" s="320"/>
      <c r="H32" s="320" t="s">
        <v>225</v>
      </c>
      <c r="I32" s="320"/>
      <c r="J32" s="320" t="s">
        <v>226</v>
      </c>
      <c r="K32" s="320"/>
      <c r="L32" s="320" t="s">
        <v>227</v>
      </c>
      <c r="M32" s="322"/>
      <c r="N32" s="2"/>
      <c r="O32" s="2"/>
      <c r="P32" s="2"/>
      <c r="Y32" s="21"/>
    </row>
    <row r="33" spans="1:25" ht="6.75" customHeight="1">
      <c r="A33" s="321"/>
      <c r="B33" s="324" t="s">
        <v>8</v>
      </c>
      <c r="C33" s="319" t="s">
        <v>39</v>
      </c>
      <c r="D33" s="147"/>
      <c r="E33" s="313"/>
      <c r="F33" s="316" t="s">
        <v>8</v>
      </c>
      <c r="G33" s="316" t="s">
        <v>39</v>
      </c>
      <c r="H33" s="316" t="s">
        <v>8</v>
      </c>
      <c r="I33" s="316" t="s">
        <v>39</v>
      </c>
      <c r="J33" s="316" t="s">
        <v>8</v>
      </c>
      <c r="K33" s="316" t="s">
        <v>39</v>
      </c>
      <c r="L33" s="316" t="s">
        <v>8</v>
      </c>
      <c r="M33" s="319" t="s">
        <v>39</v>
      </c>
      <c r="N33" s="2"/>
      <c r="O33" s="2"/>
      <c r="P33" s="2"/>
      <c r="Y33" s="21"/>
    </row>
    <row r="34" spans="1:25" ht="15" customHeight="1">
      <c r="A34" s="321"/>
      <c r="B34" s="324"/>
      <c r="C34" s="316"/>
      <c r="D34" s="156" t="s">
        <v>101</v>
      </c>
      <c r="E34" s="313"/>
      <c r="F34" s="316"/>
      <c r="G34" s="316"/>
      <c r="H34" s="316"/>
      <c r="I34" s="316"/>
      <c r="J34" s="316"/>
      <c r="K34" s="316"/>
      <c r="L34" s="316"/>
      <c r="M34" s="319"/>
      <c r="N34" s="2"/>
      <c r="O34" s="2"/>
      <c r="P34" s="2"/>
      <c r="Y34" s="2"/>
    </row>
    <row r="35" spans="1:25" ht="5.25" customHeight="1">
      <c r="A35" s="153"/>
      <c r="B35" s="154"/>
      <c r="C35" s="157"/>
      <c r="D35" s="158"/>
      <c r="E35" s="154"/>
      <c r="F35" s="154"/>
      <c r="G35" s="154"/>
      <c r="H35" s="154"/>
      <c r="I35" s="154"/>
      <c r="J35" s="154"/>
      <c r="K35" s="154"/>
      <c r="L35" s="154"/>
      <c r="M35" s="154"/>
      <c r="N35" s="2"/>
      <c r="O35" s="2"/>
      <c r="P35" s="2"/>
      <c r="Y35" s="2"/>
    </row>
    <row r="36" spans="1:25" s="16" customFormat="1" ht="15" customHeight="1">
      <c r="A36" s="155" t="s">
        <v>154</v>
      </c>
      <c r="B36" s="124">
        <f>SUM(F36,H36,J36,L36,B46,D46,F46,H46,J46,L46,E36)</f>
        <v>7617</v>
      </c>
      <c r="C36" s="120">
        <f>SUM(G36,I36,K36,M36,C46,E46,G46,I46,K46,M46)</f>
        <v>92739</v>
      </c>
      <c r="D36" s="120" t="s">
        <v>160</v>
      </c>
      <c r="E36" s="120" t="s">
        <v>160</v>
      </c>
      <c r="F36" s="120">
        <v>3964</v>
      </c>
      <c r="G36" s="120">
        <v>9272</v>
      </c>
      <c r="H36" s="120">
        <v>1663</v>
      </c>
      <c r="I36" s="120">
        <v>10823</v>
      </c>
      <c r="J36" s="120">
        <v>1032</v>
      </c>
      <c r="K36" s="120">
        <v>14023</v>
      </c>
      <c r="L36" s="120">
        <v>375</v>
      </c>
      <c r="M36" s="120">
        <v>8930</v>
      </c>
      <c r="N36" s="33"/>
      <c r="O36" s="33"/>
      <c r="P36" s="33"/>
      <c r="Y36" s="33"/>
    </row>
    <row r="37" spans="1:25" s="16" customFormat="1" ht="15" customHeight="1">
      <c r="A37" s="155">
        <v>11</v>
      </c>
      <c r="B37" s="124">
        <f>SUM(F37,H37,J37,L37,B47,D47,F47,H47,J47,L47,E37)</f>
        <v>7045</v>
      </c>
      <c r="C37" s="120">
        <f>SUM(G37,I37,K37,M37,C47,E47,G47,I47,K47,M47)</f>
        <v>79440</v>
      </c>
      <c r="D37" s="123">
        <v>68037</v>
      </c>
      <c r="E37" s="120" t="s">
        <v>160</v>
      </c>
      <c r="F37" s="120">
        <v>3685</v>
      </c>
      <c r="G37" s="120">
        <v>8240</v>
      </c>
      <c r="H37" s="120">
        <v>1528</v>
      </c>
      <c r="I37" s="120">
        <v>9854</v>
      </c>
      <c r="J37" s="120">
        <v>931</v>
      </c>
      <c r="K37" s="120">
        <v>12515</v>
      </c>
      <c r="L37" s="120">
        <v>381</v>
      </c>
      <c r="M37" s="120">
        <v>9036</v>
      </c>
      <c r="N37" s="33"/>
      <c r="O37" s="33"/>
      <c r="P37" s="33"/>
      <c r="Y37" s="33"/>
    </row>
    <row r="38" spans="1:25" s="16" customFormat="1" ht="15" customHeight="1">
      <c r="A38" s="155">
        <v>13</v>
      </c>
      <c r="B38" s="120">
        <f>SUM(F38,H38,J38,L38,B48,D48,F48,H48,J48,L48,E38)</f>
        <v>7573</v>
      </c>
      <c r="C38" s="120">
        <f>SUM(G38,I38,K38,M38,C48,E48,G48,I48,K48,M48)</f>
        <v>98581</v>
      </c>
      <c r="D38" s="121">
        <v>87012</v>
      </c>
      <c r="E38" s="120">
        <v>25</v>
      </c>
      <c r="F38" s="120">
        <v>3848</v>
      </c>
      <c r="G38" s="120">
        <v>8956</v>
      </c>
      <c r="H38" s="120">
        <v>1657</v>
      </c>
      <c r="I38" s="120">
        <v>10810</v>
      </c>
      <c r="J38" s="120">
        <v>955</v>
      </c>
      <c r="K38" s="120">
        <v>12849</v>
      </c>
      <c r="L38" s="120">
        <v>440</v>
      </c>
      <c r="M38" s="120">
        <v>10362</v>
      </c>
      <c r="N38" s="33"/>
      <c r="O38" s="33"/>
      <c r="P38" s="33"/>
      <c r="Y38" s="33"/>
    </row>
    <row r="39" spans="1:25" s="16" customFormat="1" ht="15" customHeight="1">
      <c r="A39" s="155">
        <v>16</v>
      </c>
      <c r="B39" s="120">
        <f>SUM(F39,H39,J39,L39,B49,D49,F49,H49,J49,L49,E39)</f>
        <v>7225</v>
      </c>
      <c r="C39" s="120">
        <f>SUM(G39,I39,K39,M39,C49,E49,G49,I49,K49,M49)</f>
        <v>84823</v>
      </c>
      <c r="D39" s="121">
        <v>72029</v>
      </c>
      <c r="E39" s="120">
        <v>6</v>
      </c>
      <c r="F39" s="120">
        <v>3720</v>
      </c>
      <c r="G39" s="120">
        <v>8462</v>
      </c>
      <c r="H39" s="120">
        <v>1557</v>
      </c>
      <c r="I39" s="120">
        <v>10171</v>
      </c>
      <c r="J39" s="120">
        <v>975</v>
      </c>
      <c r="K39" s="120">
        <v>13256</v>
      </c>
      <c r="L39" s="120">
        <v>399</v>
      </c>
      <c r="M39" s="120">
        <v>9433</v>
      </c>
      <c r="N39" s="33"/>
      <c r="O39" s="33"/>
      <c r="P39" s="33"/>
      <c r="Y39" s="33"/>
    </row>
    <row r="40" spans="1:27" s="16" customFormat="1" ht="15" customHeight="1">
      <c r="A40" s="146">
        <v>18</v>
      </c>
      <c r="B40" s="7">
        <f>SUM(F40,H40,J40,L40,B50,D50,F50,H50,J50,L50,E40)</f>
        <v>7735</v>
      </c>
      <c r="C40" s="7">
        <f>SUM(G40,I40,K40,M40,C50,E50,G50,I50,K50,M50)</f>
        <v>103368</v>
      </c>
      <c r="D40" s="15">
        <v>90840</v>
      </c>
      <c r="E40" s="52">
        <v>12</v>
      </c>
      <c r="F40" s="7">
        <v>3839</v>
      </c>
      <c r="G40" s="7">
        <v>8806</v>
      </c>
      <c r="H40" s="7">
        <v>1704</v>
      </c>
      <c r="I40" s="7">
        <v>11222</v>
      </c>
      <c r="J40" s="7">
        <v>1057</v>
      </c>
      <c r="K40" s="7">
        <v>14492</v>
      </c>
      <c r="L40" s="7">
        <v>424</v>
      </c>
      <c r="M40" s="7">
        <v>10167</v>
      </c>
      <c r="N40" s="33"/>
      <c r="O40" s="33"/>
      <c r="P40" s="33"/>
      <c r="Y40" s="33"/>
      <c r="Z40" s="33"/>
      <c r="AA40" s="33"/>
    </row>
    <row r="41" spans="1:27" ht="5.25" customHeight="1">
      <c r="A41" s="111"/>
      <c r="B41" s="2"/>
      <c r="C41" s="2"/>
      <c r="D41" s="2"/>
      <c r="E41" s="23"/>
      <c r="F41" s="2"/>
      <c r="G41" s="23"/>
      <c r="H41" s="23"/>
      <c r="I41" s="23"/>
      <c r="J41" s="23"/>
      <c r="K41" s="23"/>
      <c r="L41" s="23"/>
      <c r="M41" s="23"/>
      <c r="N41" s="2"/>
      <c r="O41" s="2"/>
      <c r="P41" s="2"/>
      <c r="Y41" s="2"/>
      <c r="Z41" s="2"/>
      <c r="AA41" s="2"/>
    </row>
    <row r="42" spans="1:27" ht="13.5" customHeight="1">
      <c r="A42" s="323" t="s">
        <v>6</v>
      </c>
      <c r="B42" s="317" t="s">
        <v>259</v>
      </c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24"/>
      <c r="O42" s="26"/>
      <c r="P42" s="26"/>
      <c r="Q42" s="26"/>
      <c r="R42" s="26"/>
      <c r="S42" s="26"/>
      <c r="T42" s="26"/>
      <c r="U42" s="23"/>
      <c r="V42" s="23"/>
      <c r="W42" s="23"/>
      <c r="X42" s="23"/>
      <c r="Y42" s="23"/>
      <c r="Z42" s="23"/>
      <c r="AA42" s="2"/>
    </row>
    <row r="43" spans="1:25" ht="13.5">
      <c r="A43" s="321"/>
      <c r="B43" s="321" t="s">
        <v>218</v>
      </c>
      <c r="C43" s="320"/>
      <c r="D43" s="320" t="s">
        <v>219</v>
      </c>
      <c r="E43" s="320"/>
      <c r="F43" s="320" t="s">
        <v>220</v>
      </c>
      <c r="G43" s="320"/>
      <c r="H43" s="320" t="s">
        <v>221</v>
      </c>
      <c r="I43" s="320"/>
      <c r="J43" s="320" t="s">
        <v>222</v>
      </c>
      <c r="K43" s="320"/>
      <c r="L43" s="320" t="s">
        <v>14</v>
      </c>
      <c r="M43" s="322"/>
      <c r="N43" s="24"/>
      <c r="O43" s="24"/>
      <c r="P43" s="24"/>
      <c r="Q43" s="24"/>
      <c r="R43" s="24"/>
      <c r="S43" s="24"/>
      <c r="T43" s="24"/>
      <c r="U43" s="2"/>
      <c r="V43" s="2"/>
      <c r="W43" s="2"/>
      <c r="X43" s="2"/>
      <c r="Y43" s="2"/>
    </row>
    <row r="44" spans="1:25" ht="15" customHeight="1">
      <c r="A44" s="321"/>
      <c r="B44" s="150" t="s">
        <v>8</v>
      </c>
      <c r="C44" s="151" t="s">
        <v>39</v>
      </c>
      <c r="D44" s="151" t="s">
        <v>8</v>
      </c>
      <c r="E44" s="151" t="s">
        <v>39</v>
      </c>
      <c r="F44" s="151" t="s">
        <v>8</v>
      </c>
      <c r="G44" s="151" t="s">
        <v>39</v>
      </c>
      <c r="H44" s="151" t="s">
        <v>8</v>
      </c>
      <c r="I44" s="151" t="s">
        <v>39</v>
      </c>
      <c r="J44" s="151" t="s">
        <v>8</v>
      </c>
      <c r="K44" s="151" t="s">
        <v>39</v>
      </c>
      <c r="L44" s="151" t="s">
        <v>8</v>
      </c>
      <c r="M44" s="152" t="s">
        <v>39</v>
      </c>
      <c r="N44" s="25"/>
      <c r="O44" s="25"/>
      <c r="P44" s="25"/>
      <c r="R44" s="25"/>
      <c r="S44" s="25"/>
      <c r="T44" s="25"/>
      <c r="U44" s="2"/>
      <c r="V44" s="2"/>
      <c r="W44" s="2"/>
      <c r="X44" s="2"/>
      <c r="Y44" s="2"/>
    </row>
    <row r="45" spans="1:25" ht="4.5" customHeight="1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13" ht="15" customHeight="1">
      <c r="A46" s="155" t="s">
        <v>223</v>
      </c>
      <c r="B46" s="120">
        <v>313</v>
      </c>
      <c r="C46" s="120">
        <v>11604</v>
      </c>
      <c r="D46" s="120">
        <v>163</v>
      </c>
      <c r="E46" s="120">
        <v>11104</v>
      </c>
      <c r="F46" s="120" t="s">
        <v>143</v>
      </c>
      <c r="G46" s="120" t="s">
        <v>143</v>
      </c>
      <c r="H46" s="120">
        <v>76</v>
      </c>
      <c r="I46" s="120">
        <v>12199</v>
      </c>
      <c r="J46" s="120">
        <v>23</v>
      </c>
      <c r="K46" s="120">
        <v>8974</v>
      </c>
      <c r="L46" s="120">
        <v>8</v>
      </c>
      <c r="M46" s="120">
        <v>5810</v>
      </c>
    </row>
    <row r="47" spans="1:13" s="16" customFormat="1" ht="15" customHeight="1">
      <c r="A47" s="155">
        <v>11</v>
      </c>
      <c r="B47" s="120">
        <v>274</v>
      </c>
      <c r="C47" s="120">
        <v>10303</v>
      </c>
      <c r="D47" s="120">
        <v>165</v>
      </c>
      <c r="E47" s="120">
        <v>11395</v>
      </c>
      <c r="F47" s="120" t="s">
        <v>143</v>
      </c>
      <c r="G47" s="120" t="s">
        <v>143</v>
      </c>
      <c r="H47" s="120">
        <v>66</v>
      </c>
      <c r="I47" s="120">
        <v>10537</v>
      </c>
      <c r="J47" s="120">
        <v>10</v>
      </c>
      <c r="K47" s="120">
        <v>4026</v>
      </c>
      <c r="L47" s="120">
        <v>5</v>
      </c>
      <c r="M47" s="120">
        <v>3534</v>
      </c>
    </row>
    <row r="48" spans="1:13" s="16" customFormat="1" ht="15" customHeight="1">
      <c r="A48" s="155">
        <v>13</v>
      </c>
      <c r="B48" s="120">
        <v>336</v>
      </c>
      <c r="C48" s="120">
        <v>12562</v>
      </c>
      <c r="D48" s="120">
        <v>182</v>
      </c>
      <c r="E48" s="120">
        <v>12509</v>
      </c>
      <c r="F48" s="120" t="s">
        <v>143</v>
      </c>
      <c r="G48" s="120" t="s">
        <v>143</v>
      </c>
      <c r="H48" s="120">
        <v>100</v>
      </c>
      <c r="I48" s="120">
        <v>16085</v>
      </c>
      <c r="J48" s="120">
        <v>17</v>
      </c>
      <c r="K48" s="120">
        <v>6349</v>
      </c>
      <c r="L48" s="120">
        <v>13</v>
      </c>
      <c r="M48" s="120">
        <v>8099</v>
      </c>
    </row>
    <row r="49" spans="1:13" s="16" customFormat="1" ht="15" customHeight="1">
      <c r="A49" s="155">
        <v>16</v>
      </c>
      <c r="B49" s="120">
        <v>291</v>
      </c>
      <c r="C49" s="120">
        <v>10820</v>
      </c>
      <c r="D49" s="120">
        <v>180</v>
      </c>
      <c r="E49" s="120">
        <v>12179</v>
      </c>
      <c r="F49" s="120">
        <v>61</v>
      </c>
      <c r="G49" s="120">
        <v>8587</v>
      </c>
      <c r="H49" s="120">
        <v>24</v>
      </c>
      <c r="I49" s="120">
        <v>5652</v>
      </c>
      <c r="J49" s="120">
        <v>5</v>
      </c>
      <c r="K49" s="120">
        <v>1894</v>
      </c>
      <c r="L49" s="120">
        <v>7</v>
      </c>
      <c r="M49" s="120">
        <v>4369</v>
      </c>
    </row>
    <row r="50" spans="1:13" s="16" customFormat="1" ht="15" customHeight="1">
      <c r="A50" s="146">
        <v>18</v>
      </c>
      <c r="B50" s="7">
        <v>355</v>
      </c>
      <c r="C50" s="7">
        <v>13231</v>
      </c>
      <c r="D50" s="52">
        <v>212</v>
      </c>
      <c r="E50" s="52">
        <v>14240</v>
      </c>
      <c r="F50" s="15">
        <v>78</v>
      </c>
      <c r="G50" s="15">
        <v>10611</v>
      </c>
      <c r="H50" s="52">
        <v>26</v>
      </c>
      <c r="I50" s="52">
        <v>6179</v>
      </c>
      <c r="J50" s="52">
        <v>14</v>
      </c>
      <c r="K50" s="52">
        <v>5482</v>
      </c>
      <c r="L50" s="52">
        <v>14</v>
      </c>
      <c r="M50" s="52">
        <v>8938</v>
      </c>
    </row>
    <row r="51" spans="1:13" s="16" customFormat="1" ht="4.5" customHeight="1">
      <c r="A51" s="11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3.5" customHeight="1">
      <c r="A52" s="96" t="s">
        <v>168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3.5">
      <c r="A53" s="97" t="s">
        <v>250</v>
      </c>
    </row>
    <row r="54" ht="13.5">
      <c r="A54" s="97" t="s">
        <v>216</v>
      </c>
    </row>
    <row r="55" ht="13.5">
      <c r="A55" s="97" t="s">
        <v>217</v>
      </c>
    </row>
    <row r="56" ht="13.5">
      <c r="A56" s="97" t="s">
        <v>251</v>
      </c>
    </row>
    <row r="59" ht="22.5" customHeight="1"/>
    <row r="60" ht="13.5" customHeight="1"/>
    <row r="61" ht="13.5" customHeight="1"/>
    <row r="63" ht="4.5" customHeight="1"/>
    <row r="64" ht="15" customHeight="1"/>
    <row r="65" ht="4.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>
      <c r="O78" s="49"/>
    </row>
    <row r="79" ht="15" customHeight="1"/>
    <row r="80" ht="15" customHeight="1"/>
    <row r="81" ht="15" customHeight="1"/>
    <row r="82" ht="4.5" customHeight="1"/>
    <row r="83" ht="13.5" customHeight="1"/>
  </sheetData>
  <sheetProtection/>
  <mergeCells count="47">
    <mergeCell ref="A42:A44"/>
    <mergeCell ref="F33:F34"/>
    <mergeCell ref="C33:C34"/>
    <mergeCell ref="A31:A34"/>
    <mergeCell ref="B42:M42"/>
    <mergeCell ref="B31:D32"/>
    <mergeCell ref="B33:B34"/>
    <mergeCell ref="L43:M43"/>
    <mergeCell ref="J43:K43"/>
    <mergeCell ref="H43:I43"/>
    <mergeCell ref="F32:G32"/>
    <mergeCell ref="I33:I34"/>
    <mergeCell ref="H33:H34"/>
    <mergeCell ref="H32:I32"/>
    <mergeCell ref="B43:C43"/>
    <mergeCell ref="L32:M32"/>
    <mergeCell ref="J32:K32"/>
    <mergeCell ref="D43:E43"/>
    <mergeCell ref="F43:G43"/>
    <mergeCell ref="J33:J34"/>
    <mergeCell ref="A4:A5"/>
    <mergeCell ref="B4:B5"/>
    <mergeCell ref="C4:L4"/>
    <mergeCell ref="E31:M31"/>
    <mergeCell ref="G33:G34"/>
    <mergeCell ref="M33:M34"/>
    <mergeCell ref="L33:L34"/>
    <mergeCell ref="K33:K34"/>
    <mergeCell ref="E32:E34"/>
    <mergeCell ref="M4:N5"/>
    <mergeCell ref="M24:N24"/>
    <mergeCell ref="M23:N23"/>
    <mergeCell ref="M22:N22"/>
    <mergeCell ref="M21:N21"/>
    <mergeCell ref="M20:N20"/>
    <mergeCell ref="M19:N19"/>
    <mergeCell ref="M17:N17"/>
    <mergeCell ref="M16:N16"/>
    <mergeCell ref="M18:N18"/>
    <mergeCell ref="M11:N11"/>
    <mergeCell ref="M10:N10"/>
    <mergeCell ref="M9:N9"/>
    <mergeCell ref="M7:N7"/>
    <mergeCell ref="M15:N15"/>
    <mergeCell ref="M14:N14"/>
    <mergeCell ref="M13:N13"/>
    <mergeCell ref="M12:N12"/>
  </mergeCells>
  <printOptions/>
  <pageMargins left="0.5118110236220472" right="0.5118110236220472" top="0.984251968503937" bottom="0.7480314960629921" header="0.5118110236220472" footer="0.1968503937007874"/>
  <pageSetup horizontalDpi="600" verticalDpi="600" orientation="portrait" paperSize="9" r:id="rId1"/>
  <headerFooter alignWithMargins="0">
    <oddHeader>&amp;R&amp;8産業 ・ 金融　　　　57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M36" sqref="M36"/>
    </sheetView>
  </sheetViews>
  <sheetFormatPr defaultColWidth="9.00390625" defaultRowHeight="13.5"/>
  <cols>
    <col min="1" max="1" width="8.625" style="0" customWidth="1"/>
    <col min="2" max="10" width="8.125" style="0" customWidth="1"/>
  </cols>
  <sheetData>
    <row r="1" spans="1:10" ht="26.2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22.5" customHeight="1">
      <c r="A2" s="74" t="s">
        <v>229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0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339" t="s">
        <v>124</v>
      </c>
      <c r="B4" s="337" t="s">
        <v>78</v>
      </c>
      <c r="C4" s="337"/>
      <c r="D4" s="337"/>
      <c r="E4" s="337" t="s">
        <v>72</v>
      </c>
      <c r="F4" s="337"/>
      <c r="G4" s="337"/>
      <c r="H4" s="337" t="s">
        <v>232</v>
      </c>
      <c r="I4" s="337"/>
      <c r="J4" s="338"/>
    </row>
    <row r="5" spans="1:10" ht="15" customHeight="1">
      <c r="A5" s="340"/>
      <c r="B5" s="320" t="s">
        <v>79</v>
      </c>
      <c r="C5" s="320" t="s">
        <v>34</v>
      </c>
      <c r="D5" s="320"/>
      <c r="E5" s="320" t="s">
        <v>37</v>
      </c>
      <c r="F5" s="320" t="s">
        <v>34</v>
      </c>
      <c r="G5" s="320"/>
      <c r="H5" s="249" t="s">
        <v>40</v>
      </c>
      <c r="I5" s="320" t="s">
        <v>34</v>
      </c>
      <c r="J5" s="322"/>
    </row>
    <row r="6" spans="1:10" ht="15" customHeight="1">
      <c r="A6" s="341"/>
      <c r="B6" s="320"/>
      <c r="C6" s="148" t="s">
        <v>35</v>
      </c>
      <c r="D6" s="148" t="s">
        <v>36</v>
      </c>
      <c r="E6" s="320"/>
      <c r="F6" s="148" t="s">
        <v>35</v>
      </c>
      <c r="G6" s="148" t="s">
        <v>36</v>
      </c>
      <c r="H6" s="250" t="s">
        <v>38</v>
      </c>
      <c r="I6" s="148" t="s">
        <v>76</v>
      </c>
      <c r="J6" s="149" t="s">
        <v>36</v>
      </c>
    </row>
    <row r="7" spans="1:10" ht="4.5" customHeight="1">
      <c r="A7" s="155"/>
      <c r="B7" s="178"/>
      <c r="C7" s="178"/>
      <c r="D7" s="178"/>
      <c r="E7" s="178"/>
      <c r="F7" s="178"/>
      <c r="G7" s="178"/>
      <c r="H7" s="179"/>
      <c r="I7" s="178"/>
      <c r="J7" s="178"/>
    </row>
    <row r="8" spans="1:10" ht="19.5" customHeight="1">
      <c r="A8" s="180" t="s">
        <v>233</v>
      </c>
      <c r="B8" s="121">
        <v>2027</v>
      </c>
      <c r="C8" s="121">
        <v>-158</v>
      </c>
      <c r="D8" s="181">
        <f>(B8/(B8-C8))*100-100</f>
        <v>-7.2311212814645245</v>
      </c>
      <c r="E8" s="123">
        <v>18009</v>
      </c>
      <c r="F8" s="121">
        <v>-716</v>
      </c>
      <c r="G8" s="181">
        <f>(E8/(E8-F8))*100-100</f>
        <v>-3.8237650200266984</v>
      </c>
      <c r="H8" s="123">
        <v>1078764</v>
      </c>
      <c r="I8" s="123">
        <v>104267</v>
      </c>
      <c r="J8" s="181">
        <f>(H8/(H8-I8))*100-100</f>
        <v>10.699571163379673</v>
      </c>
    </row>
    <row r="9" spans="1:10" ht="19.5" customHeight="1">
      <c r="A9" s="180" t="s">
        <v>234</v>
      </c>
      <c r="B9" s="121">
        <v>2167</v>
      </c>
      <c r="C9" s="121">
        <f>B9-B8</f>
        <v>140</v>
      </c>
      <c r="D9" s="181">
        <f>(B9/(B9-C9))*100-100</f>
        <v>6.906758756783418</v>
      </c>
      <c r="E9" s="123">
        <v>19774</v>
      </c>
      <c r="F9" s="121">
        <f>E9-E8</f>
        <v>1765</v>
      </c>
      <c r="G9" s="181">
        <f>(E9/(E9-F9))*100-100</f>
        <v>9.800655227941576</v>
      </c>
      <c r="H9" s="123">
        <v>1122901</v>
      </c>
      <c r="I9" s="123">
        <f>H9-H8</f>
        <v>44137</v>
      </c>
      <c r="J9" s="181">
        <f>(H9/(H9-I9))*100-100</f>
        <v>4.09144168696767</v>
      </c>
    </row>
    <row r="10" spans="1:10" ht="19.5" customHeight="1">
      <c r="A10" s="180" t="s">
        <v>122</v>
      </c>
      <c r="B10" s="182">
        <v>1955</v>
      </c>
      <c r="C10" s="121">
        <f>B10-B9</f>
        <v>-212</v>
      </c>
      <c r="D10" s="181">
        <f>(B10/(B10-C10))*100-100</f>
        <v>-9.783110290724508</v>
      </c>
      <c r="E10" s="123">
        <v>19257</v>
      </c>
      <c r="F10" s="121">
        <f>E10-E9</f>
        <v>-517</v>
      </c>
      <c r="G10" s="181">
        <f>(E10/(E10-F10))*100-100</f>
        <v>-2.614544351168206</v>
      </c>
      <c r="H10" s="123">
        <v>1058755</v>
      </c>
      <c r="I10" s="123">
        <f>H10-H9</f>
        <v>-64146</v>
      </c>
      <c r="J10" s="181">
        <f>(H10/(H10-I10))*100-100</f>
        <v>-5.712524968808481</v>
      </c>
    </row>
    <row r="11" spans="1:10" ht="19.5" customHeight="1">
      <c r="A11" s="180" t="s">
        <v>123</v>
      </c>
      <c r="B11" s="182">
        <v>1976</v>
      </c>
      <c r="C11" s="121">
        <f>B11-B10</f>
        <v>21</v>
      </c>
      <c r="D11" s="181">
        <f>(B11/(B11-C11))*100-100</f>
        <v>1.0741687979539734</v>
      </c>
      <c r="E11" s="123">
        <v>19509</v>
      </c>
      <c r="F11" s="121">
        <f>E11-E10</f>
        <v>252</v>
      </c>
      <c r="G11" s="181">
        <f>(E11/(E11-F11))*100-100</f>
        <v>1.3086150490730688</v>
      </c>
      <c r="H11" s="123">
        <v>1014089</v>
      </c>
      <c r="I11" s="183">
        <f>H11-H10</f>
        <v>-44666</v>
      </c>
      <c r="J11" s="181">
        <f>(H11/(H11-I11))*100-100</f>
        <v>-4.218728601045569</v>
      </c>
    </row>
    <row r="12" spans="1:10" ht="19.5" customHeight="1">
      <c r="A12" s="172" t="s">
        <v>144</v>
      </c>
      <c r="B12" s="54">
        <v>1760</v>
      </c>
      <c r="C12" s="15">
        <f>B12-B11</f>
        <v>-216</v>
      </c>
      <c r="D12" s="53">
        <f>(B12/(B12-C12))*100-100</f>
        <v>-10.931174089068833</v>
      </c>
      <c r="E12" s="51">
        <v>17841</v>
      </c>
      <c r="F12" s="15">
        <f>E12-E11</f>
        <v>-1668</v>
      </c>
      <c r="G12" s="53">
        <f>(E12/(E12-F12))*100-100</f>
        <v>-8.54990004613255</v>
      </c>
      <c r="H12" s="51">
        <v>876460</v>
      </c>
      <c r="I12" s="57">
        <f>H12-H11</f>
        <v>-137629</v>
      </c>
      <c r="J12" s="53">
        <f>(H12/(H12-I12))*100-100</f>
        <v>-13.571688480991313</v>
      </c>
    </row>
    <row r="13" spans="1:10" ht="4.5" customHeight="1">
      <c r="A13" s="173"/>
      <c r="B13" s="52"/>
      <c r="C13" s="7"/>
      <c r="D13" s="5"/>
      <c r="E13" s="4"/>
      <c r="F13" s="7"/>
      <c r="G13" s="5"/>
      <c r="H13" s="4"/>
      <c r="I13" s="4"/>
      <c r="J13" s="5"/>
    </row>
    <row r="14" spans="1:10" ht="13.5">
      <c r="A14" s="96" t="s">
        <v>231</v>
      </c>
      <c r="B14" s="77"/>
      <c r="C14" s="77"/>
      <c r="D14" s="77"/>
      <c r="E14" s="6"/>
      <c r="F14" s="6"/>
      <c r="G14" s="6"/>
      <c r="H14" s="6"/>
      <c r="I14" s="6"/>
      <c r="J14" s="6"/>
    </row>
    <row r="15" spans="1:4" ht="13.5">
      <c r="A15" s="17"/>
      <c r="B15" s="17"/>
      <c r="C15" s="17"/>
      <c r="D15" s="17"/>
    </row>
    <row r="16" spans="2:10" ht="13.5">
      <c r="B16" s="17"/>
      <c r="C16" s="17"/>
      <c r="D16" s="17"/>
      <c r="E16" s="17"/>
      <c r="F16" s="17"/>
      <c r="G16" s="17"/>
      <c r="H16" s="17"/>
      <c r="I16" s="17"/>
      <c r="J16" s="17"/>
    </row>
    <row r="18" spans="1:11" ht="22.5" customHeight="1">
      <c r="A18" s="168" t="s">
        <v>230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1:11" ht="13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177" t="s">
        <v>131</v>
      </c>
    </row>
    <row r="20" spans="1:11" s="1" customFormat="1" ht="15" customHeight="1">
      <c r="A20" s="334" t="s">
        <v>124</v>
      </c>
      <c r="B20" s="329" t="s">
        <v>128</v>
      </c>
      <c r="C20" s="329" t="s">
        <v>13</v>
      </c>
      <c r="D20" s="329" t="s">
        <v>41</v>
      </c>
      <c r="E20" s="331" t="s">
        <v>130</v>
      </c>
      <c r="F20" s="328" t="s">
        <v>125</v>
      </c>
      <c r="G20" s="329"/>
      <c r="H20" s="329"/>
      <c r="I20" s="329"/>
      <c r="J20" s="329"/>
      <c r="K20" s="330"/>
    </row>
    <row r="21" spans="1:11" s="1" customFormat="1" ht="27" customHeight="1">
      <c r="A21" s="328"/>
      <c r="B21" s="333"/>
      <c r="C21" s="333"/>
      <c r="D21" s="333"/>
      <c r="E21" s="332"/>
      <c r="F21" s="148" t="s">
        <v>42</v>
      </c>
      <c r="G21" s="185" t="s">
        <v>126</v>
      </c>
      <c r="H21" s="148" t="s">
        <v>145</v>
      </c>
      <c r="I21" s="184" t="s">
        <v>129</v>
      </c>
      <c r="J21" s="185" t="s">
        <v>127</v>
      </c>
      <c r="K21" s="149" t="s">
        <v>43</v>
      </c>
    </row>
    <row r="22" spans="1:11" ht="4.5" customHeight="1">
      <c r="A22" s="186"/>
      <c r="B22" s="186"/>
      <c r="C22" s="187"/>
      <c r="D22" s="178"/>
      <c r="E22" s="187"/>
      <c r="F22" s="187"/>
      <c r="G22" s="178"/>
      <c r="H22" s="187"/>
      <c r="I22" s="187"/>
      <c r="J22" s="178"/>
      <c r="K22" s="157"/>
    </row>
    <row r="23" spans="1:11" ht="19.5" customHeight="1">
      <c r="A23" s="335" t="s">
        <v>146</v>
      </c>
      <c r="B23" s="188" t="s">
        <v>8</v>
      </c>
      <c r="C23" s="121">
        <f aca="true" t="shared" si="0" ref="C23:C28">SUM(D23:E23)</f>
        <v>2167</v>
      </c>
      <c r="D23" s="121">
        <v>587</v>
      </c>
      <c r="E23" s="121">
        <f aca="true" t="shared" si="1" ref="E23:E28">SUM(F23:K23)</f>
        <v>1580</v>
      </c>
      <c r="F23" s="121">
        <v>6</v>
      </c>
      <c r="G23" s="121">
        <v>261</v>
      </c>
      <c r="H23" s="121">
        <v>519</v>
      </c>
      <c r="I23" s="121">
        <v>107</v>
      </c>
      <c r="J23" s="121">
        <v>162</v>
      </c>
      <c r="K23" s="121">
        <v>525</v>
      </c>
    </row>
    <row r="24" spans="1:11" ht="19.5" customHeight="1">
      <c r="A24" s="336"/>
      <c r="B24" s="189" t="s">
        <v>39</v>
      </c>
      <c r="C24" s="121">
        <f t="shared" si="0"/>
        <v>19774</v>
      </c>
      <c r="D24" s="121">
        <v>6909</v>
      </c>
      <c r="E24" s="121">
        <f t="shared" si="1"/>
        <v>12865</v>
      </c>
      <c r="F24" s="121">
        <v>921</v>
      </c>
      <c r="G24" s="121">
        <v>1491</v>
      </c>
      <c r="H24" s="121">
        <v>4926</v>
      </c>
      <c r="I24" s="121">
        <v>790</v>
      </c>
      <c r="J24" s="121">
        <v>1250</v>
      </c>
      <c r="K24" s="121">
        <v>3487</v>
      </c>
    </row>
    <row r="25" spans="1:11" ht="19.5" customHeight="1">
      <c r="A25" s="336"/>
      <c r="B25" s="190" t="s">
        <v>44</v>
      </c>
      <c r="C25" s="121">
        <f t="shared" si="0"/>
        <v>1122902</v>
      </c>
      <c r="D25" s="121">
        <v>850696</v>
      </c>
      <c r="E25" s="121">
        <f t="shared" si="1"/>
        <v>272206</v>
      </c>
      <c r="F25" s="121">
        <v>55679</v>
      </c>
      <c r="G25" s="121">
        <v>34174</v>
      </c>
      <c r="H25" s="121">
        <v>66601</v>
      </c>
      <c r="I25" s="121">
        <v>24082</v>
      </c>
      <c r="J25" s="121">
        <v>28955</v>
      </c>
      <c r="K25" s="121">
        <v>62715</v>
      </c>
    </row>
    <row r="26" spans="1:11" ht="19.5" customHeight="1">
      <c r="A26" s="335" t="s">
        <v>147</v>
      </c>
      <c r="B26" s="188" t="s">
        <v>8</v>
      </c>
      <c r="C26" s="121">
        <f t="shared" si="0"/>
        <v>1955</v>
      </c>
      <c r="D26" s="121">
        <v>540</v>
      </c>
      <c r="E26" s="121">
        <f t="shared" si="1"/>
        <v>1415</v>
      </c>
      <c r="F26" s="121">
        <v>7</v>
      </c>
      <c r="G26" s="121">
        <v>253</v>
      </c>
      <c r="H26" s="121">
        <v>468</v>
      </c>
      <c r="I26" s="121">
        <v>87</v>
      </c>
      <c r="J26" s="121">
        <v>136</v>
      </c>
      <c r="K26" s="121">
        <v>464</v>
      </c>
    </row>
    <row r="27" spans="1:11" ht="19.5" customHeight="1">
      <c r="A27" s="336"/>
      <c r="B27" s="189" t="s">
        <v>39</v>
      </c>
      <c r="C27" s="121">
        <f t="shared" si="0"/>
        <v>19257</v>
      </c>
      <c r="D27" s="121">
        <v>6882</v>
      </c>
      <c r="E27" s="121">
        <f t="shared" si="1"/>
        <v>12375</v>
      </c>
      <c r="F27" s="121">
        <v>1421</v>
      </c>
      <c r="G27" s="121">
        <v>1471</v>
      </c>
      <c r="H27" s="121">
        <v>4399</v>
      </c>
      <c r="I27" s="121">
        <v>696</v>
      </c>
      <c r="J27" s="121">
        <v>1152</v>
      </c>
      <c r="K27" s="121">
        <v>3236</v>
      </c>
    </row>
    <row r="28" spans="1:11" ht="19.5" customHeight="1">
      <c r="A28" s="336"/>
      <c r="B28" s="190" t="s">
        <v>44</v>
      </c>
      <c r="C28" s="121">
        <f t="shared" si="0"/>
        <v>1058755</v>
      </c>
      <c r="D28" s="121">
        <v>758178</v>
      </c>
      <c r="E28" s="121">
        <f t="shared" si="1"/>
        <v>300577</v>
      </c>
      <c r="F28" s="121">
        <v>75806</v>
      </c>
      <c r="G28" s="121">
        <v>44097</v>
      </c>
      <c r="H28" s="121">
        <v>49902</v>
      </c>
      <c r="I28" s="121">
        <v>20766</v>
      </c>
      <c r="J28" s="121">
        <v>57453</v>
      </c>
      <c r="K28" s="121">
        <v>52553</v>
      </c>
    </row>
    <row r="29" spans="1:11" ht="19.5" customHeight="1">
      <c r="A29" s="335" t="s">
        <v>148</v>
      </c>
      <c r="B29" s="188" t="s">
        <v>8</v>
      </c>
      <c r="C29" s="121">
        <f>SUM(D29:E29)</f>
        <v>1976</v>
      </c>
      <c r="D29" s="121">
        <v>531</v>
      </c>
      <c r="E29" s="121">
        <f>SUM(F29:K29)</f>
        <v>1445</v>
      </c>
      <c r="F29" s="121">
        <v>8</v>
      </c>
      <c r="G29" s="121">
        <v>238</v>
      </c>
      <c r="H29" s="121">
        <v>493</v>
      </c>
      <c r="I29" s="121">
        <v>94</v>
      </c>
      <c r="J29" s="121">
        <v>128</v>
      </c>
      <c r="K29" s="121">
        <v>484</v>
      </c>
    </row>
    <row r="30" spans="1:11" ht="19.5" customHeight="1">
      <c r="A30" s="336"/>
      <c r="B30" s="189" t="s">
        <v>39</v>
      </c>
      <c r="C30" s="121">
        <f>SUM(D30:E30)</f>
        <v>19509</v>
      </c>
      <c r="D30" s="121">
        <v>6465</v>
      </c>
      <c r="E30" s="121">
        <f>SUM(F30:K30)</f>
        <v>13044</v>
      </c>
      <c r="F30" s="121">
        <v>1346</v>
      </c>
      <c r="G30" s="121">
        <v>1585</v>
      </c>
      <c r="H30" s="121">
        <v>4850</v>
      </c>
      <c r="I30" s="121">
        <v>712</v>
      </c>
      <c r="J30" s="121">
        <v>1078</v>
      </c>
      <c r="K30" s="121">
        <v>3473</v>
      </c>
    </row>
    <row r="31" spans="1:11" ht="19.5" customHeight="1">
      <c r="A31" s="336"/>
      <c r="B31" s="190" t="s">
        <v>44</v>
      </c>
      <c r="C31" s="121">
        <f>SUM(D31:E31)</f>
        <v>1014089</v>
      </c>
      <c r="D31" s="121">
        <v>722775</v>
      </c>
      <c r="E31" s="121">
        <f>SUM(F31:K31)</f>
        <v>291314</v>
      </c>
      <c r="F31" s="121">
        <v>75228</v>
      </c>
      <c r="G31" s="121">
        <v>42377</v>
      </c>
      <c r="H31" s="121">
        <v>57867</v>
      </c>
      <c r="I31" s="121">
        <v>23553</v>
      </c>
      <c r="J31" s="121">
        <v>36931</v>
      </c>
      <c r="K31" s="121">
        <v>55358</v>
      </c>
    </row>
    <row r="32" spans="1:11" ht="19.5" customHeight="1">
      <c r="A32" s="325" t="s">
        <v>151</v>
      </c>
      <c r="B32" s="174" t="s">
        <v>8</v>
      </c>
      <c r="C32" s="15">
        <f>SUM(D32:E32)</f>
        <v>1760</v>
      </c>
      <c r="D32" s="54">
        <v>428</v>
      </c>
      <c r="E32" s="15">
        <f>SUM(F32:K32)</f>
        <v>1332</v>
      </c>
      <c r="F32" s="54">
        <v>4</v>
      </c>
      <c r="G32" s="54">
        <v>268</v>
      </c>
      <c r="H32" s="54">
        <v>427</v>
      </c>
      <c r="I32" s="54">
        <v>81</v>
      </c>
      <c r="J32" s="54">
        <v>109</v>
      </c>
      <c r="K32" s="54">
        <v>443</v>
      </c>
    </row>
    <row r="33" spans="1:11" ht="19.5" customHeight="1">
      <c r="A33" s="326"/>
      <c r="B33" s="175" t="s">
        <v>39</v>
      </c>
      <c r="C33" s="15">
        <f>SUM(D33:E33)</f>
        <v>17841</v>
      </c>
      <c r="D33" s="54">
        <v>4829</v>
      </c>
      <c r="E33" s="15">
        <f>SUM(F33:K33)</f>
        <v>13012</v>
      </c>
      <c r="F33" s="54">
        <v>1408</v>
      </c>
      <c r="G33" s="54">
        <v>1792</v>
      </c>
      <c r="H33" s="54">
        <v>4873</v>
      </c>
      <c r="I33" s="54">
        <v>660</v>
      </c>
      <c r="J33" s="54">
        <v>1022</v>
      </c>
      <c r="K33" s="54">
        <v>3257</v>
      </c>
    </row>
    <row r="34" spans="1:11" ht="19.5" customHeight="1">
      <c r="A34" s="327"/>
      <c r="B34" s="176" t="s">
        <v>44</v>
      </c>
      <c r="C34" s="15">
        <v>876460</v>
      </c>
      <c r="D34" s="54">
        <v>581286</v>
      </c>
      <c r="E34" s="15">
        <v>295174</v>
      </c>
      <c r="F34" s="54">
        <v>70154</v>
      </c>
      <c r="G34" s="54">
        <v>46401</v>
      </c>
      <c r="H34" s="54">
        <v>57117</v>
      </c>
      <c r="I34" s="54">
        <v>19993</v>
      </c>
      <c r="J34" s="54">
        <v>46129</v>
      </c>
      <c r="K34" s="54">
        <v>55381</v>
      </c>
    </row>
    <row r="35" spans="1:11" ht="4.5" customHeight="1">
      <c r="A35" s="170"/>
      <c r="B35" s="171"/>
      <c r="C35" s="15"/>
      <c r="D35" s="15"/>
      <c r="E35" s="15"/>
      <c r="F35" s="15"/>
      <c r="G35" s="15"/>
      <c r="H35" s="15"/>
      <c r="I35" s="15"/>
      <c r="J35" s="15"/>
      <c r="K35" s="2"/>
    </row>
    <row r="36" spans="1:11" ht="13.5" customHeight="1">
      <c r="A36" s="96" t="s">
        <v>231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6"/>
    </row>
    <row r="37" spans="1:11" ht="13.5" customHeight="1">
      <c r="A37" s="97" t="s">
        <v>263</v>
      </c>
      <c r="B37" s="17"/>
      <c r="C37" s="17"/>
      <c r="D37" s="17"/>
      <c r="E37" s="17"/>
      <c r="F37" s="17"/>
      <c r="G37" s="17"/>
      <c r="H37" s="17"/>
      <c r="I37" s="17"/>
      <c r="J37" s="17"/>
      <c r="K37" s="2"/>
    </row>
    <row r="38" spans="1:11" ht="13.5" customHeight="1">
      <c r="A38" s="197" t="s">
        <v>262</v>
      </c>
      <c r="B38" s="17"/>
      <c r="C38" s="17"/>
      <c r="D38" s="17"/>
      <c r="E38" s="17"/>
      <c r="F38" s="17"/>
      <c r="G38" s="7"/>
      <c r="H38" s="7"/>
      <c r="I38" s="15"/>
      <c r="J38" s="7"/>
      <c r="K38" s="2"/>
    </row>
    <row r="39" spans="1:11" ht="13.5" customHeight="1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3.5">
      <c r="B40" s="24"/>
      <c r="C40" s="24"/>
      <c r="D40" s="24"/>
      <c r="E40" s="2"/>
      <c r="F40" s="2"/>
      <c r="G40" s="2"/>
      <c r="H40" s="2"/>
      <c r="I40" s="2"/>
      <c r="J40" s="2"/>
      <c r="K40" s="2"/>
    </row>
    <row r="41" spans="1:10" ht="13.5">
      <c r="A41" s="17"/>
      <c r="B41" s="17"/>
      <c r="C41" s="17"/>
      <c r="D41" s="17"/>
      <c r="E41" s="3"/>
      <c r="F41" s="3"/>
      <c r="G41" s="3"/>
      <c r="H41" s="3"/>
      <c r="I41" s="3"/>
      <c r="J41" s="3"/>
    </row>
    <row r="42" spans="2:10" ht="13.5">
      <c r="B42" s="17"/>
      <c r="C42" s="17"/>
      <c r="D42" s="17"/>
      <c r="E42" s="17"/>
      <c r="F42" s="17"/>
      <c r="G42" s="17"/>
      <c r="H42" s="3"/>
      <c r="I42" s="3"/>
      <c r="J42" s="3"/>
    </row>
    <row r="43" spans="1:10" ht="13.5">
      <c r="A43" s="17"/>
      <c r="B43" s="17"/>
      <c r="C43" s="17"/>
      <c r="D43" s="17"/>
      <c r="E43" s="17"/>
      <c r="F43" s="17"/>
      <c r="G43" s="17"/>
      <c r="H43" s="17"/>
      <c r="I43" s="17"/>
      <c r="J43" s="17"/>
    </row>
  </sheetData>
  <sheetProtection/>
  <mergeCells count="19">
    <mergeCell ref="H4:J4"/>
    <mergeCell ref="A4:A6"/>
    <mergeCell ref="E4:G4"/>
    <mergeCell ref="E5:E6"/>
    <mergeCell ref="B5:B6"/>
    <mergeCell ref="C5:D5"/>
    <mergeCell ref="F5:G5"/>
    <mergeCell ref="I5:J5"/>
    <mergeCell ref="B4:D4"/>
    <mergeCell ref="A32:A34"/>
    <mergeCell ref="F20:K20"/>
    <mergeCell ref="E20:E21"/>
    <mergeCell ref="D20:D21"/>
    <mergeCell ref="C20:C21"/>
    <mergeCell ref="A20:A21"/>
    <mergeCell ref="B20:B21"/>
    <mergeCell ref="A29:A31"/>
    <mergeCell ref="A26:A28"/>
    <mergeCell ref="A23:A2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&amp;L&amp;8 58　　　　産業 ・ 金融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M36" sqref="M36"/>
    </sheetView>
  </sheetViews>
  <sheetFormatPr defaultColWidth="9.00390625" defaultRowHeight="13.5"/>
  <cols>
    <col min="10" max="10" width="9.00390625" style="65" customWidth="1"/>
  </cols>
  <sheetData>
    <row r="1" spans="1:10" ht="26.25" customHeight="1">
      <c r="A1" s="25"/>
      <c r="B1" s="25"/>
      <c r="C1" s="25"/>
      <c r="D1" s="25"/>
      <c r="E1" s="25"/>
      <c r="F1" s="25"/>
      <c r="G1" s="25"/>
      <c r="H1" s="25"/>
      <c r="I1" s="2"/>
      <c r="J1" s="64"/>
    </row>
    <row r="2" spans="1:10" ht="22.5" customHeight="1">
      <c r="A2" s="168" t="s">
        <v>235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3.5">
      <c r="A3" s="2"/>
      <c r="B3" s="50"/>
      <c r="C3" s="50"/>
      <c r="D3" s="50"/>
      <c r="E3" s="50"/>
      <c r="F3" s="50"/>
      <c r="G3" s="50"/>
      <c r="H3" s="50"/>
      <c r="I3" s="2"/>
      <c r="J3" s="117" t="s">
        <v>152</v>
      </c>
    </row>
    <row r="4" spans="1:10" ht="13.5" customHeight="1">
      <c r="A4" s="323" t="s">
        <v>15</v>
      </c>
      <c r="B4" s="328" t="s">
        <v>135</v>
      </c>
      <c r="C4" s="329"/>
      <c r="D4" s="329"/>
      <c r="E4" s="329" t="s">
        <v>141</v>
      </c>
      <c r="F4" s="329"/>
      <c r="G4" s="329"/>
      <c r="H4" s="329" t="s">
        <v>125</v>
      </c>
      <c r="I4" s="329"/>
      <c r="J4" s="330"/>
    </row>
    <row r="5" spans="1:10" ht="13.5" customHeight="1">
      <c r="A5" s="321"/>
      <c r="B5" s="321" t="s">
        <v>8</v>
      </c>
      <c r="C5" s="320" t="s">
        <v>39</v>
      </c>
      <c r="D5" s="198" t="s">
        <v>44</v>
      </c>
      <c r="E5" s="320" t="s">
        <v>8</v>
      </c>
      <c r="F5" s="320" t="s">
        <v>39</v>
      </c>
      <c r="G5" s="198" t="s">
        <v>44</v>
      </c>
      <c r="H5" s="320" t="s">
        <v>8</v>
      </c>
      <c r="I5" s="320" t="s">
        <v>39</v>
      </c>
      <c r="J5" s="199" t="s">
        <v>44</v>
      </c>
    </row>
    <row r="6" spans="1:10" ht="13.5" customHeight="1">
      <c r="A6" s="321"/>
      <c r="B6" s="321"/>
      <c r="C6" s="320"/>
      <c r="D6" s="200" t="s">
        <v>45</v>
      </c>
      <c r="E6" s="320"/>
      <c r="F6" s="320"/>
      <c r="G6" s="200" t="s">
        <v>45</v>
      </c>
      <c r="H6" s="320"/>
      <c r="I6" s="320"/>
      <c r="J6" s="95" t="s">
        <v>45</v>
      </c>
    </row>
    <row r="7" spans="1:10" ht="4.5" customHeight="1">
      <c r="A7" s="110"/>
      <c r="B7" s="191"/>
      <c r="C7" s="191"/>
      <c r="D7" s="25"/>
      <c r="E7" s="191"/>
      <c r="F7" s="191"/>
      <c r="G7" s="191"/>
      <c r="H7" s="191"/>
      <c r="I7" s="191"/>
      <c r="J7" s="195"/>
    </row>
    <row r="8" spans="1:11" ht="13.5" customHeight="1">
      <c r="A8" s="128" t="s">
        <v>13</v>
      </c>
      <c r="B8" s="7">
        <f>SUM(E8,H8)</f>
        <v>1760</v>
      </c>
      <c r="C8" s="7">
        <f>SUM(F8,I8)</f>
        <v>17841</v>
      </c>
      <c r="D8" s="52">
        <f>SUM(G8,J8)</f>
        <v>876460</v>
      </c>
      <c r="E8" s="54">
        <f>SUM(E10:E17)</f>
        <v>428</v>
      </c>
      <c r="F8" s="52">
        <f>SUM(F10:F17)</f>
        <v>4829</v>
      </c>
      <c r="G8" s="52">
        <f>SUM(G10:G17)</f>
        <v>581286</v>
      </c>
      <c r="H8" s="52">
        <f>SUM(H10:H17)</f>
        <v>1332</v>
      </c>
      <c r="I8" s="52">
        <f>SUM(I10:I17)</f>
        <v>13012</v>
      </c>
      <c r="J8" s="66">
        <v>295174</v>
      </c>
      <c r="K8" s="14"/>
    </row>
    <row r="9" spans="1:11" ht="4.5" customHeight="1">
      <c r="A9" s="145"/>
      <c r="B9" s="7"/>
      <c r="C9" s="7"/>
      <c r="D9" s="52"/>
      <c r="E9" s="54"/>
      <c r="F9" s="52"/>
      <c r="G9" s="52"/>
      <c r="H9" s="52"/>
      <c r="I9" s="52"/>
      <c r="J9" s="66"/>
      <c r="K9" s="14"/>
    </row>
    <row r="10" spans="1:11" ht="19.5" customHeight="1">
      <c r="A10" s="155" t="s">
        <v>132</v>
      </c>
      <c r="B10" s="120">
        <f>SUM(E10,H10)</f>
        <v>478</v>
      </c>
      <c r="C10" s="120">
        <f>SUM(F10,I10)</f>
        <v>796</v>
      </c>
      <c r="D10" s="201">
        <f>SUM(G10,J10)</f>
        <v>12335</v>
      </c>
      <c r="E10" s="201">
        <v>56</v>
      </c>
      <c r="F10" s="201">
        <v>96</v>
      </c>
      <c r="G10" s="201">
        <v>4614</v>
      </c>
      <c r="H10" s="201">
        <v>422</v>
      </c>
      <c r="I10" s="201">
        <v>700</v>
      </c>
      <c r="J10" s="202">
        <v>7721</v>
      </c>
      <c r="K10" s="14"/>
    </row>
    <row r="11" spans="1:11" ht="19.5" customHeight="1">
      <c r="A11" s="155" t="s">
        <v>133</v>
      </c>
      <c r="B11" s="120">
        <f aca="true" t="shared" si="0" ref="B11:C17">SUM(E11,H11)</f>
        <v>355</v>
      </c>
      <c r="C11" s="120">
        <f t="shared" si="0"/>
        <v>1230</v>
      </c>
      <c r="D11" s="201">
        <f aca="true" t="shared" si="1" ref="D11:D17">SUM(G11,J11)</f>
        <v>34635</v>
      </c>
      <c r="E11" s="201">
        <v>93</v>
      </c>
      <c r="F11" s="201">
        <v>324</v>
      </c>
      <c r="G11" s="201">
        <v>20211</v>
      </c>
      <c r="H11" s="201">
        <v>262</v>
      </c>
      <c r="I11" s="201">
        <v>906</v>
      </c>
      <c r="J11" s="202">
        <v>14424</v>
      </c>
      <c r="K11" s="14"/>
    </row>
    <row r="12" spans="1:11" ht="19.5" customHeight="1">
      <c r="A12" s="155" t="s">
        <v>134</v>
      </c>
      <c r="B12" s="120">
        <f t="shared" si="0"/>
        <v>445</v>
      </c>
      <c r="C12" s="120">
        <f t="shared" si="0"/>
        <v>2896</v>
      </c>
      <c r="D12" s="201">
        <f t="shared" si="1"/>
        <v>146861</v>
      </c>
      <c r="E12" s="201">
        <v>128</v>
      </c>
      <c r="F12" s="201">
        <v>862</v>
      </c>
      <c r="G12" s="201">
        <v>112238</v>
      </c>
      <c r="H12" s="201">
        <v>317</v>
      </c>
      <c r="I12" s="201">
        <v>2034</v>
      </c>
      <c r="J12" s="202">
        <v>34623</v>
      </c>
      <c r="K12" s="14"/>
    </row>
    <row r="13" spans="1:11" ht="19.5" customHeight="1">
      <c r="A13" s="155" t="s">
        <v>115</v>
      </c>
      <c r="B13" s="120">
        <f t="shared" si="0"/>
        <v>293</v>
      </c>
      <c r="C13" s="120">
        <f t="shared" si="0"/>
        <v>4002</v>
      </c>
      <c r="D13" s="201">
        <v>254461</v>
      </c>
      <c r="E13" s="201">
        <v>95</v>
      </c>
      <c r="F13" s="201">
        <v>1254</v>
      </c>
      <c r="G13" s="201">
        <v>209840</v>
      </c>
      <c r="H13" s="201">
        <v>198</v>
      </c>
      <c r="I13" s="201">
        <v>2748</v>
      </c>
      <c r="J13" s="202">
        <v>44620</v>
      </c>
      <c r="K13" s="14"/>
    </row>
    <row r="14" spans="1:11" ht="19.5" customHeight="1">
      <c r="A14" s="155" t="s">
        <v>116</v>
      </c>
      <c r="B14" s="120">
        <f t="shared" si="0"/>
        <v>101</v>
      </c>
      <c r="C14" s="120">
        <f t="shared" si="0"/>
        <v>2366</v>
      </c>
      <c r="D14" s="201">
        <v>118729</v>
      </c>
      <c r="E14" s="201">
        <v>32</v>
      </c>
      <c r="F14" s="201">
        <v>754</v>
      </c>
      <c r="G14" s="201">
        <v>91445</v>
      </c>
      <c r="H14" s="201">
        <v>69</v>
      </c>
      <c r="I14" s="201">
        <v>1612</v>
      </c>
      <c r="J14" s="202">
        <v>27283</v>
      </c>
      <c r="K14" s="14"/>
    </row>
    <row r="15" spans="1:11" ht="19.5" customHeight="1">
      <c r="A15" s="155" t="s">
        <v>117</v>
      </c>
      <c r="B15" s="120">
        <f t="shared" si="0"/>
        <v>43</v>
      </c>
      <c r="C15" s="120">
        <f t="shared" si="0"/>
        <v>1640</v>
      </c>
      <c r="D15" s="201">
        <v>54783</v>
      </c>
      <c r="E15" s="201">
        <v>10</v>
      </c>
      <c r="F15" s="201">
        <v>384</v>
      </c>
      <c r="G15" s="201">
        <v>35344</v>
      </c>
      <c r="H15" s="201">
        <v>33</v>
      </c>
      <c r="I15" s="201">
        <v>1256</v>
      </c>
      <c r="J15" s="202">
        <v>19440</v>
      </c>
      <c r="K15" s="14"/>
    </row>
    <row r="16" spans="1:11" ht="19.5" customHeight="1">
      <c r="A16" s="155" t="s">
        <v>118</v>
      </c>
      <c r="B16" s="120">
        <f t="shared" si="0"/>
        <v>35</v>
      </c>
      <c r="C16" s="120">
        <f t="shared" si="0"/>
        <v>2312</v>
      </c>
      <c r="D16" s="201">
        <f t="shared" si="1"/>
        <v>140645</v>
      </c>
      <c r="E16" s="201">
        <v>11</v>
      </c>
      <c r="F16" s="201">
        <v>680</v>
      </c>
      <c r="G16" s="201">
        <v>99452</v>
      </c>
      <c r="H16" s="201">
        <v>24</v>
      </c>
      <c r="I16" s="201">
        <v>1632</v>
      </c>
      <c r="J16" s="202">
        <v>41193</v>
      </c>
      <c r="K16" s="14"/>
    </row>
    <row r="17" spans="1:11" ht="19.5" customHeight="1">
      <c r="A17" s="155" t="s">
        <v>46</v>
      </c>
      <c r="B17" s="120">
        <f t="shared" si="0"/>
        <v>10</v>
      </c>
      <c r="C17" s="120">
        <f t="shared" si="0"/>
        <v>2599</v>
      </c>
      <c r="D17" s="201">
        <f t="shared" si="1"/>
        <v>114012</v>
      </c>
      <c r="E17" s="201">
        <v>3</v>
      </c>
      <c r="F17" s="201">
        <v>475</v>
      </c>
      <c r="G17" s="201">
        <v>8142</v>
      </c>
      <c r="H17" s="201">
        <v>7</v>
      </c>
      <c r="I17" s="201">
        <v>2124</v>
      </c>
      <c r="J17" s="202">
        <v>105870</v>
      </c>
      <c r="K17" s="14"/>
    </row>
    <row r="18" spans="1:11" ht="4.5" customHeight="1">
      <c r="A18" s="203"/>
      <c r="B18" s="204"/>
      <c r="C18" s="204"/>
      <c r="D18" s="205"/>
      <c r="E18" s="206"/>
      <c r="F18" s="206"/>
      <c r="G18" s="206"/>
      <c r="H18" s="206"/>
      <c r="I18" s="206"/>
      <c r="J18" s="207"/>
      <c r="K18" s="14"/>
    </row>
    <row r="19" spans="1:11" ht="13.5">
      <c r="A19" s="96" t="s">
        <v>231</v>
      </c>
      <c r="B19" s="77"/>
      <c r="C19" s="77"/>
      <c r="D19" s="192"/>
      <c r="E19" s="193"/>
      <c r="F19" s="193"/>
      <c r="G19" s="193"/>
      <c r="H19" s="193"/>
      <c r="I19" s="193"/>
      <c r="J19" s="194"/>
      <c r="K19" s="14"/>
    </row>
    <row r="20" spans="1:11" ht="13.5">
      <c r="A20" s="197" t="s">
        <v>261</v>
      </c>
      <c r="B20" s="25"/>
      <c r="C20" s="25"/>
      <c r="D20" s="58"/>
      <c r="E20" s="58"/>
      <c r="F20" s="58"/>
      <c r="G20" s="58"/>
      <c r="H20" s="58"/>
      <c r="I20" s="58"/>
      <c r="J20" s="67"/>
      <c r="K20" s="14"/>
    </row>
    <row r="21" spans="1:10" ht="13.5">
      <c r="A21" s="2"/>
      <c r="B21" s="2"/>
      <c r="C21" s="2"/>
      <c r="D21" s="2"/>
      <c r="E21" s="2"/>
      <c r="F21" s="2"/>
      <c r="G21" s="2"/>
      <c r="H21" s="2"/>
      <c r="I21" s="2"/>
      <c r="J21" s="64"/>
    </row>
    <row r="22" spans="1:10" ht="13.5">
      <c r="A22" s="2"/>
      <c r="B22" s="2"/>
      <c r="C22" s="2"/>
      <c r="D22" s="2"/>
      <c r="E22" s="2"/>
      <c r="F22" s="2"/>
      <c r="G22" s="2"/>
      <c r="H22" s="2"/>
      <c r="I22" s="2"/>
      <c r="J22" s="64"/>
    </row>
    <row r="23" spans="1:10" ht="22.5" customHeight="1">
      <c r="A23" s="168" t="s">
        <v>236</v>
      </c>
      <c r="B23" s="168"/>
      <c r="C23" s="168"/>
      <c r="D23" s="168"/>
      <c r="E23" s="168"/>
      <c r="F23" s="168"/>
      <c r="G23" s="168"/>
      <c r="H23" s="168"/>
      <c r="I23" s="168"/>
      <c r="J23" s="168"/>
    </row>
    <row r="24" spans="1:10" ht="13.5">
      <c r="A24" s="2"/>
      <c r="B24" s="50"/>
      <c r="C24" s="50"/>
      <c r="D24" s="50"/>
      <c r="E24" s="50"/>
      <c r="F24" s="50"/>
      <c r="G24" s="50"/>
      <c r="H24" s="2"/>
      <c r="I24" s="2"/>
      <c r="J24" s="117" t="s">
        <v>153</v>
      </c>
    </row>
    <row r="25" spans="1:10" ht="13.5" customHeight="1">
      <c r="A25" s="323" t="s">
        <v>48</v>
      </c>
      <c r="B25" s="328" t="s">
        <v>135</v>
      </c>
      <c r="C25" s="329"/>
      <c r="D25" s="329"/>
      <c r="E25" s="329" t="s">
        <v>141</v>
      </c>
      <c r="F25" s="329"/>
      <c r="G25" s="329"/>
      <c r="H25" s="329" t="s">
        <v>125</v>
      </c>
      <c r="I25" s="329"/>
      <c r="J25" s="330"/>
    </row>
    <row r="26" spans="1:10" ht="13.5" customHeight="1">
      <c r="A26" s="321"/>
      <c r="B26" s="321" t="s">
        <v>8</v>
      </c>
      <c r="C26" s="320" t="s">
        <v>39</v>
      </c>
      <c r="D26" s="198" t="s">
        <v>44</v>
      </c>
      <c r="E26" s="320" t="s">
        <v>8</v>
      </c>
      <c r="F26" s="320" t="s">
        <v>39</v>
      </c>
      <c r="G26" s="198" t="s">
        <v>44</v>
      </c>
      <c r="H26" s="320" t="s">
        <v>8</v>
      </c>
      <c r="I26" s="320" t="s">
        <v>39</v>
      </c>
      <c r="J26" s="199" t="s">
        <v>44</v>
      </c>
    </row>
    <row r="27" spans="1:10" ht="13.5" customHeight="1">
      <c r="A27" s="321"/>
      <c r="B27" s="321"/>
      <c r="C27" s="320"/>
      <c r="D27" s="200" t="s">
        <v>45</v>
      </c>
      <c r="E27" s="320"/>
      <c r="F27" s="320"/>
      <c r="G27" s="200" t="s">
        <v>45</v>
      </c>
      <c r="H27" s="320"/>
      <c r="I27" s="320"/>
      <c r="J27" s="95" t="s">
        <v>45</v>
      </c>
    </row>
    <row r="28" spans="1:10" ht="4.5" customHeight="1">
      <c r="A28" s="196"/>
      <c r="B28" s="191"/>
      <c r="C28" s="191"/>
      <c r="D28" s="191"/>
      <c r="E28" s="191"/>
      <c r="F28" s="191"/>
      <c r="G28" s="191"/>
      <c r="H28" s="2"/>
      <c r="I28" s="2"/>
      <c r="J28" s="64"/>
    </row>
    <row r="29" spans="1:11" ht="19.5" customHeight="1">
      <c r="A29" s="128" t="s">
        <v>16</v>
      </c>
      <c r="B29" s="7">
        <f>SUM(B31:B46)</f>
        <v>1760</v>
      </c>
      <c r="C29" s="7">
        <f aca="true" t="shared" si="2" ref="C29:I29">SUM(C31:C46)</f>
        <v>17841</v>
      </c>
      <c r="D29" s="52">
        <v>876460</v>
      </c>
      <c r="E29" s="52">
        <f t="shared" si="2"/>
        <v>428</v>
      </c>
      <c r="F29" s="52">
        <f t="shared" si="2"/>
        <v>4829</v>
      </c>
      <c r="G29" s="52">
        <f t="shared" si="2"/>
        <v>581286</v>
      </c>
      <c r="H29" s="52">
        <f t="shared" si="2"/>
        <v>1332</v>
      </c>
      <c r="I29" s="52">
        <f t="shared" si="2"/>
        <v>13012</v>
      </c>
      <c r="J29" s="66">
        <v>295174</v>
      </c>
      <c r="K29" s="14"/>
    </row>
    <row r="30" spans="1:11" ht="4.5" customHeight="1">
      <c r="A30" s="128"/>
      <c r="B30" s="7"/>
      <c r="C30" s="7"/>
      <c r="D30" s="52"/>
      <c r="E30" s="52"/>
      <c r="F30" s="52"/>
      <c r="G30" s="52"/>
      <c r="H30" s="58"/>
      <c r="I30" s="58"/>
      <c r="J30" s="67"/>
      <c r="K30" s="14"/>
    </row>
    <row r="31" spans="1:11" ht="19.5" customHeight="1">
      <c r="A31" s="134" t="s">
        <v>17</v>
      </c>
      <c r="B31" s="120">
        <f>SUM(E31,H31)</f>
        <v>136</v>
      </c>
      <c r="C31" s="120">
        <f>SUM(F31,I31)</f>
        <v>1035</v>
      </c>
      <c r="D31" s="201">
        <f>SUM(G31,J31)</f>
        <v>38500</v>
      </c>
      <c r="E31" s="201">
        <v>42</v>
      </c>
      <c r="F31" s="201">
        <v>302</v>
      </c>
      <c r="G31" s="201">
        <v>22779</v>
      </c>
      <c r="H31" s="201">
        <v>94</v>
      </c>
      <c r="I31" s="201">
        <v>733</v>
      </c>
      <c r="J31" s="202">
        <v>15721</v>
      </c>
      <c r="K31" s="14"/>
    </row>
    <row r="32" spans="1:11" ht="19.5" customHeight="1">
      <c r="A32" s="134" t="s">
        <v>18</v>
      </c>
      <c r="B32" s="120">
        <f aca="true" t="shared" si="3" ref="B32:D46">SUM(E32,H32)</f>
        <v>205</v>
      </c>
      <c r="C32" s="120">
        <f t="shared" si="3"/>
        <v>1890</v>
      </c>
      <c r="D32" s="201">
        <f t="shared" si="3"/>
        <v>129876</v>
      </c>
      <c r="E32" s="201">
        <v>56</v>
      </c>
      <c r="F32" s="201">
        <v>614</v>
      </c>
      <c r="G32" s="201">
        <v>95989</v>
      </c>
      <c r="H32" s="201">
        <v>149</v>
      </c>
      <c r="I32" s="201">
        <v>1276</v>
      </c>
      <c r="J32" s="202">
        <v>33887</v>
      </c>
      <c r="K32" s="14"/>
    </row>
    <row r="33" spans="1:11" ht="19.5" customHeight="1">
      <c r="A33" s="134" t="s">
        <v>19</v>
      </c>
      <c r="B33" s="120">
        <f t="shared" si="3"/>
        <v>244</v>
      </c>
      <c r="C33" s="120">
        <f t="shared" si="3"/>
        <v>2223</v>
      </c>
      <c r="D33" s="201">
        <f t="shared" si="3"/>
        <v>112612</v>
      </c>
      <c r="E33" s="201">
        <v>77</v>
      </c>
      <c r="F33" s="201">
        <v>1113</v>
      </c>
      <c r="G33" s="201">
        <v>91382</v>
      </c>
      <c r="H33" s="201">
        <v>167</v>
      </c>
      <c r="I33" s="201">
        <v>1110</v>
      </c>
      <c r="J33" s="202">
        <v>21230</v>
      </c>
      <c r="K33" s="14"/>
    </row>
    <row r="34" spans="1:11" ht="19.5" customHeight="1">
      <c r="A34" s="134" t="s">
        <v>20</v>
      </c>
      <c r="B34" s="120">
        <f t="shared" si="3"/>
        <v>97</v>
      </c>
      <c r="C34" s="120">
        <f t="shared" si="3"/>
        <v>592</v>
      </c>
      <c r="D34" s="201">
        <f t="shared" si="3"/>
        <v>11324</v>
      </c>
      <c r="E34" s="201">
        <v>19</v>
      </c>
      <c r="F34" s="201">
        <v>150</v>
      </c>
      <c r="G34" s="201">
        <v>6067</v>
      </c>
      <c r="H34" s="201">
        <v>78</v>
      </c>
      <c r="I34" s="201">
        <v>442</v>
      </c>
      <c r="J34" s="202">
        <v>5257</v>
      </c>
      <c r="K34" s="14"/>
    </row>
    <row r="35" spans="1:11" ht="19.5" customHeight="1">
      <c r="A35" s="134" t="s">
        <v>21</v>
      </c>
      <c r="B35" s="120">
        <f t="shared" si="3"/>
        <v>482</v>
      </c>
      <c r="C35" s="120">
        <f t="shared" si="3"/>
        <v>6365</v>
      </c>
      <c r="D35" s="201">
        <f t="shared" si="3"/>
        <v>363196</v>
      </c>
      <c r="E35" s="201">
        <v>77</v>
      </c>
      <c r="F35" s="201">
        <v>970</v>
      </c>
      <c r="G35" s="201">
        <v>200864</v>
      </c>
      <c r="H35" s="201">
        <v>405</v>
      </c>
      <c r="I35" s="201">
        <v>5395</v>
      </c>
      <c r="J35" s="202">
        <v>162332</v>
      </c>
      <c r="K35" s="14"/>
    </row>
    <row r="36" spans="1:11" ht="19.5" customHeight="1">
      <c r="A36" s="134" t="s">
        <v>22</v>
      </c>
      <c r="B36" s="120">
        <f t="shared" si="3"/>
        <v>95</v>
      </c>
      <c r="C36" s="120">
        <f t="shared" si="3"/>
        <v>530</v>
      </c>
      <c r="D36" s="201">
        <f t="shared" si="3"/>
        <v>19312</v>
      </c>
      <c r="E36" s="201">
        <v>26</v>
      </c>
      <c r="F36" s="201">
        <v>255</v>
      </c>
      <c r="G36" s="201">
        <v>16557</v>
      </c>
      <c r="H36" s="201">
        <v>69</v>
      </c>
      <c r="I36" s="201">
        <v>275</v>
      </c>
      <c r="J36" s="202">
        <v>2755</v>
      </c>
      <c r="K36" s="14"/>
    </row>
    <row r="37" spans="1:11" ht="19.5" customHeight="1">
      <c r="A37" s="134" t="s">
        <v>26</v>
      </c>
      <c r="B37" s="120">
        <f t="shared" si="3"/>
        <v>2</v>
      </c>
      <c r="C37" s="120">
        <f t="shared" si="3"/>
        <v>19</v>
      </c>
      <c r="D37" s="247" t="s">
        <v>256</v>
      </c>
      <c r="E37" s="208" t="s">
        <v>237</v>
      </c>
      <c r="F37" s="208" t="s">
        <v>237</v>
      </c>
      <c r="G37" s="208" t="s">
        <v>237</v>
      </c>
      <c r="H37" s="201">
        <v>2</v>
      </c>
      <c r="I37" s="201">
        <v>19</v>
      </c>
      <c r="J37" s="247" t="s">
        <v>256</v>
      </c>
      <c r="K37" s="14"/>
    </row>
    <row r="38" spans="1:11" ht="19.5" customHeight="1">
      <c r="A38" s="134" t="s">
        <v>23</v>
      </c>
      <c r="B38" s="120">
        <f t="shared" si="3"/>
        <v>112</v>
      </c>
      <c r="C38" s="120">
        <f t="shared" si="3"/>
        <v>1423</v>
      </c>
      <c r="D38" s="201">
        <f t="shared" si="3"/>
        <v>51993</v>
      </c>
      <c r="E38" s="201">
        <v>33</v>
      </c>
      <c r="F38" s="201">
        <v>495</v>
      </c>
      <c r="G38" s="201">
        <v>40375</v>
      </c>
      <c r="H38" s="201">
        <v>79</v>
      </c>
      <c r="I38" s="201">
        <v>928</v>
      </c>
      <c r="J38" s="202">
        <v>11618</v>
      </c>
      <c r="K38" s="14"/>
    </row>
    <row r="39" spans="1:11" ht="19.5" customHeight="1">
      <c r="A39" s="134" t="s">
        <v>24</v>
      </c>
      <c r="B39" s="120">
        <f t="shared" si="3"/>
        <v>70</v>
      </c>
      <c r="C39" s="120">
        <f t="shared" si="3"/>
        <v>733</v>
      </c>
      <c r="D39" s="201">
        <f t="shared" si="3"/>
        <v>12355</v>
      </c>
      <c r="E39" s="201">
        <v>13</v>
      </c>
      <c r="F39" s="201">
        <v>102</v>
      </c>
      <c r="G39" s="201">
        <v>3629</v>
      </c>
      <c r="H39" s="201">
        <v>57</v>
      </c>
      <c r="I39" s="201">
        <v>631</v>
      </c>
      <c r="J39" s="202">
        <v>8726</v>
      </c>
      <c r="K39" s="14"/>
    </row>
    <row r="40" spans="1:11" ht="19.5" customHeight="1">
      <c r="A40" s="134" t="s">
        <v>25</v>
      </c>
      <c r="B40" s="120">
        <f t="shared" si="3"/>
        <v>87</v>
      </c>
      <c r="C40" s="120">
        <f t="shared" si="3"/>
        <v>856</v>
      </c>
      <c r="D40" s="201">
        <f t="shared" si="3"/>
        <v>28308</v>
      </c>
      <c r="E40" s="201">
        <v>25</v>
      </c>
      <c r="F40" s="201">
        <v>180</v>
      </c>
      <c r="G40" s="201">
        <v>16323</v>
      </c>
      <c r="H40" s="201">
        <v>62</v>
      </c>
      <c r="I40" s="201">
        <v>676</v>
      </c>
      <c r="J40" s="202">
        <v>11985</v>
      </c>
      <c r="K40" s="14"/>
    </row>
    <row r="41" spans="1:11" ht="19.5" customHeight="1">
      <c r="A41" s="134" t="s">
        <v>27</v>
      </c>
      <c r="B41" s="120">
        <f t="shared" si="3"/>
        <v>55</v>
      </c>
      <c r="C41" s="120">
        <f t="shared" si="3"/>
        <v>502</v>
      </c>
      <c r="D41" s="201">
        <f t="shared" si="3"/>
        <v>16620</v>
      </c>
      <c r="E41" s="201">
        <v>10</v>
      </c>
      <c r="F41" s="201">
        <v>126</v>
      </c>
      <c r="G41" s="201">
        <v>11522</v>
      </c>
      <c r="H41" s="201">
        <v>45</v>
      </c>
      <c r="I41" s="201">
        <v>376</v>
      </c>
      <c r="J41" s="202">
        <v>5098</v>
      </c>
      <c r="K41" s="14"/>
    </row>
    <row r="42" spans="1:11" ht="19.5" customHeight="1">
      <c r="A42" s="134" t="s">
        <v>32</v>
      </c>
      <c r="B42" s="120">
        <f t="shared" si="3"/>
        <v>13</v>
      </c>
      <c r="C42" s="120">
        <f t="shared" si="3"/>
        <v>268</v>
      </c>
      <c r="D42" s="247" t="s">
        <v>256</v>
      </c>
      <c r="E42" s="201">
        <v>8</v>
      </c>
      <c r="F42" s="201">
        <v>196</v>
      </c>
      <c r="G42" s="201">
        <v>60950</v>
      </c>
      <c r="H42" s="201">
        <v>5</v>
      </c>
      <c r="I42" s="201">
        <v>72</v>
      </c>
      <c r="J42" s="247" t="s">
        <v>256</v>
      </c>
      <c r="K42" s="14"/>
    </row>
    <row r="43" spans="1:11" ht="19.5" customHeight="1">
      <c r="A43" s="134" t="s">
        <v>28</v>
      </c>
      <c r="B43" s="120">
        <f t="shared" si="3"/>
        <v>58</v>
      </c>
      <c r="C43" s="120">
        <f t="shared" si="3"/>
        <v>369</v>
      </c>
      <c r="D43" s="201">
        <f t="shared" si="3"/>
        <v>11414</v>
      </c>
      <c r="E43" s="201">
        <v>17</v>
      </c>
      <c r="F43" s="201">
        <v>140</v>
      </c>
      <c r="G43" s="201">
        <v>8387</v>
      </c>
      <c r="H43" s="201">
        <v>41</v>
      </c>
      <c r="I43" s="201">
        <v>229</v>
      </c>
      <c r="J43" s="202">
        <v>3027</v>
      </c>
      <c r="K43" s="14"/>
    </row>
    <row r="44" spans="1:11" ht="19.5" customHeight="1">
      <c r="A44" s="134" t="s">
        <v>29</v>
      </c>
      <c r="B44" s="120">
        <f t="shared" si="3"/>
        <v>23</v>
      </c>
      <c r="C44" s="120">
        <f t="shared" si="3"/>
        <v>172</v>
      </c>
      <c r="D44" s="201">
        <f t="shared" si="3"/>
        <v>2970</v>
      </c>
      <c r="E44" s="201">
        <v>3</v>
      </c>
      <c r="F44" s="201">
        <v>17</v>
      </c>
      <c r="G44" s="201">
        <v>760</v>
      </c>
      <c r="H44" s="201">
        <v>20</v>
      </c>
      <c r="I44" s="201">
        <v>155</v>
      </c>
      <c r="J44" s="202">
        <v>2210</v>
      </c>
      <c r="K44" s="14"/>
    </row>
    <row r="45" spans="1:11" ht="19.5" customHeight="1">
      <c r="A45" s="134" t="s">
        <v>30</v>
      </c>
      <c r="B45" s="120">
        <f t="shared" si="3"/>
        <v>38</v>
      </c>
      <c r="C45" s="120">
        <f t="shared" si="3"/>
        <v>468</v>
      </c>
      <c r="D45" s="201">
        <f t="shared" si="3"/>
        <v>6563</v>
      </c>
      <c r="E45" s="201">
        <v>9</v>
      </c>
      <c r="F45" s="201">
        <v>98</v>
      </c>
      <c r="G45" s="201">
        <v>2839</v>
      </c>
      <c r="H45" s="201">
        <v>29</v>
      </c>
      <c r="I45" s="201">
        <v>370</v>
      </c>
      <c r="J45" s="202">
        <v>3724</v>
      </c>
      <c r="K45" s="14"/>
    </row>
    <row r="46" spans="1:11" ht="19.5" customHeight="1">
      <c r="A46" s="134" t="s">
        <v>31</v>
      </c>
      <c r="B46" s="120">
        <f t="shared" si="3"/>
        <v>43</v>
      </c>
      <c r="C46" s="120">
        <f t="shared" si="3"/>
        <v>396</v>
      </c>
      <c r="D46" s="201">
        <f t="shared" si="3"/>
        <v>7916</v>
      </c>
      <c r="E46" s="201">
        <v>13</v>
      </c>
      <c r="F46" s="201">
        <v>71</v>
      </c>
      <c r="G46" s="201">
        <v>2863</v>
      </c>
      <c r="H46" s="201">
        <v>30</v>
      </c>
      <c r="I46" s="201">
        <v>325</v>
      </c>
      <c r="J46" s="202">
        <v>5053</v>
      </c>
      <c r="K46" s="14"/>
    </row>
    <row r="47" spans="1:11" ht="4.5" customHeight="1">
      <c r="A47" s="209"/>
      <c r="B47" s="204"/>
      <c r="C47" s="204"/>
      <c r="D47" s="206"/>
      <c r="E47" s="206"/>
      <c r="F47" s="206"/>
      <c r="G47" s="206"/>
      <c r="H47" s="210"/>
      <c r="I47" s="210"/>
      <c r="J47" s="211"/>
      <c r="K47" s="14"/>
    </row>
    <row r="48" spans="1:11" ht="13.5">
      <c r="A48" s="96" t="s">
        <v>231</v>
      </c>
      <c r="B48" s="77"/>
      <c r="C48" s="77"/>
      <c r="D48" s="193"/>
      <c r="E48" s="193"/>
      <c r="F48" s="193"/>
      <c r="G48" s="193"/>
      <c r="H48" s="193"/>
      <c r="I48" s="193"/>
      <c r="J48" s="194"/>
      <c r="K48" s="14"/>
    </row>
    <row r="49" spans="1:11" ht="13.5">
      <c r="A49" s="197" t="s">
        <v>261</v>
      </c>
      <c r="D49" s="14"/>
      <c r="E49" s="14"/>
      <c r="F49" s="14"/>
      <c r="G49" s="14"/>
      <c r="H49" s="14"/>
      <c r="I49" s="14"/>
      <c r="J49" s="68"/>
      <c r="K49" s="14"/>
    </row>
  </sheetData>
  <sheetProtection/>
  <mergeCells count="20">
    <mergeCell ref="C5:C6"/>
    <mergeCell ref="A25:A27"/>
    <mergeCell ref="B25:D25"/>
    <mergeCell ref="E25:G25"/>
    <mergeCell ref="B26:B27"/>
    <mergeCell ref="C26:C27"/>
    <mergeCell ref="E26:E27"/>
    <mergeCell ref="F26:F27"/>
    <mergeCell ref="A4:A6"/>
    <mergeCell ref="H4:J4"/>
    <mergeCell ref="H25:J25"/>
    <mergeCell ref="B4:D4"/>
    <mergeCell ref="E4:G4"/>
    <mergeCell ref="B5:B6"/>
    <mergeCell ref="F5:F6"/>
    <mergeCell ref="E5:E6"/>
    <mergeCell ref="H26:H27"/>
    <mergeCell ref="I26:I27"/>
    <mergeCell ref="H5:H6"/>
    <mergeCell ref="I5:I6"/>
  </mergeCells>
  <printOptions/>
  <pageMargins left="0.77" right="0.38" top="0.984251968503937" bottom="0.27" header="0.5118110236220472" footer="0.2"/>
  <pageSetup horizontalDpi="600" verticalDpi="600" orientation="portrait" paperSize="9" r:id="rId1"/>
  <headerFooter alignWithMargins="0">
    <oddHeader>&amp;R&amp;8産業 ・ 金融　　　　59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M36" sqref="M36"/>
    </sheetView>
  </sheetViews>
  <sheetFormatPr defaultColWidth="9.00390625" defaultRowHeight="13.5"/>
  <cols>
    <col min="1" max="1" width="9.625" style="0" customWidth="1"/>
    <col min="3" max="8" width="11.50390625" style="0" customWidth="1"/>
  </cols>
  <sheetData>
    <row r="1" spans="1:7" ht="26.25" customHeight="1">
      <c r="A1" s="18"/>
      <c r="B1" s="18"/>
      <c r="C1" s="18"/>
      <c r="D1" s="18"/>
      <c r="E1" s="18"/>
      <c r="F1" s="18"/>
      <c r="G1" s="18"/>
    </row>
    <row r="2" spans="1:10" ht="22.5" customHeight="1">
      <c r="A2" s="212" t="s">
        <v>238</v>
      </c>
      <c r="B2" s="212"/>
      <c r="C2" s="212"/>
      <c r="D2" s="212"/>
      <c r="E2" s="212"/>
      <c r="F2" s="212"/>
      <c r="G2" s="212"/>
      <c r="H2" s="212"/>
      <c r="I2" s="70"/>
      <c r="J2" s="70"/>
    </row>
    <row r="3" spans="2:8" ht="13.5">
      <c r="B3" s="24"/>
      <c r="C3" s="24"/>
      <c r="D3" s="24"/>
      <c r="E3" s="24"/>
      <c r="F3" s="24"/>
      <c r="G3" s="24"/>
      <c r="H3" s="117" t="s">
        <v>153</v>
      </c>
    </row>
    <row r="4" spans="1:8" ht="15" customHeight="1">
      <c r="A4" s="323" t="s">
        <v>73</v>
      </c>
      <c r="B4" s="337"/>
      <c r="C4" s="323" t="s">
        <v>80</v>
      </c>
      <c r="D4" s="337"/>
      <c r="E4" s="337"/>
      <c r="F4" s="337"/>
      <c r="G4" s="337" t="s">
        <v>37</v>
      </c>
      <c r="H4" s="215" t="s">
        <v>44</v>
      </c>
    </row>
    <row r="5" spans="1:8" ht="15" customHeight="1">
      <c r="A5" s="321"/>
      <c r="B5" s="320"/>
      <c r="C5" s="147" t="s">
        <v>7</v>
      </c>
      <c r="D5" s="148" t="s">
        <v>47</v>
      </c>
      <c r="E5" s="148" t="s">
        <v>74</v>
      </c>
      <c r="F5" s="148" t="s">
        <v>75</v>
      </c>
      <c r="G5" s="320"/>
      <c r="H5" s="216" t="s">
        <v>45</v>
      </c>
    </row>
    <row r="6" spans="1:8" ht="4.5" customHeight="1">
      <c r="A6" s="71"/>
      <c r="B6" s="213"/>
      <c r="C6" s="71"/>
      <c r="D6" s="71"/>
      <c r="E6" s="71"/>
      <c r="F6" s="71"/>
      <c r="G6" s="71"/>
      <c r="H6" s="10"/>
    </row>
    <row r="7" spans="1:8" ht="19.5" customHeight="1">
      <c r="A7" s="344" t="s">
        <v>138</v>
      </c>
      <c r="B7" s="345"/>
      <c r="C7" s="218">
        <f aca="true" t="shared" si="0" ref="C7:H9">SUM(C10,C13)</f>
        <v>1760</v>
      </c>
      <c r="D7" s="219">
        <f t="shared" si="0"/>
        <v>863</v>
      </c>
      <c r="E7" s="219">
        <f t="shared" si="0"/>
        <v>81</v>
      </c>
      <c r="F7" s="218">
        <f t="shared" si="0"/>
        <v>816</v>
      </c>
      <c r="G7" s="219">
        <f t="shared" si="0"/>
        <v>17841</v>
      </c>
      <c r="H7" s="219">
        <f t="shared" si="0"/>
        <v>876460</v>
      </c>
    </row>
    <row r="8" spans="1:8" ht="19.5" customHeight="1">
      <c r="A8" s="178"/>
      <c r="B8" s="217" t="s">
        <v>139</v>
      </c>
      <c r="C8" s="220">
        <f t="shared" si="0"/>
        <v>1303</v>
      </c>
      <c r="D8" s="221">
        <f t="shared" si="0"/>
        <v>421</v>
      </c>
      <c r="E8" s="221">
        <f t="shared" si="0"/>
        <v>74</v>
      </c>
      <c r="F8" s="220">
        <f t="shared" si="0"/>
        <v>808</v>
      </c>
      <c r="G8" s="221">
        <f t="shared" si="0"/>
        <v>16259</v>
      </c>
      <c r="H8" s="221">
        <v>863357</v>
      </c>
    </row>
    <row r="9" spans="1:8" ht="19.5" customHeight="1">
      <c r="A9" s="178"/>
      <c r="B9" s="217" t="s">
        <v>140</v>
      </c>
      <c r="C9" s="220">
        <f t="shared" si="0"/>
        <v>457</v>
      </c>
      <c r="D9" s="221">
        <f t="shared" si="0"/>
        <v>442</v>
      </c>
      <c r="E9" s="221">
        <f t="shared" si="0"/>
        <v>7</v>
      </c>
      <c r="F9" s="220">
        <f t="shared" si="0"/>
        <v>8</v>
      </c>
      <c r="G9" s="221">
        <f t="shared" si="0"/>
        <v>1582</v>
      </c>
      <c r="H9" s="221">
        <v>13102</v>
      </c>
    </row>
    <row r="10" spans="1:9" ht="19.5" customHeight="1">
      <c r="A10" s="342" t="s">
        <v>137</v>
      </c>
      <c r="B10" s="343"/>
      <c r="C10" s="222">
        <f>SUM(C11:C12)</f>
        <v>428</v>
      </c>
      <c r="D10" s="223">
        <f>SUM(D11:D12)</f>
        <v>176</v>
      </c>
      <c r="E10" s="223">
        <f>SUM(E11:E12)</f>
        <v>29</v>
      </c>
      <c r="F10" s="223">
        <f>SUM(F11:F12)</f>
        <v>223</v>
      </c>
      <c r="G10" s="223">
        <f>SUM(G11:G12)</f>
        <v>4829</v>
      </c>
      <c r="H10" s="223">
        <v>581286</v>
      </c>
      <c r="I10" s="14"/>
    </row>
    <row r="11" spans="1:9" ht="19.5" customHeight="1">
      <c r="A11" s="248"/>
      <c r="B11" s="217" t="s">
        <v>139</v>
      </c>
      <c r="C11" s="222">
        <f>SUM(D11:F11)</f>
        <v>390</v>
      </c>
      <c r="D11" s="223">
        <v>139</v>
      </c>
      <c r="E11" s="223">
        <v>28</v>
      </c>
      <c r="F11" s="223">
        <v>223</v>
      </c>
      <c r="G11" s="223">
        <v>4738</v>
      </c>
      <c r="H11" s="223">
        <v>580220</v>
      </c>
      <c r="I11" s="14"/>
    </row>
    <row r="12" spans="1:9" ht="19.5" customHeight="1">
      <c r="A12" s="248"/>
      <c r="B12" s="217" t="s">
        <v>140</v>
      </c>
      <c r="C12" s="222">
        <f>SUM(D12:F12)</f>
        <v>38</v>
      </c>
      <c r="D12" s="223">
        <v>37</v>
      </c>
      <c r="E12" s="225">
        <v>1</v>
      </c>
      <c r="F12" s="224" t="s">
        <v>239</v>
      </c>
      <c r="G12" s="223">
        <v>91</v>
      </c>
      <c r="H12" s="223">
        <v>1066</v>
      </c>
      <c r="I12" s="14"/>
    </row>
    <row r="13" spans="1:9" ht="19.5" customHeight="1">
      <c r="A13" s="342" t="s">
        <v>136</v>
      </c>
      <c r="B13" s="343"/>
      <c r="C13" s="222">
        <f>SUM(C14:C15)</f>
        <v>1332</v>
      </c>
      <c r="D13" s="223">
        <f>SUM(D14:D15)</f>
        <v>687</v>
      </c>
      <c r="E13" s="223">
        <f>SUM(E14:E15)</f>
        <v>52</v>
      </c>
      <c r="F13" s="223">
        <f>SUM(F14:F15)</f>
        <v>593</v>
      </c>
      <c r="G13" s="223">
        <f>SUM(G14:G15)</f>
        <v>13012</v>
      </c>
      <c r="H13" s="223">
        <v>295174</v>
      </c>
      <c r="I13" s="14"/>
    </row>
    <row r="14" spans="1:9" ht="19.5" customHeight="1">
      <c r="A14" s="248"/>
      <c r="B14" s="217" t="s">
        <v>139</v>
      </c>
      <c r="C14" s="222">
        <f>SUM(D14:F14)</f>
        <v>913</v>
      </c>
      <c r="D14" s="223">
        <v>282</v>
      </c>
      <c r="E14" s="223">
        <v>46</v>
      </c>
      <c r="F14" s="223">
        <v>585</v>
      </c>
      <c r="G14" s="223">
        <v>11521</v>
      </c>
      <c r="H14" s="223">
        <v>283138</v>
      </c>
      <c r="I14" s="14"/>
    </row>
    <row r="15" spans="1:9" ht="19.5" customHeight="1">
      <c r="A15" s="248"/>
      <c r="B15" s="217" t="s">
        <v>140</v>
      </c>
      <c r="C15" s="222">
        <f>SUM(D15:F15)</f>
        <v>419</v>
      </c>
      <c r="D15" s="223">
        <v>405</v>
      </c>
      <c r="E15" s="223">
        <v>6</v>
      </c>
      <c r="F15" s="223">
        <v>8</v>
      </c>
      <c r="G15" s="223">
        <v>1491</v>
      </c>
      <c r="H15" s="223">
        <v>12037</v>
      </c>
      <c r="I15" s="14"/>
    </row>
    <row r="16" spans="1:9" ht="4.5" customHeight="1">
      <c r="A16" s="72"/>
      <c r="B16" s="214"/>
      <c r="C16" s="52"/>
      <c r="D16" s="69"/>
      <c r="E16" s="69"/>
      <c r="F16" s="69"/>
      <c r="G16" s="69"/>
      <c r="H16" s="69"/>
      <c r="I16" s="14"/>
    </row>
    <row r="17" spans="1:9" ht="13.5">
      <c r="A17" s="96" t="s">
        <v>231</v>
      </c>
      <c r="B17" s="77"/>
      <c r="C17" s="192"/>
      <c r="D17" s="193"/>
      <c r="E17" s="193"/>
      <c r="F17" s="193"/>
      <c r="G17" s="193"/>
      <c r="H17" s="193"/>
      <c r="I17" s="14"/>
    </row>
    <row r="18" spans="1:9" ht="13.5">
      <c r="A18" s="197" t="s">
        <v>261</v>
      </c>
      <c r="C18" s="14"/>
      <c r="D18" s="14"/>
      <c r="E18" s="14"/>
      <c r="F18" s="14"/>
      <c r="G18" s="14"/>
      <c r="H18" s="14"/>
      <c r="I18" s="14"/>
    </row>
    <row r="19" spans="3:9" ht="13.5">
      <c r="C19" s="14"/>
      <c r="D19" s="14"/>
      <c r="E19" s="14"/>
      <c r="F19" s="14"/>
      <c r="G19" s="14"/>
      <c r="H19" s="14"/>
      <c r="I19" s="14"/>
    </row>
  </sheetData>
  <sheetProtection/>
  <mergeCells count="6">
    <mergeCell ref="A13:B13"/>
    <mergeCell ref="A4:B5"/>
    <mergeCell ref="C4:F4"/>
    <mergeCell ref="G4:G5"/>
    <mergeCell ref="A7:B7"/>
    <mergeCell ref="A10:B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&amp;L&amp;8 60　　　　産業 ・ 金融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37">
      <selection activeCell="C55" sqref="C55"/>
    </sheetView>
  </sheetViews>
  <sheetFormatPr defaultColWidth="9.00390625" defaultRowHeight="13.5"/>
  <cols>
    <col min="1" max="1" width="3.75390625" style="0" customWidth="1"/>
    <col min="2" max="3" width="8.25390625" style="0" customWidth="1"/>
    <col min="4" max="11" width="8.50390625" style="0" customWidth="1"/>
  </cols>
  <sheetData>
    <row r="1" spans="1:11" ht="26.25" customHeight="1">
      <c r="A1" s="226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2.5" customHeight="1">
      <c r="A2" s="230" t="s">
        <v>241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3.5">
      <c r="A3" s="231" t="s">
        <v>240</v>
      </c>
      <c r="B3" s="228"/>
      <c r="C3" s="3"/>
      <c r="D3" s="9"/>
      <c r="E3" s="9"/>
      <c r="F3" s="9"/>
      <c r="G3" s="9"/>
      <c r="H3" s="9"/>
      <c r="I3" s="9"/>
      <c r="J3" s="372" t="s">
        <v>50</v>
      </c>
      <c r="K3" s="372"/>
    </row>
    <row r="4" spans="1:11" ht="13.5">
      <c r="A4" s="339" t="s">
        <v>63</v>
      </c>
      <c r="B4" s="346"/>
      <c r="C4" s="346"/>
      <c r="D4" s="365" t="s">
        <v>8</v>
      </c>
      <c r="E4" s="357" t="s">
        <v>39</v>
      </c>
      <c r="F4" s="357" t="s">
        <v>59</v>
      </c>
      <c r="G4" s="357" t="s">
        <v>62</v>
      </c>
      <c r="H4" s="362" t="s">
        <v>51</v>
      </c>
      <c r="I4" s="363"/>
      <c r="J4" s="260"/>
      <c r="K4" s="373" t="s">
        <v>56</v>
      </c>
    </row>
    <row r="5" spans="1:11" ht="9.75" customHeight="1">
      <c r="A5" s="340"/>
      <c r="B5" s="361"/>
      <c r="C5" s="361"/>
      <c r="D5" s="366"/>
      <c r="E5" s="358"/>
      <c r="F5" s="364"/>
      <c r="G5" s="364"/>
      <c r="H5" s="368" t="s">
        <v>61</v>
      </c>
      <c r="I5" s="359" t="s">
        <v>52</v>
      </c>
      <c r="J5" s="359" t="s">
        <v>54</v>
      </c>
      <c r="K5" s="374"/>
    </row>
    <row r="6" spans="1:11" ht="3" customHeight="1">
      <c r="A6" s="340" t="s">
        <v>64</v>
      </c>
      <c r="B6" s="361"/>
      <c r="C6" s="361"/>
      <c r="D6" s="366"/>
      <c r="E6" s="384" t="s">
        <v>60</v>
      </c>
      <c r="F6" s="370" t="s">
        <v>61</v>
      </c>
      <c r="G6" s="370" t="s">
        <v>58</v>
      </c>
      <c r="H6" s="364"/>
      <c r="I6" s="360"/>
      <c r="J6" s="360"/>
      <c r="K6" s="375" t="s">
        <v>57</v>
      </c>
    </row>
    <row r="7" spans="1:11" ht="5.25" customHeight="1">
      <c r="A7" s="340"/>
      <c r="B7" s="361"/>
      <c r="C7" s="361"/>
      <c r="D7" s="366"/>
      <c r="E7" s="384"/>
      <c r="F7" s="370"/>
      <c r="G7" s="370"/>
      <c r="H7" s="364"/>
      <c r="I7" s="370" t="s">
        <v>53</v>
      </c>
      <c r="J7" s="370" t="s">
        <v>55</v>
      </c>
      <c r="K7" s="375"/>
    </row>
    <row r="8" spans="1:11" ht="8.25" customHeight="1">
      <c r="A8" s="341"/>
      <c r="B8" s="347"/>
      <c r="C8" s="347"/>
      <c r="D8" s="367"/>
      <c r="E8" s="385"/>
      <c r="F8" s="371"/>
      <c r="G8" s="371"/>
      <c r="H8" s="369"/>
      <c r="I8" s="371"/>
      <c r="J8" s="371"/>
      <c r="K8" s="376"/>
    </row>
    <row r="9" spans="1:11" ht="5.25" customHeight="1">
      <c r="A9" s="167"/>
      <c r="B9" s="382"/>
      <c r="C9" s="383"/>
      <c r="D9" s="158"/>
      <c r="E9" s="158"/>
      <c r="F9" s="158"/>
      <c r="G9" s="158"/>
      <c r="H9" s="158"/>
      <c r="I9" s="158"/>
      <c r="J9" s="158"/>
      <c r="K9" s="158"/>
    </row>
    <row r="10" spans="1:13" s="16" customFormat="1" ht="14.25" customHeight="1">
      <c r="A10" s="377">
        <v>16</v>
      </c>
      <c r="B10" s="377"/>
      <c r="C10" s="340"/>
      <c r="D10" s="233">
        <v>122</v>
      </c>
      <c r="E10" s="233">
        <v>3146</v>
      </c>
      <c r="F10" s="233">
        <v>14787</v>
      </c>
      <c r="G10" s="234">
        <v>26938</v>
      </c>
      <c r="H10" s="233">
        <v>60279</v>
      </c>
      <c r="I10" s="233">
        <v>54727</v>
      </c>
      <c r="J10" s="233">
        <v>5252</v>
      </c>
      <c r="K10" s="233">
        <v>32289</v>
      </c>
      <c r="L10" s="56"/>
      <c r="M10" s="56"/>
    </row>
    <row r="11" spans="1:13" s="16" customFormat="1" ht="14.25" customHeight="1">
      <c r="A11" s="377">
        <v>17</v>
      </c>
      <c r="B11" s="377"/>
      <c r="C11" s="340"/>
      <c r="D11" s="233">
        <v>207</v>
      </c>
      <c r="E11" s="233">
        <v>3401</v>
      </c>
      <c r="F11" s="233">
        <v>14636</v>
      </c>
      <c r="G11" s="234">
        <v>26289</v>
      </c>
      <c r="H11" s="233">
        <v>57630</v>
      </c>
      <c r="I11" s="233">
        <v>52172</v>
      </c>
      <c r="J11" s="233">
        <v>4720</v>
      </c>
      <c r="K11" s="233">
        <v>32296</v>
      </c>
      <c r="L11" s="56"/>
      <c r="M11" s="56"/>
    </row>
    <row r="12" spans="1:13" s="16" customFormat="1" ht="14.25" customHeight="1">
      <c r="A12" s="377">
        <v>18</v>
      </c>
      <c r="B12" s="377"/>
      <c r="C12" s="340"/>
      <c r="D12" s="113">
        <v>116</v>
      </c>
      <c r="E12" s="113">
        <v>3280</v>
      </c>
      <c r="F12" s="113">
        <v>14996</v>
      </c>
      <c r="G12" s="113">
        <v>31203</v>
      </c>
      <c r="H12" s="113">
        <v>66461</v>
      </c>
      <c r="I12" s="113">
        <v>60419</v>
      </c>
      <c r="J12" s="113">
        <v>5824</v>
      </c>
      <c r="K12" s="113">
        <v>34376</v>
      </c>
      <c r="L12" s="56"/>
      <c r="M12" s="56"/>
    </row>
    <row r="13" spans="1:13" s="16" customFormat="1" ht="14.25" customHeight="1">
      <c r="A13" s="377">
        <v>19</v>
      </c>
      <c r="B13" s="377"/>
      <c r="C13" s="340"/>
      <c r="D13" s="234">
        <v>120</v>
      </c>
      <c r="E13" s="234">
        <v>3737</v>
      </c>
      <c r="F13" s="234">
        <v>16418</v>
      </c>
      <c r="G13" s="234">
        <v>41097</v>
      </c>
      <c r="H13" s="252">
        <v>79695</v>
      </c>
      <c r="I13" s="235">
        <v>69284</v>
      </c>
      <c r="J13" s="235">
        <v>7842</v>
      </c>
      <c r="K13" s="235">
        <v>37728</v>
      </c>
      <c r="L13" s="56"/>
      <c r="M13" s="56"/>
    </row>
    <row r="14" spans="1:13" s="16" customFormat="1" ht="6" customHeight="1">
      <c r="A14" s="10"/>
      <c r="B14" s="378"/>
      <c r="C14" s="379"/>
      <c r="D14" s="59"/>
      <c r="E14" s="59"/>
      <c r="F14" s="59"/>
      <c r="G14" s="59"/>
      <c r="H14" s="59"/>
      <c r="I14" s="59"/>
      <c r="J14" s="59"/>
      <c r="K14" s="59"/>
      <c r="L14" s="56"/>
      <c r="M14" s="56"/>
    </row>
    <row r="15" spans="1:13" s="16" customFormat="1" ht="14.25" customHeight="1">
      <c r="A15" s="380">
        <v>20</v>
      </c>
      <c r="B15" s="380"/>
      <c r="C15" s="379"/>
      <c r="D15" s="59">
        <f>SUM(D17:D36)</f>
        <v>218</v>
      </c>
      <c r="E15" s="59">
        <f>SUM(E17:E36)</f>
        <v>4045</v>
      </c>
      <c r="F15" s="59">
        <v>17845</v>
      </c>
      <c r="G15" s="59">
        <v>45908</v>
      </c>
      <c r="H15" s="59">
        <v>80491</v>
      </c>
      <c r="I15" s="59">
        <v>68983</v>
      </c>
      <c r="J15" s="59">
        <v>9302</v>
      </c>
      <c r="K15" s="59">
        <v>33828</v>
      </c>
      <c r="L15" s="56"/>
      <c r="M15" s="56"/>
    </row>
    <row r="16" spans="1:11" s="16" customFormat="1" ht="6" customHeight="1">
      <c r="A16" s="10"/>
      <c r="B16" s="378"/>
      <c r="C16" s="379"/>
      <c r="D16" s="11"/>
      <c r="E16" s="11"/>
      <c r="F16" s="11"/>
      <c r="G16" s="11"/>
      <c r="H16" s="13"/>
      <c r="I16" s="13"/>
      <c r="J16" s="13"/>
      <c r="K16" s="13"/>
    </row>
    <row r="17" spans="1:12" s="16" customFormat="1" ht="14.25" customHeight="1">
      <c r="A17" s="236" t="s">
        <v>242</v>
      </c>
      <c r="B17" s="351" t="s">
        <v>266</v>
      </c>
      <c r="C17" s="353"/>
      <c r="D17" s="237">
        <v>18</v>
      </c>
      <c r="E17" s="237">
        <v>546</v>
      </c>
      <c r="F17" s="237">
        <v>1356</v>
      </c>
      <c r="G17" s="237">
        <v>5369</v>
      </c>
      <c r="H17" s="237">
        <v>8818</v>
      </c>
      <c r="I17" s="237">
        <v>8041</v>
      </c>
      <c r="J17" s="237">
        <v>9</v>
      </c>
      <c r="K17" s="237">
        <v>3283</v>
      </c>
      <c r="L17" s="61"/>
    </row>
    <row r="18" spans="1:12" s="16" customFormat="1" ht="14.25" customHeight="1">
      <c r="A18" s="238">
        <v>11</v>
      </c>
      <c r="B18" s="351" t="s">
        <v>265</v>
      </c>
      <c r="C18" s="353"/>
      <c r="D18" s="237">
        <v>5</v>
      </c>
      <c r="E18" s="237">
        <v>16</v>
      </c>
      <c r="F18" s="247">
        <v>30</v>
      </c>
      <c r="G18" s="247">
        <v>38</v>
      </c>
      <c r="H18" s="247">
        <v>90</v>
      </c>
      <c r="I18" s="246">
        <v>30</v>
      </c>
      <c r="J18" s="247">
        <v>58</v>
      </c>
      <c r="K18" s="247">
        <v>50</v>
      </c>
      <c r="L18" s="61"/>
    </row>
    <row r="19" spans="1:12" s="16" customFormat="1" ht="14.25" customHeight="1">
      <c r="A19" s="238">
        <v>13</v>
      </c>
      <c r="B19" s="351" t="s">
        <v>267</v>
      </c>
      <c r="C19" s="353"/>
      <c r="D19" s="237">
        <v>11</v>
      </c>
      <c r="E19" s="237">
        <v>925</v>
      </c>
      <c r="F19" s="237">
        <v>4064</v>
      </c>
      <c r="G19" s="237">
        <v>21063</v>
      </c>
      <c r="H19" s="237">
        <v>27442</v>
      </c>
      <c r="I19" s="237">
        <v>26750</v>
      </c>
      <c r="J19" s="237">
        <v>677</v>
      </c>
      <c r="K19" s="237">
        <v>6877</v>
      </c>
      <c r="L19" s="61"/>
    </row>
    <row r="20" spans="1:12" s="16" customFormat="1" ht="14.25" customHeight="1">
      <c r="A20" s="238">
        <v>14</v>
      </c>
      <c r="B20" s="348" t="s">
        <v>268</v>
      </c>
      <c r="C20" s="349"/>
      <c r="D20" s="237">
        <v>2</v>
      </c>
      <c r="E20" s="237">
        <v>12</v>
      </c>
      <c r="F20" s="247" t="s">
        <v>257</v>
      </c>
      <c r="G20" s="247" t="s">
        <v>257</v>
      </c>
      <c r="H20" s="247" t="s">
        <v>257</v>
      </c>
      <c r="I20" s="247" t="s">
        <v>257</v>
      </c>
      <c r="J20" s="246" t="s">
        <v>258</v>
      </c>
      <c r="K20" s="247" t="s">
        <v>257</v>
      </c>
      <c r="L20" s="61"/>
    </row>
    <row r="21" spans="1:12" s="16" customFormat="1" ht="14.25" customHeight="1">
      <c r="A21" s="238">
        <v>15</v>
      </c>
      <c r="B21" s="351" t="s">
        <v>142</v>
      </c>
      <c r="C21" s="353"/>
      <c r="D21" s="237">
        <v>42</v>
      </c>
      <c r="E21" s="237">
        <v>452</v>
      </c>
      <c r="F21" s="237">
        <v>1794</v>
      </c>
      <c r="G21" s="237">
        <v>1682</v>
      </c>
      <c r="H21" s="237">
        <v>5477</v>
      </c>
      <c r="I21" s="237">
        <v>4095</v>
      </c>
      <c r="J21" s="237">
        <v>1356</v>
      </c>
      <c r="K21" s="237">
        <v>3618</v>
      </c>
      <c r="L21" s="61"/>
    </row>
    <row r="22" spans="1:12" s="16" customFormat="1" ht="14.25" customHeight="1">
      <c r="A22" s="238">
        <v>16</v>
      </c>
      <c r="B22" s="351" t="s">
        <v>65</v>
      </c>
      <c r="C22" s="353"/>
      <c r="D22" s="237">
        <v>4</v>
      </c>
      <c r="E22" s="237">
        <v>284</v>
      </c>
      <c r="F22" s="237">
        <v>2268</v>
      </c>
      <c r="G22" s="237">
        <v>1333</v>
      </c>
      <c r="H22" s="237">
        <v>5867</v>
      </c>
      <c r="I22" s="237">
        <v>5052</v>
      </c>
      <c r="J22" s="247" t="s">
        <v>257</v>
      </c>
      <c r="K22" s="237">
        <v>4317</v>
      </c>
      <c r="L22" s="61"/>
    </row>
    <row r="23" spans="1:12" s="16" customFormat="1" ht="14.25" customHeight="1">
      <c r="A23" s="238">
        <v>18</v>
      </c>
      <c r="B23" s="348" t="s">
        <v>269</v>
      </c>
      <c r="C23" s="349"/>
      <c r="D23" s="237">
        <v>9</v>
      </c>
      <c r="E23" s="237">
        <v>245</v>
      </c>
      <c r="F23" s="237">
        <v>1069</v>
      </c>
      <c r="G23" s="237">
        <v>3036</v>
      </c>
      <c r="H23" s="237">
        <v>5747</v>
      </c>
      <c r="I23" s="247">
        <v>5635</v>
      </c>
      <c r="J23" s="246" t="s">
        <v>258</v>
      </c>
      <c r="K23" s="237">
        <v>2586</v>
      </c>
      <c r="L23" s="61"/>
    </row>
    <row r="24" spans="1:12" s="16" customFormat="1" ht="14.25" customHeight="1">
      <c r="A24" s="238">
        <v>19</v>
      </c>
      <c r="B24" s="351" t="s">
        <v>81</v>
      </c>
      <c r="C24" s="353"/>
      <c r="D24" s="237">
        <v>1</v>
      </c>
      <c r="E24" s="237">
        <v>2</v>
      </c>
      <c r="F24" s="247" t="s">
        <v>257</v>
      </c>
      <c r="G24" s="247" t="s">
        <v>257</v>
      </c>
      <c r="H24" s="247" t="s">
        <v>257</v>
      </c>
      <c r="I24" s="247" t="s">
        <v>257</v>
      </c>
      <c r="J24" s="246" t="s">
        <v>258</v>
      </c>
      <c r="K24" s="247" t="s">
        <v>257</v>
      </c>
      <c r="L24" s="61"/>
    </row>
    <row r="25" spans="1:12" s="16" customFormat="1" ht="14.25" customHeight="1">
      <c r="A25" s="238">
        <v>21</v>
      </c>
      <c r="B25" s="381" t="s">
        <v>270</v>
      </c>
      <c r="C25" s="349"/>
      <c r="D25" s="237">
        <v>3</v>
      </c>
      <c r="E25" s="237">
        <v>24</v>
      </c>
      <c r="F25" s="237">
        <v>85</v>
      </c>
      <c r="G25" s="237">
        <v>179</v>
      </c>
      <c r="H25" s="237">
        <v>341</v>
      </c>
      <c r="I25" s="237">
        <v>290</v>
      </c>
      <c r="J25" s="246">
        <v>30</v>
      </c>
      <c r="K25" s="237">
        <v>155</v>
      </c>
      <c r="L25" s="61"/>
    </row>
    <row r="26" spans="1:12" s="16" customFormat="1" ht="14.25" customHeight="1">
      <c r="A26" s="238">
        <v>22</v>
      </c>
      <c r="B26" s="351" t="s">
        <v>271</v>
      </c>
      <c r="C26" s="353"/>
      <c r="D26" s="237">
        <v>2</v>
      </c>
      <c r="E26" s="237">
        <v>5</v>
      </c>
      <c r="F26" s="247" t="s">
        <v>257</v>
      </c>
      <c r="G26" s="247" t="s">
        <v>257</v>
      </c>
      <c r="H26" s="247" t="s">
        <v>257</v>
      </c>
      <c r="I26" s="247" t="s">
        <v>257</v>
      </c>
      <c r="J26" s="246" t="s">
        <v>258</v>
      </c>
      <c r="K26" s="247" t="s">
        <v>257</v>
      </c>
      <c r="L26" s="61"/>
    </row>
    <row r="27" spans="1:12" s="16" customFormat="1" ht="14.25" customHeight="1">
      <c r="A27" s="238">
        <v>23</v>
      </c>
      <c r="B27" s="356" t="s">
        <v>272</v>
      </c>
      <c r="C27" s="353"/>
      <c r="D27" s="237">
        <v>2</v>
      </c>
      <c r="E27" s="237">
        <v>10</v>
      </c>
      <c r="F27" s="247" t="s">
        <v>257</v>
      </c>
      <c r="G27" s="247" t="s">
        <v>257</v>
      </c>
      <c r="H27" s="247" t="s">
        <v>257</v>
      </c>
      <c r="I27" s="247" t="s">
        <v>257</v>
      </c>
      <c r="J27" s="247" t="s">
        <v>257</v>
      </c>
      <c r="K27" s="247" t="s">
        <v>257</v>
      </c>
      <c r="L27" s="61"/>
    </row>
    <row r="28" spans="1:12" s="16" customFormat="1" ht="14.25" customHeight="1">
      <c r="A28" s="238">
        <v>24</v>
      </c>
      <c r="B28" s="356" t="s">
        <v>273</v>
      </c>
      <c r="C28" s="353"/>
      <c r="D28" s="237">
        <v>16</v>
      </c>
      <c r="E28" s="237">
        <v>173</v>
      </c>
      <c r="F28" s="247">
        <v>657</v>
      </c>
      <c r="G28" s="247">
        <v>837</v>
      </c>
      <c r="H28" s="247">
        <v>2082</v>
      </c>
      <c r="I28" s="246">
        <v>565</v>
      </c>
      <c r="J28" s="247">
        <v>1515</v>
      </c>
      <c r="K28" s="247">
        <v>1189</v>
      </c>
      <c r="L28" s="61"/>
    </row>
    <row r="29" spans="1:12" s="16" customFormat="1" ht="14.25" customHeight="1">
      <c r="A29" s="238">
        <v>25</v>
      </c>
      <c r="B29" s="348" t="s">
        <v>274</v>
      </c>
      <c r="C29" s="349"/>
      <c r="D29" s="237">
        <v>7</v>
      </c>
      <c r="E29" s="237">
        <v>101</v>
      </c>
      <c r="F29" s="237">
        <v>436</v>
      </c>
      <c r="G29" s="237">
        <v>1491</v>
      </c>
      <c r="H29" s="237">
        <v>2312</v>
      </c>
      <c r="I29" s="237">
        <v>1421</v>
      </c>
      <c r="J29" s="247" t="s">
        <v>257</v>
      </c>
      <c r="K29" s="237">
        <v>787</v>
      </c>
      <c r="L29" s="61"/>
    </row>
    <row r="30" spans="1:12" s="16" customFormat="1" ht="14.25" customHeight="1">
      <c r="A30" s="238">
        <v>26</v>
      </c>
      <c r="B30" s="348" t="s">
        <v>275</v>
      </c>
      <c r="C30" s="349"/>
      <c r="D30" s="237">
        <v>16</v>
      </c>
      <c r="E30" s="237">
        <v>207</v>
      </c>
      <c r="F30" s="237">
        <v>994</v>
      </c>
      <c r="G30" s="237">
        <v>1770</v>
      </c>
      <c r="H30" s="237">
        <v>3850</v>
      </c>
      <c r="I30" s="237">
        <v>3709</v>
      </c>
      <c r="J30" s="237">
        <v>129</v>
      </c>
      <c r="K30" s="237">
        <v>2005</v>
      </c>
      <c r="L30" s="61"/>
    </row>
    <row r="31" spans="1:12" s="16" customFormat="1" ht="14.25" customHeight="1">
      <c r="A31" s="238">
        <v>27</v>
      </c>
      <c r="B31" s="348" t="s">
        <v>276</v>
      </c>
      <c r="C31" s="349"/>
      <c r="D31" s="237">
        <v>10</v>
      </c>
      <c r="E31" s="237">
        <v>81</v>
      </c>
      <c r="F31" s="237">
        <v>296</v>
      </c>
      <c r="G31" s="237">
        <v>616</v>
      </c>
      <c r="H31" s="237">
        <v>1149</v>
      </c>
      <c r="I31" s="237">
        <v>1083</v>
      </c>
      <c r="J31" s="237">
        <v>24</v>
      </c>
      <c r="K31" s="237">
        <v>509</v>
      </c>
      <c r="L31" s="61"/>
    </row>
    <row r="32" spans="1:12" s="16" customFormat="1" ht="14.25" customHeight="1">
      <c r="A32" s="238">
        <v>28</v>
      </c>
      <c r="B32" s="348" t="s">
        <v>277</v>
      </c>
      <c r="C32" s="350"/>
      <c r="D32" s="237">
        <v>12</v>
      </c>
      <c r="E32" s="237">
        <v>122</v>
      </c>
      <c r="F32" s="237">
        <v>365</v>
      </c>
      <c r="G32" s="237">
        <v>349</v>
      </c>
      <c r="H32" s="237">
        <v>982</v>
      </c>
      <c r="I32" s="237">
        <v>865</v>
      </c>
      <c r="J32" s="246">
        <v>117</v>
      </c>
      <c r="K32" s="237">
        <v>604</v>
      </c>
      <c r="L32" s="61"/>
    </row>
    <row r="33" spans="1:12" s="16" customFormat="1" ht="14.25" customHeight="1">
      <c r="A33" s="238">
        <v>29</v>
      </c>
      <c r="B33" s="351" t="s">
        <v>278</v>
      </c>
      <c r="C33" s="352"/>
      <c r="D33" s="237">
        <v>19</v>
      </c>
      <c r="E33" s="237">
        <v>486</v>
      </c>
      <c r="F33" s="237">
        <v>2885</v>
      </c>
      <c r="G33" s="237">
        <v>3691</v>
      </c>
      <c r="H33" s="237">
        <v>8725</v>
      </c>
      <c r="I33" s="237">
        <v>7764</v>
      </c>
      <c r="J33" s="237">
        <v>836</v>
      </c>
      <c r="K33" s="237">
        <v>4857</v>
      </c>
      <c r="L33" s="61"/>
    </row>
    <row r="34" spans="1:12" s="16" customFormat="1" ht="14.25" customHeight="1">
      <c r="A34" s="238">
        <v>30</v>
      </c>
      <c r="B34" s="348" t="s">
        <v>279</v>
      </c>
      <c r="C34" s="349"/>
      <c r="D34" s="237">
        <v>4</v>
      </c>
      <c r="E34" s="237">
        <v>53</v>
      </c>
      <c r="F34" s="237">
        <v>309</v>
      </c>
      <c r="G34" s="237">
        <v>352</v>
      </c>
      <c r="H34" s="237">
        <v>795</v>
      </c>
      <c r="I34" s="237">
        <v>626</v>
      </c>
      <c r="J34" s="237">
        <v>3000</v>
      </c>
      <c r="K34" s="237">
        <v>422</v>
      </c>
      <c r="L34" s="61"/>
    </row>
    <row r="35" spans="1:12" s="16" customFormat="1" ht="14.25" customHeight="1">
      <c r="A35" s="238">
        <v>31</v>
      </c>
      <c r="B35" s="348" t="s">
        <v>280</v>
      </c>
      <c r="C35" s="349"/>
      <c r="D35" s="237">
        <v>12</v>
      </c>
      <c r="E35" s="237">
        <v>195</v>
      </c>
      <c r="F35" s="239">
        <v>976</v>
      </c>
      <c r="G35" s="237">
        <v>2795</v>
      </c>
      <c r="H35" s="237">
        <v>4879</v>
      </c>
      <c r="I35" s="237">
        <v>1309</v>
      </c>
      <c r="J35" s="237">
        <v>3570</v>
      </c>
      <c r="K35" s="237">
        <v>1970</v>
      </c>
      <c r="L35" s="61"/>
    </row>
    <row r="36" spans="1:12" s="16" customFormat="1" ht="14.25" customHeight="1">
      <c r="A36" s="238">
        <v>32</v>
      </c>
      <c r="B36" s="351" t="s">
        <v>66</v>
      </c>
      <c r="C36" s="353"/>
      <c r="D36" s="237">
        <v>23</v>
      </c>
      <c r="E36" s="237">
        <v>106</v>
      </c>
      <c r="F36" s="237">
        <v>192</v>
      </c>
      <c r="G36" s="237">
        <v>1173</v>
      </c>
      <c r="H36" s="237">
        <v>1640</v>
      </c>
      <c r="I36" s="237">
        <v>1534</v>
      </c>
      <c r="J36" s="237">
        <v>75</v>
      </c>
      <c r="K36" s="237">
        <v>446</v>
      </c>
      <c r="L36" s="61"/>
    </row>
    <row r="37" spans="1:12" ht="5.25" customHeight="1">
      <c r="A37" s="240"/>
      <c r="B37" s="354"/>
      <c r="C37" s="355"/>
      <c r="D37" s="210"/>
      <c r="E37" s="210"/>
      <c r="F37" s="210"/>
      <c r="G37" s="210"/>
      <c r="H37" s="210"/>
      <c r="I37" s="210"/>
      <c r="J37" s="210"/>
      <c r="K37" s="210"/>
      <c r="L37" s="14"/>
    </row>
    <row r="38" spans="1:12" ht="12.75" customHeight="1">
      <c r="A38" s="229" t="s">
        <v>254</v>
      </c>
      <c r="B38" s="192"/>
      <c r="C38" s="192"/>
      <c r="D38" s="192"/>
      <c r="E38" s="192"/>
      <c r="F38" s="192"/>
      <c r="G38" s="192"/>
      <c r="H38" s="192"/>
      <c r="I38" s="192"/>
      <c r="J38" s="193"/>
      <c r="K38" s="193"/>
      <c r="L38" s="14"/>
    </row>
    <row r="39" spans="1:10" ht="12.75" customHeight="1">
      <c r="A39" s="227" t="s">
        <v>281</v>
      </c>
      <c r="B39" s="17"/>
      <c r="C39" s="17"/>
      <c r="D39" s="17"/>
      <c r="E39" s="17"/>
      <c r="F39" s="17"/>
      <c r="G39" s="17"/>
      <c r="H39" s="17"/>
      <c r="I39" s="17"/>
      <c r="J39" s="3"/>
    </row>
    <row r="40" spans="1:10" ht="12.75" customHeight="1">
      <c r="A40" s="227" t="s">
        <v>282</v>
      </c>
      <c r="B40" s="60"/>
      <c r="C40" s="60"/>
      <c r="D40" s="60"/>
      <c r="E40" s="60"/>
      <c r="F40" s="60"/>
      <c r="G40" s="60"/>
      <c r="H40" s="60"/>
      <c r="I40" s="60"/>
      <c r="J40" s="3"/>
    </row>
    <row r="41" spans="1:10" ht="12.75" customHeight="1">
      <c r="A41" s="227" t="s">
        <v>283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9" ht="12.75" customHeight="1">
      <c r="A42" s="227" t="s">
        <v>284</v>
      </c>
      <c r="B42" s="17"/>
      <c r="C42" s="17"/>
      <c r="D42" s="17"/>
      <c r="E42" s="17"/>
      <c r="F42" s="17"/>
      <c r="G42" s="17"/>
      <c r="H42" s="17"/>
      <c r="I42" s="17"/>
    </row>
    <row r="43" spans="1:9" ht="12.75" customHeight="1">
      <c r="A43" s="227" t="s">
        <v>285</v>
      </c>
      <c r="B43" s="17"/>
      <c r="C43" s="17"/>
      <c r="D43" s="17"/>
      <c r="E43" s="17"/>
      <c r="F43" s="17"/>
      <c r="G43" s="17"/>
      <c r="H43" s="17"/>
      <c r="I43" s="17"/>
    </row>
    <row r="44" spans="1:9" ht="12.75" customHeight="1">
      <c r="A44" s="227" t="s">
        <v>286</v>
      </c>
      <c r="B44" s="17"/>
      <c r="C44" s="17"/>
      <c r="D44" s="17"/>
      <c r="E44" s="17"/>
      <c r="F44" s="17"/>
      <c r="G44" s="17"/>
      <c r="H44" s="17"/>
      <c r="I44" s="17"/>
    </row>
    <row r="46" spans="1:11" ht="22.5" customHeight="1">
      <c r="A46" s="74" t="s">
        <v>252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 ht="13.5">
      <c r="B47" s="24"/>
      <c r="C47" s="24"/>
      <c r="D47" s="24"/>
      <c r="E47" s="24"/>
      <c r="F47" s="24"/>
      <c r="G47" s="24"/>
      <c r="H47" s="24"/>
      <c r="I47" s="24"/>
      <c r="J47" s="24"/>
      <c r="K47" s="117" t="s">
        <v>67</v>
      </c>
    </row>
    <row r="48" spans="1:11" ht="13.5">
      <c r="A48" s="339" t="s">
        <v>6</v>
      </c>
      <c r="B48" s="339" t="s">
        <v>16</v>
      </c>
      <c r="C48" s="346" t="s">
        <v>70</v>
      </c>
      <c r="D48" s="241" t="s">
        <v>243</v>
      </c>
      <c r="E48" s="241" t="s">
        <v>244</v>
      </c>
      <c r="F48" s="241" t="s">
        <v>245</v>
      </c>
      <c r="G48" s="241" t="s">
        <v>246</v>
      </c>
      <c r="H48" s="241" t="s">
        <v>247</v>
      </c>
      <c r="I48" s="241" t="s">
        <v>248</v>
      </c>
      <c r="J48" s="241" t="s">
        <v>249</v>
      </c>
      <c r="K48" s="215" t="s">
        <v>69</v>
      </c>
    </row>
    <row r="49" spans="1:11" ht="13.5">
      <c r="A49" s="341"/>
      <c r="B49" s="341"/>
      <c r="C49" s="347"/>
      <c r="D49" s="242" t="s">
        <v>71</v>
      </c>
      <c r="E49" s="242" t="s">
        <v>71</v>
      </c>
      <c r="F49" s="242" t="s">
        <v>71</v>
      </c>
      <c r="G49" s="242" t="s">
        <v>71</v>
      </c>
      <c r="H49" s="242" t="s">
        <v>71</v>
      </c>
      <c r="I49" s="242" t="s">
        <v>71</v>
      </c>
      <c r="J49" s="242" t="s">
        <v>71</v>
      </c>
      <c r="K49" s="243" t="s">
        <v>68</v>
      </c>
    </row>
    <row r="50" spans="1:11" ht="5.25" customHeight="1">
      <c r="A50" s="153"/>
      <c r="B50" s="154"/>
      <c r="C50" s="157"/>
      <c r="D50" s="157"/>
      <c r="E50" s="157"/>
      <c r="F50" s="157"/>
      <c r="G50" s="157"/>
      <c r="H50" s="157"/>
      <c r="I50" s="157"/>
      <c r="J50" s="157"/>
      <c r="K50" s="157"/>
    </row>
    <row r="51" spans="1:11" s="16" customFormat="1" ht="14.25" customHeight="1">
      <c r="A51" s="155">
        <v>16</v>
      </c>
      <c r="B51" s="112">
        <v>122</v>
      </c>
      <c r="C51" s="251" t="s">
        <v>264</v>
      </c>
      <c r="D51" s="233">
        <v>52</v>
      </c>
      <c r="E51" s="233">
        <v>36</v>
      </c>
      <c r="F51" s="233">
        <v>17</v>
      </c>
      <c r="G51" s="233">
        <v>5</v>
      </c>
      <c r="H51" s="233">
        <v>7</v>
      </c>
      <c r="I51" s="233">
        <v>2</v>
      </c>
      <c r="J51" s="233">
        <v>2</v>
      </c>
      <c r="K51" s="233">
        <v>1</v>
      </c>
    </row>
    <row r="52" spans="1:11" s="16" customFormat="1" ht="14.25" customHeight="1">
      <c r="A52" s="155">
        <v>17</v>
      </c>
      <c r="B52" s="244">
        <v>207</v>
      </c>
      <c r="C52" s="237">
        <v>82</v>
      </c>
      <c r="D52" s="237">
        <v>63</v>
      </c>
      <c r="E52" s="237">
        <v>32</v>
      </c>
      <c r="F52" s="237">
        <v>14</v>
      </c>
      <c r="G52" s="237">
        <v>6</v>
      </c>
      <c r="H52" s="237">
        <v>5</v>
      </c>
      <c r="I52" s="237">
        <v>1</v>
      </c>
      <c r="J52" s="237">
        <v>2</v>
      </c>
      <c r="K52" s="237">
        <v>2</v>
      </c>
    </row>
    <row r="53" spans="1:11" s="16" customFormat="1" ht="14.25" customHeight="1">
      <c r="A53" s="155">
        <v>18</v>
      </c>
      <c r="B53" s="244">
        <v>116</v>
      </c>
      <c r="C53" s="246" t="s">
        <v>264</v>
      </c>
      <c r="D53" s="235">
        <v>54</v>
      </c>
      <c r="E53" s="235">
        <v>26</v>
      </c>
      <c r="F53" s="235">
        <v>18</v>
      </c>
      <c r="G53" s="235">
        <v>6</v>
      </c>
      <c r="H53" s="235">
        <v>7</v>
      </c>
      <c r="I53" s="235">
        <v>3</v>
      </c>
      <c r="J53" s="235">
        <v>1</v>
      </c>
      <c r="K53" s="235">
        <v>1</v>
      </c>
    </row>
    <row r="54" spans="1:12" s="16" customFormat="1" ht="14.25" customHeight="1">
      <c r="A54" s="155">
        <v>19</v>
      </c>
      <c r="B54" s="244">
        <v>120</v>
      </c>
      <c r="C54" s="246" t="s">
        <v>264</v>
      </c>
      <c r="D54" s="237">
        <v>53</v>
      </c>
      <c r="E54" s="237">
        <v>24</v>
      </c>
      <c r="F54" s="237">
        <v>23</v>
      </c>
      <c r="G54" s="237">
        <v>8</v>
      </c>
      <c r="H54" s="237">
        <v>6</v>
      </c>
      <c r="I54" s="237">
        <v>4</v>
      </c>
      <c r="J54" s="237">
        <v>1</v>
      </c>
      <c r="K54" s="237">
        <v>1</v>
      </c>
      <c r="L54" s="61"/>
    </row>
    <row r="55" spans="1:12" s="16" customFormat="1" ht="14.25" customHeight="1">
      <c r="A55" s="146">
        <v>20</v>
      </c>
      <c r="B55" s="232">
        <f>SUM(C55:K55)</f>
        <v>218</v>
      </c>
      <c r="C55" s="246">
        <v>90</v>
      </c>
      <c r="D55" s="13">
        <v>60</v>
      </c>
      <c r="E55" s="13">
        <v>26</v>
      </c>
      <c r="F55" s="13">
        <v>20</v>
      </c>
      <c r="G55" s="13">
        <v>10</v>
      </c>
      <c r="H55" s="13">
        <v>6</v>
      </c>
      <c r="I55" s="13">
        <v>3</v>
      </c>
      <c r="J55" s="13">
        <v>2</v>
      </c>
      <c r="K55" s="13">
        <v>1</v>
      </c>
      <c r="L55" s="61"/>
    </row>
    <row r="56" spans="1:12" ht="5.25" customHeight="1">
      <c r="A56" s="111"/>
      <c r="B56" s="58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2.75" customHeight="1">
      <c r="A57" s="229" t="s">
        <v>253</v>
      </c>
      <c r="B57" s="245"/>
      <c r="C57" s="245"/>
      <c r="D57" s="245"/>
      <c r="E57" s="245"/>
      <c r="F57" s="245"/>
      <c r="G57" s="6"/>
      <c r="H57" s="193"/>
      <c r="I57" s="193"/>
      <c r="J57" s="193"/>
      <c r="K57" s="193"/>
      <c r="L57" s="14"/>
    </row>
    <row r="58" spans="1:9" ht="12.75" customHeight="1">
      <c r="A58" s="97" t="s">
        <v>287</v>
      </c>
      <c r="B58" s="17"/>
      <c r="C58" s="17"/>
      <c r="D58" s="17"/>
      <c r="E58" s="17"/>
      <c r="F58" s="17"/>
      <c r="H58" s="17"/>
      <c r="I58" s="17"/>
    </row>
  </sheetData>
  <sheetProtection/>
  <mergeCells count="50">
    <mergeCell ref="B19:C19"/>
    <mergeCell ref="B25:C25"/>
    <mergeCell ref="B9:C9"/>
    <mergeCell ref="A11:C11"/>
    <mergeCell ref="A6:C8"/>
    <mergeCell ref="E6:E8"/>
    <mergeCell ref="A10:C10"/>
    <mergeCell ref="A13:C13"/>
    <mergeCell ref="B14:C14"/>
    <mergeCell ref="B17:C17"/>
    <mergeCell ref="A12:C12"/>
    <mergeCell ref="B16:C16"/>
    <mergeCell ref="B18:C18"/>
    <mergeCell ref="A15:C15"/>
    <mergeCell ref="J3:K3"/>
    <mergeCell ref="I5:I6"/>
    <mergeCell ref="G6:G8"/>
    <mergeCell ref="F4:F5"/>
    <mergeCell ref="F6:F8"/>
    <mergeCell ref="K4:K5"/>
    <mergeCell ref="K6:K8"/>
    <mergeCell ref="E4:E5"/>
    <mergeCell ref="J5:J6"/>
    <mergeCell ref="A4:C5"/>
    <mergeCell ref="H4:J4"/>
    <mergeCell ref="G4:G5"/>
    <mergeCell ref="D4:D8"/>
    <mergeCell ref="H5:H8"/>
    <mergeCell ref="I7:I8"/>
    <mergeCell ref="J7:J8"/>
    <mergeCell ref="B37:C37"/>
    <mergeCell ref="B20:C20"/>
    <mergeCell ref="B21:C21"/>
    <mergeCell ref="B22:C22"/>
    <mergeCell ref="B23:C23"/>
    <mergeCell ref="B24:C24"/>
    <mergeCell ref="B26:C26"/>
    <mergeCell ref="B28:C28"/>
    <mergeCell ref="B29:C29"/>
    <mergeCell ref="B27:C27"/>
    <mergeCell ref="A48:A49"/>
    <mergeCell ref="B48:B49"/>
    <mergeCell ref="C48:C49"/>
    <mergeCell ref="B30:C30"/>
    <mergeCell ref="B31:C31"/>
    <mergeCell ref="B34:C34"/>
    <mergeCell ref="B35:C35"/>
    <mergeCell ref="B32:C32"/>
    <mergeCell ref="B33:C33"/>
    <mergeCell ref="B36:C3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&amp;R&amp;8産業 ・ 金融　　　　61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2012-03-27T09:52:40Z</cp:lastPrinted>
  <dcterms:created xsi:type="dcterms:W3CDTF">2003-05-13T05:17:50Z</dcterms:created>
  <dcterms:modified xsi:type="dcterms:W3CDTF">2012-03-27T09:52:41Z</dcterms:modified>
  <cp:category/>
  <cp:version/>
  <cp:contentType/>
  <cp:contentStatus/>
</cp:coreProperties>
</file>