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6525" tabRatio="877" activeTab="7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/>
  <calcPr fullCalcOnLoad="1"/>
</workbook>
</file>

<file path=xl/sharedStrings.xml><?xml version="1.0" encoding="utf-8"?>
<sst xmlns="http://schemas.openxmlformats.org/spreadsheetml/2006/main" count="113" uniqueCount="67">
  <si>
    <t>各年度末現在</t>
  </si>
  <si>
    <t>生保廃止</t>
  </si>
  <si>
    <t>障害認定</t>
  </si>
  <si>
    <t>年齢到達</t>
  </si>
  <si>
    <t>その他取得</t>
  </si>
  <si>
    <t>生保開始</t>
  </si>
  <si>
    <t>認定取下げ</t>
  </si>
  <si>
    <t>資料：東京都後期高齢者医療広域連合</t>
  </si>
  <si>
    <t>各年度決算時点</t>
  </si>
  <si>
    <t>受診件数
（件）</t>
  </si>
  <si>
    <t>費　用　額</t>
  </si>
  <si>
    <t>件数（件）</t>
  </si>
  <si>
    <t>被保険者数
（人）</t>
  </si>
  <si>
    <t>調定額</t>
  </si>
  <si>
    <t>収納額</t>
  </si>
  <si>
    <t>費用額（千円）</t>
  </si>
  <si>
    <t>6社会福祉－8後期高齢者医療保険</t>
  </si>
  <si>
    <t>1表　被保険者状況の推移</t>
  </si>
  <si>
    <t>2表　被保険者資格取得事由別状況の推移</t>
  </si>
  <si>
    <t>3表　被保険者資格喪失事由別状況の推移</t>
  </si>
  <si>
    <t>4表　保険料収入状況の推移</t>
  </si>
  <si>
    <t>5表　医療給付状況の推移</t>
  </si>
  <si>
    <t>注１：負担額のうち費用額は千円未満四捨五入で端数処理を行ったため、内訳とは一致しない場合がある。</t>
  </si>
  <si>
    <t>注２：１人当たりの費用額＝負担額(費用額)÷年間平均被保険者数</t>
  </si>
  <si>
    <t>注３：負担額のうち保険者（市）負担額には、高額療養費・高額介護合算療養費が含まれる。</t>
  </si>
  <si>
    <t>6表　療養費等支給別決定状況の推移</t>
  </si>
  <si>
    <t>7表　療養給付費の推移</t>
  </si>
  <si>
    <t>注１：総数は千円未満四捨五入で端数処理を行ったため、内訳とは一致しない場合がある。</t>
  </si>
  <si>
    <t>注２：食事療養の件数は、入院の件数に含まれているため、総数(件数)には計上されない。</t>
  </si>
  <si>
    <t>8表　その他の保険給付の支給状況の推移</t>
  </si>
  <si>
    <t>障害認定者
（再掲）（人）</t>
  </si>
  <si>
    <t>一人当たりの調定額（円）</t>
  </si>
  <si>
    <t>収納率（％）</t>
  </si>
  <si>
    <t>1件当たり
費用額
（円）</t>
  </si>
  <si>
    <t>1人当たり
費用額
（円）</t>
  </si>
  <si>
    <t xml:space="preserve">     </t>
  </si>
  <si>
    <t>資料：東京都後期高齢者医療広域連合「決算関係資料」</t>
  </si>
  <si>
    <t>注１：１人当たりの金額＝金額(調定額)÷年間平均被保険者数</t>
  </si>
  <si>
    <t>注２：現年度賦課分のみ。</t>
  </si>
  <si>
    <t>年 度</t>
  </si>
  <si>
    <t>負 担 割 合 （人）</t>
  </si>
  <si>
    <t>3 割 負 担</t>
  </si>
  <si>
    <t>1 割 負 担</t>
  </si>
  <si>
    <t>総     数</t>
  </si>
  <si>
    <t>転     入</t>
  </si>
  <si>
    <t>資　格　取　得　件　数　（件）</t>
  </si>
  <si>
    <t>資　格　喪　失　件　数　（件）</t>
  </si>
  <si>
    <t>総　　 数</t>
  </si>
  <si>
    <t>転     出</t>
  </si>
  <si>
    <t>死     亡</t>
  </si>
  <si>
    <t>金　　　　　額　（千円）</t>
  </si>
  <si>
    <t>年 度</t>
  </si>
  <si>
    <t>一　般　診　療</t>
  </si>
  <si>
    <t>そ　　の　　他</t>
  </si>
  <si>
    <t>総　　　　　　数</t>
  </si>
  <si>
    <t>総　　　　　数</t>
  </si>
  <si>
    <t>入　　　　　院</t>
  </si>
  <si>
    <t>入　　院　　外</t>
  </si>
  <si>
    <t>診　　　　　　療　　　　　　費</t>
  </si>
  <si>
    <t>歯　　　　　科</t>
  </si>
  <si>
    <t>食　事　療　養</t>
  </si>
  <si>
    <t>訪　問　看　護</t>
  </si>
  <si>
    <t>調　　　　　剤</t>
  </si>
  <si>
    <t>葬　　　祭　　　費</t>
  </si>
  <si>
    <t>負　　　担　　　額　（千円）</t>
  </si>
  <si>
    <t>保険者 (市)
負　担　額</t>
  </si>
  <si>
    <t>被保険者
負 担 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</si>
</sst>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[=0]&quot;－&quot;;[&lt;1]&quot;0&quot;;#,##0"/>
    <numFmt numFmtId="190" formatCode="[=0]&quot;- &quot;;[&lt;1]&quot;0 &quot;;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0" fontId="6" fillId="0" borderId="1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10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right" vertical="center"/>
    </xf>
    <xf numFmtId="184" fontId="9" fillId="0" borderId="12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left" indent="1"/>
    </xf>
    <xf numFmtId="177" fontId="0" fillId="0" borderId="0" xfId="0" applyNumberFormat="1" applyFont="1" applyFill="1" applyAlignment="1">
      <alignment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190" fontId="9" fillId="0" borderId="12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38" fontId="9" fillId="0" borderId="12" xfId="49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9" fillId="0" borderId="22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77" fontId="9" fillId="0" borderId="28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 wrapText="1"/>
    </xf>
    <xf numFmtId="177" fontId="9" fillId="0" borderId="27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F11" sqref="F11"/>
    </sheetView>
  </sheetViews>
  <sheetFormatPr defaultColWidth="9.00390625" defaultRowHeight="15" customHeight="1"/>
  <cols>
    <col min="1" max="1" width="5.625" style="33" customWidth="1"/>
    <col min="2" max="5" width="12.625" style="33" customWidth="1"/>
    <col min="6" max="7" width="12.00390625" style="33" customWidth="1"/>
    <col min="8" max="16384" width="9.00390625" style="33" customWidth="1"/>
  </cols>
  <sheetData>
    <row r="1" ht="12.75" customHeight="1">
      <c r="A1" s="55" t="s">
        <v>16</v>
      </c>
    </row>
    <row r="2" spans="1:20" ht="18" customHeight="1">
      <c r="A2" s="57" t="s">
        <v>17</v>
      </c>
      <c r="B2" s="82"/>
      <c r="C2" s="82"/>
      <c r="D2" s="82"/>
      <c r="E2" s="82"/>
      <c r="F2" s="13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5" ht="12.75" customHeight="1">
      <c r="A3" s="34"/>
      <c r="B3" s="34"/>
      <c r="C3" s="34"/>
      <c r="D3" s="34"/>
      <c r="E3" s="83" t="s">
        <v>0</v>
      </c>
    </row>
    <row r="4" spans="1:5" ht="19.5" customHeight="1">
      <c r="A4" s="138" t="s">
        <v>39</v>
      </c>
      <c r="B4" s="140" t="s">
        <v>12</v>
      </c>
      <c r="C4" s="142" t="s">
        <v>40</v>
      </c>
      <c r="D4" s="143"/>
      <c r="E4" s="144" t="s">
        <v>30</v>
      </c>
    </row>
    <row r="5" spans="1:5" ht="19.5" customHeight="1">
      <c r="A5" s="139"/>
      <c r="B5" s="141"/>
      <c r="C5" s="84" t="s">
        <v>41</v>
      </c>
      <c r="D5" s="84" t="s">
        <v>42</v>
      </c>
      <c r="E5" s="145"/>
    </row>
    <row r="6" spans="1:5" ht="5.25" customHeight="1">
      <c r="A6" s="85"/>
      <c r="B6" s="86"/>
      <c r="C6" s="87"/>
      <c r="D6" s="87"/>
      <c r="E6" s="87"/>
    </row>
    <row r="7" spans="1:7" s="27" customFormat="1" ht="15.75" customHeight="1">
      <c r="A7" s="88">
        <v>21</v>
      </c>
      <c r="B7" s="25">
        <f>SUM(C7:D7)</f>
        <v>14676</v>
      </c>
      <c r="C7" s="22">
        <v>1755</v>
      </c>
      <c r="D7" s="22">
        <v>12921</v>
      </c>
      <c r="E7" s="22">
        <v>268</v>
      </c>
      <c r="F7" s="26"/>
      <c r="G7" s="26"/>
    </row>
    <row r="8" spans="1:7" s="10" customFormat="1" ht="15.75" customHeight="1">
      <c r="A8" s="88">
        <v>22</v>
      </c>
      <c r="B8" s="25">
        <f>SUM(C8:D8)</f>
        <v>15418</v>
      </c>
      <c r="C8" s="22">
        <v>1741</v>
      </c>
      <c r="D8" s="22">
        <v>13677</v>
      </c>
      <c r="E8" s="22">
        <v>218</v>
      </c>
      <c r="F8" s="11"/>
      <c r="G8" s="11"/>
    </row>
    <row r="9" spans="1:7" s="10" customFormat="1" ht="15.75" customHeight="1">
      <c r="A9" s="88">
        <v>23</v>
      </c>
      <c r="B9" s="25">
        <f>SUM(C9:D9)</f>
        <v>16089</v>
      </c>
      <c r="C9" s="22">
        <v>1758</v>
      </c>
      <c r="D9" s="22">
        <v>14331</v>
      </c>
      <c r="E9" s="22">
        <v>184</v>
      </c>
      <c r="F9" s="11"/>
      <c r="G9" s="11"/>
    </row>
    <row r="10" spans="1:7" s="10" customFormat="1" ht="15.75" customHeight="1">
      <c r="A10" s="88">
        <v>24</v>
      </c>
      <c r="B10" s="25">
        <f>SUM(C10:D10)</f>
        <v>16663</v>
      </c>
      <c r="C10" s="22">
        <v>1826</v>
      </c>
      <c r="D10" s="22">
        <v>14837</v>
      </c>
      <c r="E10" s="22">
        <v>158</v>
      </c>
      <c r="F10" s="11"/>
      <c r="G10" s="11"/>
    </row>
    <row r="11" spans="1:7" s="10" customFormat="1" ht="15.75" customHeight="1">
      <c r="A11" s="88">
        <v>25</v>
      </c>
      <c r="B11" s="25">
        <f>SUM(C11:D11)</f>
        <v>17254</v>
      </c>
      <c r="C11" s="22">
        <v>1810</v>
      </c>
      <c r="D11" s="22">
        <v>15444</v>
      </c>
      <c r="E11" s="22">
        <v>129</v>
      </c>
      <c r="F11" s="11"/>
      <c r="G11" s="11"/>
    </row>
    <row r="12" spans="1:7" s="10" customFormat="1" ht="5.25" customHeight="1">
      <c r="A12" s="89"/>
      <c r="B12" s="31"/>
      <c r="C12" s="6"/>
      <c r="D12" s="6"/>
      <c r="E12" s="6"/>
      <c r="F12" s="11"/>
      <c r="G12" s="11"/>
    </row>
    <row r="13" spans="1:7" s="32" customFormat="1" ht="13.5" customHeight="1">
      <c r="A13" s="90" t="s">
        <v>7</v>
      </c>
      <c r="B13" s="91"/>
      <c r="C13" s="91"/>
      <c r="D13" s="91"/>
      <c r="E13" s="91"/>
      <c r="F13" s="70"/>
      <c r="G13" s="70"/>
    </row>
    <row r="14" spans="1:7" ht="15" customHeight="1">
      <c r="A14" s="39"/>
      <c r="B14" s="39"/>
      <c r="C14" s="39"/>
      <c r="D14" s="39"/>
      <c r="E14" s="39"/>
      <c r="F14" s="39"/>
      <c r="G14" s="39"/>
    </row>
    <row r="15" spans="1:7" ht="15" customHeight="1">
      <c r="A15" s="39"/>
      <c r="B15" s="39"/>
      <c r="C15" s="39"/>
      <c r="D15" s="39"/>
      <c r="E15" s="39"/>
      <c r="F15" s="39"/>
      <c r="G15" s="39"/>
    </row>
  </sheetData>
  <sheetProtection/>
  <mergeCells count="4">
    <mergeCell ref="A4:A5"/>
    <mergeCell ref="B4:B5"/>
    <mergeCell ref="C4:D4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5.625" style="33" customWidth="1"/>
    <col min="2" max="7" width="9.625" style="33" customWidth="1"/>
    <col min="8" max="16384" width="9.00390625" style="33" customWidth="1"/>
  </cols>
  <sheetData>
    <row r="1" spans="1:7" ht="12.75" customHeight="1">
      <c r="A1" s="55" t="s">
        <v>16</v>
      </c>
      <c r="B1" s="39"/>
      <c r="C1" s="39"/>
      <c r="D1" s="39"/>
      <c r="E1" s="39"/>
      <c r="F1" s="39"/>
      <c r="G1" s="39"/>
    </row>
    <row r="2" spans="1:7" ht="18" customHeight="1">
      <c r="A2" s="92" t="s">
        <v>18</v>
      </c>
      <c r="B2" s="93"/>
      <c r="C2" s="93"/>
      <c r="D2" s="93"/>
      <c r="E2" s="93"/>
      <c r="F2" s="93"/>
      <c r="G2" s="93"/>
    </row>
    <row r="3" spans="1:7" ht="12.75" customHeight="1">
      <c r="A3" s="94"/>
      <c r="B3" s="94"/>
      <c r="C3" s="94"/>
      <c r="D3" s="94"/>
      <c r="E3" s="94"/>
      <c r="F3" s="94"/>
      <c r="G3" s="83" t="s">
        <v>0</v>
      </c>
    </row>
    <row r="4" spans="1:7" s="9" customFormat="1" ht="19.5" customHeight="1">
      <c r="A4" s="138" t="s">
        <v>39</v>
      </c>
      <c r="B4" s="146" t="s">
        <v>45</v>
      </c>
      <c r="C4" s="146"/>
      <c r="D4" s="146"/>
      <c r="E4" s="146"/>
      <c r="F4" s="146"/>
      <c r="G4" s="147"/>
    </row>
    <row r="5" spans="1:7" s="9" customFormat="1" ht="19.5" customHeight="1">
      <c r="A5" s="139"/>
      <c r="B5" s="95" t="s">
        <v>43</v>
      </c>
      <c r="C5" s="95" t="s">
        <v>44</v>
      </c>
      <c r="D5" s="95" t="s">
        <v>1</v>
      </c>
      <c r="E5" s="95" t="s">
        <v>2</v>
      </c>
      <c r="F5" s="95" t="s">
        <v>3</v>
      </c>
      <c r="G5" s="96" t="s">
        <v>4</v>
      </c>
    </row>
    <row r="6" spans="1:7" s="9" customFormat="1" ht="4.5" customHeight="1">
      <c r="A6" s="97"/>
      <c r="B6" s="98"/>
      <c r="C6" s="99"/>
      <c r="D6" s="99"/>
      <c r="E6" s="99"/>
      <c r="F6" s="99"/>
      <c r="G6" s="99"/>
    </row>
    <row r="7" spans="1:7" s="27" customFormat="1" ht="15.75" customHeight="1">
      <c r="A7" s="88">
        <v>21</v>
      </c>
      <c r="B7" s="100">
        <f>SUM(C7:G7)</f>
        <v>1745</v>
      </c>
      <c r="C7" s="78">
        <v>257</v>
      </c>
      <c r="D7" s="78">
        <v>25</v>
      </c>
      <c r="E7" s="78">
        <v>9</v>
      </c>
      <c r="F7" s="78">
        <v>1454</v>
      </c>
      <c r="G7" s="79">
        <v>0</v>
      </c>
    </row>
    <row r="8" spans="1:7" s="10" customFormat="1" ht="15.75" customHeight="1">
      <c r="A8" s="88">
        <v>22</v>
      </c>
      <c r="B8" s="100">
        <f>SUM(C8:G8)</f>
        <v>1889</v>
      </c>
      <c r="C8" s="78">
        <v>269</v>
      </c>
      <c r="D8" s="78">
        <v>20</v>
      </c>
      <c r="E8" s="78">
        <v>7</v>
      </c>
      <c r="F8" s="78">
        <v>1593</v>
      </c>
      <c r="G8" s="79">
        <v>0</v>
      </c>
    </row>
    <row r="9" spans="1:7" s="10" customFormat="1" ht="15.75" customHeight="1">
      <c r="A9" s="88">
        <v>23</v>
      </c>
      <c r="B9" s="100">
        <f>SUM(C9:G9)</f>
        <v>1853</v>
      </c>
      <c r="C9" s="78">
        <v>243</v>
      </c>
      <c r="D9" s="78">
        <v>25</v>
      </c>
      <c r="E9" s="78">
        <v>2</v>
      </c>
      <c r="F9" s="78">
        <v>1583</v>
      </c>
      <c r="G9" s="78">
        <v>0</v>
      </c>
    </row>
    <row r="10" spans="1:7" s="10" customFormat="1" ht="15.75" customHeight="1">
      <c r="A10" s="88">
        <v>24</v>
      </c>
      <c r="B10" s="100">
        <f>SUM(C10:G10)</f>
        <v>1913</v>
      </c>
      <c r="C10" s="78">
        <v>259</v>
      </c>
      <c r="D10" s="78">
        <v>31</v>
      </c>
      <c r="E10" s="78">
        <v>10</v>
      </c>
      <c r="F10" s="78">
        <v>1613</v>
      </c>
      <c r="G10" s="78">
        <v>0</v>
      </c>
    </row>
    <row r="11" spans="1:7" s="10" customFormat="1" ht="15.75" customHeight="1">
      <c r="A11" s="88">
        <v>25</v>
      </c>
      <c r="B11" s="100">
        <f>SUM(C11:G11)</f>
        <v>1895</v>
      </c>
      <c r="C11" s="78">
        <v>318</v>
      </c>
      <c r="D11" s="78">
        <v>34</v>
      </c>
      <c r="E11" s="78">
        <v>9</v>
      </c>
      <c r="F11" s="78">
        <v>1533</v>
      </c>
      <c r="G11" s="78">
        <v>1</v>
      </c>
    </row>
    <row r="12" spans="1:7" s="9" customFormat="1" ht="4.5" customHeight="1">
      <c r="A12" s="101"/>
      <c r="B12" s="102"/>
      <c r="C12" s="103"/>
      <c r="D12" s="103"/>
      <c r="E12" s="103"/>
      <c r="F12" s="103"/>
      <c r="G12" s="103"/>
    </row>
    <row r="13" spans="1:7" s="10" customFormat="1" ht="13.5" customHeight="1">
      <c r="A13" s="104" t="s">
        <v>7</v>
      </c>
      <c r="B13" s="31"/>
      <c r="C13" s="6"/>
      <c r="D13" s="6"/>
      <c r="E13" s="6"/>
      <c r="F13" s="6"/>
      <c r="G13" s="6"/>
    </row>
    <row r="14" spans="1:7" s="9" customFormat="1" ht="13.5" customHeight="1">
      <c r="A14" s="12"/>
      <c r="B14" s="12"/>
      <c r="C14" s="12"/>
      <c r="D14" s="12"/>
      <c r="E14" s="12"/>
      <c r="F14" s="12"/>
      <c r="G14" s="12"/>
    </row>
    <row r="15" spans="1:7" s="9" customFormat="1" ht="13.5" customHeight="1">
      <c r="A15" s="12"/>
      <c r="B15" s="12"/>
      <c r="C15" s="12"/>
      <c r="D15" s="12"/>
      <c r="E15" s="12"/>
      <c r="F15" s="12"/>
      <c r="G15" s="12"/>
    </row>
    <row r="16" spans="1:7" s="9" customFormat="1" ht="13.5" customHeight="1">
      <c r="A16" s="12"/>
      <c r="B16" s="12"/>
      <c r="C16" s="12"/>
      <c r="D16" s="12"/>
      <c r="E16" s="12"/>
      <c r="F16" s="12"/>
      <c r="G16" s="12"/>
    </row>
  </sheetData>
  <sheetProtection/>
  <mergeCells count="2">
    <mergeCell ref="A4:A5"/>
    <mergeCell ref="B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5.625" style="33" customWidth="1"/>
    <col min="2" max="6" width="9.625" style="33" customWidth="1"/>
    <col min="7" max="7" width="12.00390625" style="33" customWidth="1"/>
    <col min="8" max="16384" width="9.00390625" style="33" customWidth="1"/>
  </cols>
  <sheetData>
    <row r="1" spans="1:7" s="9" customFormat="1" ht="12.75" customHeight="1">
      <c r="A1" s="55" t="s">
        <v>16</v>
      </c>
      <c r="B1" s="12"/>
      <c r="C1" s="12"/>
      <c r="D1" s="12"/>
      <c r="E1" s="12"/>
      <c r="F1" s="12"/>
      <c r="G1" s="12"/>
    </row>
    <row r="2" spans="1:7" s="9" customFormat="1" ht="18" customHeight="1">
      <c r="A2" s="92" t="s">
        <v>19</v>
      </c>
      <c r="B2" s="105"/>
      <c r="C2" s="106"/>
      <c r="D2" s="106"/>
      <c r="E2" s="106"/>
      <c r="F2" s="106"/>
      <c r="G2" s="12"/>
    </row>
    <row r="3" spans="1:7" s="9" customFormat="1" ht="12.75" customHeight="1">
      <c r="A3" s="106"/>
      <c r="B3" s="106"/>
      <c r="C3" s="106"/>
      <c r="D3" s="106"/>
      <c r="E3" s="106"/>
      <c r="F3" s="83" t="s">
        <v>0</v>
      </c>
      <c r="G3" s="12"/>
    </row>
    <row r="4" spans="1:7" s="9" customFormat="1" ht="19.5" customHeight="1">
      <c r="A4" s="138" t="s">
        <v>39</v>
      </c>
      <c r="B4" s="146" t="s">
        <v>46</v>
      </c>
      <c r="C4" s="146"/>
      <c r="D4" s="146"/>
      <c r="E4" s="146"/>
      <c r="F4" s="147"/>
      <c r="G4" s="12"/>
    </row>
    <row r="5" spans="1:7" s="9" customFormat="1" ht="19.5" customHeight="1">
      <c r="A5" s="139"/>
      <c r="B5" s="95" t="s">
        <v>47</v>
      </c>
      <c r="C5" s="95" t="s">
        <v>48</v>
      </c>
      <c r="D5" s="95" t="s">
        <v>5</v>
      </c>
      <c r="E5" s="95" t="s">
        <v>6</v>
      </c>
      <c r="F5" s="96" t="s">
        <v>49</v>
      </c>
      <c r="G5" s="12"/>
    </row>
    <row r="6" spans="1:7" s="9" customFormat="1" ht="4.5" customHeight="1">
      <c r="A6" s="97"/>
      <c r="B6" s="98"/>
      <c r="C6" s="99"/>
      <c r="D6" s="99"/>
      <c r="E6" s="99"/>
      <c r="F6" s="99"/>
      <c r="G6" s="12"/>
    </row>
    <row r="7" spans="1:7" s="27" customFormat="1" ht="15.75" customHeight="1">
      <c r="A7" s="88">
        <v>21</v>
      </c>
      <c r="B7" s="100">
        <f>SUM(C7:F7)</f>
        <v>1075</v>
      </c>
      <c r="C7" s="78">
        <v>199</v>
      </c>
      <c r="D7" s="78">
        <v>44</v>
      </c>
      <c r="E7" s="78">
        <v>2</v>
      </c>
      <c r="F7" s="78">
        <v>830</v>
      </c>
      <c r="G7" s="16"/>
    </row>
    <row r="8" spans="1:7" s="10" customFormat="1" ht="15.75" customHeight="1">
      <c r="A8" s="88">
        <v>22</v>
      </c>
      <c r="B8" s="100">
        <f>SUM(C8:F8)</f>
        <v>1147</v>
      </c>
      <c r="C8" s="78">
        <v>211</v>
      </c>
      <c r="D8" s="78">
        <v>77</v>
      </c>
      <c r="E8" s="79">
        <v>0</v>
      </c>
      <c r="F8" s="78">
        <v>859</v>
      </c>
      <c r="G8" s="7"/>
    </row>
    <row r="9" spans="1:7" s="10" customFormat="1" ht="15.75" customHeight="1">
      <c r="A9" s="88">
        <v>23</v>
      </c>
      <c r="B9" s="100">
        <f>SUM(C9:F9)</f>
        <v>1182</v>
      </c>
      <c r="C9" s="78">
        <v>211</v>
      </c>
      <c r="D9" s="78">
        <v>59</v>
      </c>
      <c r="E9" s="78">
        <v>0</v>
      </c>
      <c r="F9" s="78">
        <v>912</v>
      </c>
      <c r="G9" s="7"/>
    </row>
    <row r="10" spans="1:7" s="10" customFormat="1" ht="15.75" customHeight="1">
      <c r="A10" s="88">
        <v>24</v>
      </c>
      <c r="B10" s="100">
        <f>SUM(C10:F10)</f>
        <v>1339</v>
      </c>
      <c r="C10" s="78">
        <v>243</v>
      </c>
      <c r="D10" s="78">
        <v>78</v>
      </c>
      <c r="E10" s="78">
        <v>0</v>
      </c>
      <c r="F10" s="78">
        <v>1018</v>
      </c>
      <c r="G10" s="7"/>
    </row>
    <row r="11" spans="1:7" s="10" customFormat="1" ht="15.75" customHeight="1">
      <c r="A11" s="88">
        <v>25</v>
      </c>
      <c r="B11" s="100">
        <f>SUM(C11:F11)</f>
        <v>1304</v>
      </c>
      <c r="C11" s="78">
        <v>257</v>
      </c>
      <c r="D11" s="78">
        <v>53</v>
      </c>
      <c r="E11" s="78">
        <v>1</v>
      </c>
      <c r="F11" s="78">
        <v>993</v>
      </c>
      <c r="G11" s="7"/>
    </row>
    <row r="12" spans="1:7" ht="4.5" customHeight="1">
      <c r="A12" s="107"/>
      <c r="B12" s="108"/>
      <c r="C12" s="109"/>
      <c r="D12" s="109"/>
      <c r="E12" s="109"/>
      <c r="F12" s="109"/>
      <c r="G12" s="40"/>
    </row>
    <row r="13" spans="1:7" s="41" customFormat="1" ht="13.5" customHeight="1">
      <c r="A13" s="104" t="s">
        <v>7</v>
      </c>
      <c r="B13" s="110"/>
      <c r="C13" s="110"/>
      <c r="D13" s="110"/>
      <c r="E13" s="110"/>
      <c r="F13" s="110"/>
      <c r="G13" s="81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</sheetData>
  <sheetProtection/>
  <mergeCells count="2">
    <mergeCell ref="A4:A5"/>
    <mergeCell ref="B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5.625" style="34" customWidth="1"/>
    <col min="2" max="3" width="11.625" style="34" customWidth="1"/>
    <col min="4" max="4" width="8.625" style="34" customWidth="1"/>
    <col min="5" max="5" width="20.625" style="34" customWidth="1"/>
    <col min="6" max="7" width="12.00390625" style="34" customWidth="1"/>
    <col min="8" max="16384" width="9.00390625" style="34" customWidth="1"/>
  </cols>
  <sheetData>
    <row r="1" spans="1:7" ht="12.75" customHeight="1">
      <c r="A1" s="111" t="s">
        <v>16</v>
      </c>
      <c r="B1" s="94"/>
      <c r="C1" s="94"/>
      <c r="D1" s="94"/>
      <c r="E1" s="94"/>
      <c r="F1" s="94"/>
      <c r="G1" s="94"/>
    </row>
    <row r="2" spans="1:7" ht="18" customHeight="1">
      <c r="A2" s="92" t="s">
        <v>20</v>
      </c>
      <c r="B2" s="93"/>
      <c r="C2" s="93"/>
      <c r="D2" s="93"/>
      <c r="E2" s="93"/>
      <c r="F2" s="93"/>
      <c r="G2" s="93"/>
    </row>
    <row r="3" spans="1:7" s="62" customFormat="1" ht="12.75" customHeight="1">
      <c r="A3" s="112"/>
      <c r="B3" s="112"/>
      <c r="C3" s="112"/>
      <c r="D3" s="112"/>
      <c r="E3" s="113" t="s">
        <v>8</v>
      </c>
      <c r="F3" s="112"/>
      <c r="G3" s="112"/>
    </row>
    <row r="4" spans="1:7" s="62" customFormat="1" ht="15" customHeight="1">
      <c r="A4" s="138" t="s">
        <v>39</v>
      </c>
      <c r="B4" s="146" t="s">
        <v>50</v>
      </c>
      <c r="C4" s="146"/>
      <c r="D4" s="146"/>
      <c r="E4" s="148" t="s">
        <v>31</v>
      </c>
      <c r="F4" s="112"/>
      <c r="G4" s="112"/>
    </row>
    <row r="5" spans="1:7" s="62" customFormat="1" ht="15" customHeight="1">
      <c r="A5" s="139"/>
      <c r="B5" s="114" t="s">
        <v>13</v>
      </c>
      <c r="C5" s="114" t="s">
        <v>14</v>
      </c>
      <c r="D5" s="115" t="s">
        <v>32</v>
      </c>
      <c r="E5" s="149"/>
      <c r="F5" s="112"/>
      <c r="G5" s="112"/>
    </row>
    <row r="6" spans="1:7" ht="4.5" customHeight="1">
      <c r="A6" s="116"/>
      <c r="B6" s="117"/>
      <c r="C6" s="117"/>
      <c r="D6" s="117"/>
      <c r="E6" s="117"/>
      <c r="F6" s="94"/>
      <c r="G6" s="94"/>
    </row>
    <row r="7" spans="1:7" s="120" customFormat="1" ht="15.75" customHeight="1">
      <c r="A7" s="88">
        <v>21</v>
      </c>
      <c r="B7" s="25">
        <v>1064687</v>
      </c>
      <c r="C7" s="22">
        <v>1050192</v>
      </c>
      <c r="D7" s="118">
        <f>C7/B7*100</f>
        <v>98.63856701547029</v>
      </c>
      <c r="E7" s="22">
        <v>74386.01271571299</v>
      </c>
      <c r="F7" s="119"/>
      <c r="G7" s="119"/>
    </row>
    <row r="8" spans="1:7" s="122" customFormat="1" ht="15.75" customHeight="1">
      <c r="A8" s="88">
        <v>22</v>
      </c>
      <c r="B8" s="25">
        <v>1153917</v>
      </c>
      <c r="C8" s="22">
        <v>1140941</v>
      </c>
      <c r="D8" s="118">
        <f>C8/B8*100</f>
        <v>98.87548237871529</v>
      </c>
      <c r="E8" s="22">
        <v>76840.71385762801</v>
      </c>
      <c r="F8" s="121"/>
      <c r="G8" s="121"/>
    </row>
    <row r="9" spans="1:7" s="122" customFormat="1" ht="15.75" customHeight="1">
      <c r="A9" s="88">
        <v>23</v>
      </c>
      <c r="B9" s="22">
        <v>1197432</v>
      </c>
      <c r="C9" s="22">
        <v>1185298</v>
      </c>
      <c r="D9" s="118">
        <f>C9/B9*100</f>
        <v>98.98666479599677</v>
      </c>
      <c r="E9" s="22">
        <v>76081</v>
      </c>
      <c r="F9" s="121"/>
      <c r="G9" s="121"/>
    </row>
    <row r="10" spans="1:7" s="122" customFormat="1" ht="15.75" customHeight="1">
      <c r="A10" s="88">
        <v>24</v>
      </c>
      <c r="B10" s="22">
        <v>1373841</v>
      </c>
      <c r="C10" s="22">
        <v>1359074</v>
      </c>
      <c r="D10" s="118">
        <f>C10/B10*100</f>
        <v>98.92513034623366</v>
      </c>
      <c r="E10" s="22">
        <v>83960</v>
      </c>
      <c r="F10" s="121"/>
      <c r="G10" s="121"/>
    </row>
    <row r="11" spans="1:7" s="122" customFormat="1" ht="15.75" customHeight="1">
      <c r="A11" s="88">
        <v>25</v>
      </c>
      <c r="B11" s="22">
        <v>1405488</v>
      </c>
      <c r="C11" s="22">
        <v>1390388</v>
      </c>
      <c r="D11" s="118">
        <f>C11/B11*100</f>
        <v>98.92564006238402</v>
      </c>
      <c r="E11" s="22">
        <v>82998</v>
      </c>
      <c r="F11" s="121"/>
      <c r="G11" s="121"/>
    </row>
    <row r="12" spans="1:7" ht="4.5" customHeight="1">
      <c r="A12" s="107"/>
      <c r="B12" s="123"/>
      <c r="C12" s="123"/>
      <c r="D12" s="123"/>
      <c r="E12" s="123"/>
      <c r="F12" s="94"/>
      <c r="G12" s="94"/>
    </row>
    <row r="13" spans="1:7" ht="13.5" customHeight="1">
      <c r="A13" s="90" t="s">
        <v>36</v>
      </c>
      <c r="B13" s="124"/>
      <c r="C13" s="124"/>
      <c r="D13" s="124"/>
      <c r="E13" s="125"/>
      <c r="F13" s="94"/>
      <c r="G13" s="94"/>
    </row>
    <row r="14" spans="1:4" s="127" customFormat="1" ht="13.5" customHeight="1">
      <c r="A14" s="68" t="s">
        <v>37</v>
      </c>
      <c r="B14" s="126"/>
      <c r="C14" s="126"/>
      <c r="D14" s="126"/>
    </row>
    <row r="15" ht="13.5">
      <c r="A15" s="68" t="s">
        <v>38</v>
      </c>
    </row>
  </sheetData>
  <sheetProtection/>
  <mergeCells count="3">
    <mergeCell ref="A4:A5"/>
    <mergeCell ref="B4:D4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5.625" style="32" customWidth="1"/>
    <col min="2" max="2" width="8.625" style="32" customWidth="1"/>
    <col min="3" max="4" width="12.625" style="32" customWidth="1"/>
    <col min="5" max="5" width="11.625" style="32" customWidth="1"/>
    <col min="6" max="7" width="9.625" style="32" customWidth="1"/>
    <col min="8" max="10" width="9.125" style="32" customWidth="1"/>
    <col min="11" max="16384" width="9.00390625" style="33" customWidth="1"/>
  </cols>
  <sheetData>
    <row r="1" ht="12.75" customHeight="1">
      <c r="A1" s="55" t="s">
        <v>16</v>
      </c>
    </row>
    <row r="2" spans="1:13" ht="18" customHeight="1">
      <c r="A2" s="57" t="s">
        <v>21</v>
      </c>
      <c r="B2" s="58"/>
      <c r="C2" s="58"/>
      <c r="D2" s="58"/>
      <c r="E2" s="58"/>
      <c r="F2" s="58"/>
      <c r="G2" s="58"/>
      <c r="H2" s="58"/>
      <c r="I2" s="58"/>
      <c r="M2" s="34"/>
    </row>
    <row r="3" spans="1:11" ht="12.75" customHeight="1">
      <c r="A3" s="58"/>
      <c r="B3" s="58"/>
      <c r="C3" s="58"/>
      <c r="D3" s="58"/>
      <c r="E3" s="58"/>
      <c r="F3" s="58"/>
      <c r="G3" s="113" t="s">
        <v>8</v>
      </c>
      <c r="H3" s="58"/>
      <c r="I3" s="58"/>
      <c r="K3" s="34"/>
    </row>
    <row r="4" spans="1:11" s="9" customFormat="1" ht="15.75" customHeight="1">
      <c r="A4" s="153" t="s">
        <v>51</v>
      </c>
      <c r="B4" s="140" t="s">
        <v>9</v>
      </c>
      <c r="C4" s="142" t="s">
        <v>64</v>
      </c>
      <c r="D4" s="159"/>
      <c r="E4" s="159"/>
      <c r="F4" s="140" t="s">
        <v>33</v>
      </c>
      <c r="G4" s="144" t="s">
        <v>34</v>
      </c>
      <c r="H4" s="128"/>
      <c r="I4" s="128"/>
      <c r="J4" s="61"/>
      <c r="K4" s="62"/>
    </row>
    <row r="5" spans="1:11" s="9" customFormat="1" ht="9.75" customHeight="1">
      <c r="A5" s="154"/>
      <c r="B5" s="150"/>
      <c r="C5" s="156" t="s">
        <v>10</v>
      </c>
      <c r="D5" s="157" t="s">
        <v>65</v>
      </c>
      <c r="E5" s="158" t="s">
        <v>66</v>
      </c>
      <c r="F5" s="150"/>
      <c r="G5" s="152"/>
      <c r="H5" s="128"/>
      <c r="I5" s="128"/>
      <c r="J5" s="61"/>
      <c r="K5" s="62"/>
    </row>
    <row r="6" spans="1:11" s="9" customFormat="1" ht="25.5" customHeight="1">
      <c r="A6" s="155"/>
      <c r="B6" s="151"/>
      <c r="C6" s="141"/>
      <c r="D6" s="151"/>
      <c r="E6" s="145"/>
      <c r="F6" s="151"/>
      <c r="G6" s="145"/>
      <c r="H6" s="128"/>
      <c r="I6" s="128"/>
      <c r="J6" s="61"/>
      <c r="K6" s="62"/>
    </row>
    <row r="7" spans="1:9" ht="4.5" customHeight="1">
      <c r="A7" s="48"/>
      <c r="B7" s="66"/>
      <c r="C7" s="18"/>
      <c r="D7" s="18"/>
      <c r="E7" s="18"/>
      <c r="F7" s="18"/>
      <c r="G7" s="65"/>
      <c r="H7" s="58"/>
      <c r="I7" s="58"/>
    </row>
    <row r="8" spans="1:10" s="17" customFormat="1" ht="15.75" customHeight="1">
      <c r="A8" s="48">
        <v>21</v>
      </c>
      <c r="B8" s="49">
        <v>464284</v>
      </c>
      <c r="C8" s="15">
        <f>SUM(D8:E8)</f>
        <v>12170471</v>
      </c>
      <c r="D8" s="23">
        <v>11070005</v>
      </c>
      <c r="E8" s="23">
        <v>1100466</v>
      </c>
      <c r="F8" s="15">
        <v>26213.418941854557</v>
      </c>
      <c r="G8" s="50">
        <v>850308.8800391252</v>
      </c>
      <c r="H8" s="18"/>
      <c r="I8" s="18"/>
      <c r="J8" s="19"/>
    </row>
    <row r="9" spans="1:10" s="17" customFormat="1" ht="15.75" customHeight="1">
      <c r="A9" s="48">
        <v>22</v>
      </c>
      <c r="B9" s="49">
        <v>485853</v>
      </c>
      <c r="C9" s="15">
        <v>12989745</v>
      </c>
      <c r="D9" s="23">
        <v>11835785</v>
      </c>
      <c r="E9" s="23">
        <v>1153959</v>
      </c>
      <c r="F9" s="15">
        <v>26735.95717223111</v>
      </c>
      <c r="G9" s="50">
        <v>865002.6636478658</v>
      </c>
      <c r="H9" s="18"/>
      <c r="I9" s="18"/>
      <c r="J9" s="19"/>
    </row>
    <row r="10" spans="1:10" s="17" customFormat="1" ht="15.75" customHeight="1">
      <c r="A10" s="48">
        <v>23</v>
      </c>
      <c r="B10" s="75">
        <v>509702</v>
      </c>
      <c r="C10" s="23">
        <v>13985960</v>
      </c>
      <c r="D10" s="23">
        <v>12784169</v>
      </c>
      <c r="E10" s="23">
        <v>1201790</v>
      </c>
      <c r="F10" s="23">
        <v>27439</v>
      </c>
      <c r="G10" s="76">
        <v>888618</v>
      </c>
      <c r="H10" s="18"/>
      <c r="I10" s="18"/>
      <c r="J10" s="19"/>
    </row>
    <row r="11" spans="1:10" s="17" customFormat="1" ht="15.75" customHeight="1">
      <c r="A11" s="48">
        <v>24</v>
      </c>
      <c r="B11" s="75">
        <v>532565</v>
      </c>
      <c r="C11" s="15">
        <v>14768452</v>
      </c>
      <c r="D11" s="23">
        <v>13540995</v>
      </c>
      <c r="E11" s="23">
        <v>1227458</v>
      </c>
      <c r="F11" s="23">
        <v>27731</v>
      </c>
      <c r="G11" s="76">
        <v>902552</v>
      </c>
      <c r="H11" s="18"/>
      <c r="I11" s="18"/>
      <c r="J11" s="19"/>
    </row>
    <row r="12" spans="1:10" s="17" customFormat="1" ht="15.75" customHeight="1">
      <c r="A12" s="48">
        <v>25</v>
      </c>
      <c r="B12" s="75">
        <v>576089</v>
      </c>
      <c r="C12" s="15">
        <v>15226676</v>
      </c>
      <c r="D12" s="23">
        <v>13827825</v>
      </c>
      <c r="E12" s="23">
        <v>1398851</v>
      </c>
      <c r="F12" s="23">
        <v>26431</v>
      </c>
      <c r="G12" s="76">
        <v>899178</v>
      </c>
      <c r="H12" s="18"/>
      <c r="I12" s="18"/>
      <c r="J12" s="19"/>
    </row>
    <row r="13" spans="1:9" ht="4.5" customHeight="1">
      <c r="A13" s="35"/>
      <c r="B13" s="63"/>
      <c r="C13" s="58"/>
      <c r="D13" s="58"/>
      <c r="E13" s="58"/>
      <c r="F13" s="58"/>
      <c r="G13" s="35"/>
      <c r="H13" s="58"/>
      <c r="I13" s="58"/>
    </row>
    <row r="14" spans="1:10" s="17" customFormat="1" ht="13.5" customHeight="1">
      <c r="A14" s="90" t="s">
        <v>36</v>
      </c>
      <c r="B14" s="46"/>
      <c r="C14" s="46"/>
      <c r="D14" s="46"/>
      <c r="E14" s="46"/>
      <c r="F14" s="59"/>
      <c r="G14" s="59"/>
      <c r="H14" s="18"/>
      <c r="I14" s="18"/>
      <c r="J14" s="19"/>
    </row>
    <row r="15" spans="1:10" s="45" customFormat="1" ht="13.5" customHeight="1">
      <c r="A15" s="68" t="s">
        <v>22</v>
      </c>
      <c r="B15" s="47"/>
      <c r="C15" s="47"/>
      <c r="D15" s="47"/>
      <c r="E15" s="47"/>
      <c r="F15" s="47"/>
      <c r="G15" s="47"/>
      <c r="H15" s="47"/>
      <c r="I15" s="47"/>
      <c r="J15" s="60"/>
    </row>
    <row r="16" spans="1:10" s="45" customFormat="1" ht="13.5" customHeight="1">
      <c r="A16" s="68" t="s">
        <v>23</v>
      </c>
      <c r="B16" s="47"/>
      <c r="C16" s="47"/>
      <c r="D16" s="47"/>
      <c r="E16" s="47"/>
      <c r="F16" s="47"/>
      <c r="G16" s="47"/>
      <c r="H16" s="47"/>
      <c r="I16" s="47"/>
      <c r="J16" s="60"/>
    </row>
    <row r="17" spans="1:10" s="45" customFormat="1" ht="13.5" customHeight="1">
      <c r="A17" s="68" t="s">
        <v>24</v>
      </c>
      <c r="B17" s="47"/>
      <c r="C17" s="47"/>
      <c r="D17" s="47"/>
      <c r="E17" s="47"/>
      <c r="F17" s="47"/>
      <c r="G17" s="47"/>
      <c r="H17" s="47"/>
      <c r="I17" s="47"/>
      <c r="J17" s="60"/>
    </row>
    <row r="18" spans="1:9" ht="9.75" customHeight="1">
      <c r="A18" s="3"/>
      <c r="C18" s="58"/>
      <c r="D18" s="58"/>
      <c r="E18" s="58"/>
      <c r="F18" s="58"/>
      <c r="G18" s="58"/>
      <c r="H18" s="58"/>
      <c r="I18" s="58"/>
    </row>
  </sheetData>
  <sheetProtection/>
  <mergeCells count="8">
    <mergeCell ref="F4:F6"/>
    <mergeCell ref="G4:G6"/>
    <mergeCell ref="A4:A6"/>
    <mergeCell ref="B4:B6"/>
    <mergeCell ref="C5:C6"/>
    <mergeCell ref="D5:D6"/>
    <mergeCell ref="E5:E6"/>
    <mergeCell ref="C4:E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headerFooter alignWithMargins="0">
    <oddHeader>&amp;L&amp;8 112　　　社会福祉</oddHeader>
  </headerFooter>
  <ignoredErrors>
    <ignoredError sqref="C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5.625" style="32" customWidth="1"/>
    <col min="2" max="2" width="7.625" style="32" customWidth="1"/>
    <col min="3" max="3" width="10.625" style="32" customWidth="1"/>
    <col min="4" max="4" width="7.625" style="32" customWidth="1"/>
    <col min="5" max="5" width="10.625" style="32" customWidth="1"/>
    <col min="6" max="6" width="7.625" style="32" customWidth="1"/>
    <col min="7" max="7" width="10.625" style="32" customWidth="1"/>
    <col min="8" max="16384" width="9.00390625" style="33" customWidth="1"/>
  </cols>
  <sheetData>
    <row r="1" ht="12.75" customHeight="1">
      <c r="A1" s="55" t="s">
        <v>16</v>
      </c>
    </row>
    <row r="2" spans="1:7" ht="18" customHeight="1">
      <c r="A2" s="57" t="s">
        <v>25</v>
      </c>
      <c r="B2" s="58"/>
      <c r="C2" s="58"/>
      <c r="D2" s="58"/>
      <c r="E2" s="58"/>
      <c r="F2" s="58"/>
      <c r="G2" s="58"/>
    </row>
    <row r="3" spans="1:7" ht="12.75" customHeight="1">
      <c r="A3" s="58"/>
      <c r="B3" s="58"/>
      <c r="C3" s="58"/>
      <c r="D3" s="58"/>
      <c r="E3" s="58"/>
      <c r="F3" s="58"/>
      <c r="G3" s="113" t="s">
        <v>8</v>
      </c>
    </row>
    <row r="4" spans="1:7" ht="19.5" customHeight="1">
      <c r="A4" s="153" t="s">
        <v>51</v>
      </c>
      <c r="B4" s="142" t="s">
        <v>54</v>
      </c>
      <c r="C4" s="143"/>
      <c r="D4" s="142" t="s">
        <v>52</v>
      </c>
      <c r="E4" s="143"/>
      <c r="F4" s="142" t="s">
        <v>53</v>
      </c>
      <c r="G4" s="159"/>
    </row>
    <row r="5" spans="1:7" ht="19.5" customHeight="1">
      <c r="A5" s="155"/>
      <c r="B5" s="129" t="s">
        <v>11</v>
      </c>
      <c r="C5" s="52" t="s">
        <v>15</v>
      </c>
      <c r="D5" s="129" t="s">
        <v>11</v>
      </c>
      <c r="E5" s="52" t="s">
        <v>15</v>
      </c>
      <c r="F5" s="129" t="s">
        <v>11</v>
      </c>
      <c r="G5" s="52" t="s">
        <v>15</v>
      </c>
    </row>
    <row r="6" spans="1:7" ht="4.5" customHeight="1">
      <c r="A6" s="130"/>
      <c r="B6" s="131"/>
      <c r="C6" s="18"/>
      <c r="D6" s="18"/>
      <c r="E6" s="18"/>
      <c r="F6" s="18"/>
      <c r="G6" s="18"/>
    </row>
    <row r="7" spans="1:7" s="17" customFormat="1" ht="15.75" customHeight="1">
      <c r="A7" s="48">
        <v>21</v>
      </c>
      <c r="B7" s="49">
        <f aca="true" t="shared" si="0" ref="B7:C10">SUM(D7,F7)</f>
        <v>12005</v>
      </c>
      <c r="C7" s="15">
        <f t="shared" si="0"/>
        <v>230075</v>
      </c>
      <c r="D7" s="23">
        <v>6</v>
      </c>
      <c r="E7" s="15">
        <v>278</v>
      </c>
      <c r="F7" s="23">
        <v>11999</v>
      </c>
      <c r="G7" s="15">
        <v>229797</v>
      </c>
    </row>
    <row r="8" spans="1:7" ht="15.75" customHeight="1">
      <c r="A8" s="48">
        <v>22</v>
      </c>
      <c r="B8" s="49">
        <f t="shared" si="0"/>
        <v>13034</v>
      </c>
      <c r="C8" s="15">
        <f t="shared" si="0"/>
        <v>239690</v>
      </c>
      <c r="D8" s="23">
        <v>3</v>
      </c>
      <c r="E8" s="15">
        <v>44</v>
      </c>
      <c r="F8" s="23">
        <v>13031</v>
      </c>
      <c r="G8" s="15">
        <v>239646</v>
      </c>
    </row>
    <row r="9" spans="1:7" ht="15.75" customHeight="1">
      <c r="A9" s="48">
        <v>23</v>
      </c>
      <c r="B9" s="75">
        <f t="shared" si="0"/>
        <v>14353</v>
      </c>
      <c r="C9" s="23">
        <f t="shared" si="0"/>
        <v>252585</v>
      </c>
      <c r="D9" s="23">
        <v>9</v>
      </c>
      <c r="E9" s="23">
        <v>1005</v>
      </c>
      <c r="F9" s="23">
        <v>14344</v>
      </c>
      <c r="G9" s="23">
        <v>251580</v>
      </c>
    </row>
    <row r="10" spans="1:7" ht="15.75" customHeight="1">
      <c r="A10" s="48">
        <v>24</v>
      </c>
      <c r="B10" s="75">
        <f t="shared" si="0"/>
        <v>14666</v>
      </c>
      <c r="C10" s="23">
        <f t="shared" si="0"/>
        <v>257625</v>
      </c>
      <c r="D10" s="23">
        <v>8</v>
      </c>
      <c r="E10" s="23">
        <v>95</v>
      </c>
      <c r="F10" s="23">
        <v>14658</v>
      </c>
      <c r="G10" s="23">
        <v>257530</v>
      </c>
    </row>
    <row r="11" spans="1:7" ht="15.75" customHeight="1">
      <c r="A11" s="48">
        <v>25</v>
      </c>
      <c r="B11" s="75">
        <f>SUM(D11,F11)</f>
        <v>14404</v>
      </c>
      <c r="C11" s="23">
        <f>SUM(E11,G11)</f>
        <v>251678</v>
      </c>
      <c r="D11" s="23">
        <v>3</v>
      </c>
      <c r="E11" s="23">
        <v>17</v>
      </c>
      <c r="F11" s="23">
        <v>14401</v>
      </c>
      <c r="G11" s="23">
        <v>251661</v>
      </c>
    </row>
    <row r="12" spans="1:7" ht="4.5" customHeight="1">
      <c r="A12" s="42"/>
      <c r="B12" s="63"/>
      <c r="C12" s="42"/>
      <c r="D12" s="42"/>
      <c r="E12" s="42"/>
      <c r="F12" s="42"/>
      <c r="G12" s="42"/>
    </row>
    <row r="13" spans="1:7" ht="13.5" customHeight="1">
      <c r="A13" s="90" t="s">
        <v>36</v>
      </c>
      <c r="B13" s="58"/>
      <c r="C13" s="58"/>
      <c r="D13" s="58"/>
      <c r="E13" s="58"/>
      <c r="F13" s="58"/>
      <c r="G13" s="58"/>
    </row>
    <row r="14" spans="1:7" ht="13.5" customHeight="1">
      <c r="A14" s="64"/>
      <c r="B14" s="5"/>
      <c r="C14" s="5"/>
      <c r="D14" s="5"/>
      <c r="E14" s="5"/>
      <c r="F14" s="5"/>
      <c r="G14" s="5"/>
    </row>
    <row r="15" ht="13.5" customHeight="1"/>
    <row r="16" ht="13.5" customHeight="1"/>
    <row r="17" ht="13.5" customHeight="1"/>
  </sheetData>
  <sheetProtection/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5.625" style="58" customWidth="1"/>
    <col min="2" max="2" width="7.625" style="58" customWidth="1"/>
    <col min="3" max="3" width="10.625" style="58" customWidth="1"/>
    <col min="4" max="4" width="7.625" style="58" customWidth="1"/>
    <col min="5" max="5" width="10.625" style="58" customWidth="1"/>
    <col min="6" max="6" width="7.625" style="58" customWidth="1"/>
    <col min="7" max="7" width="10.625" style="58" customWidth="1"/>
    <col min="8" max="8" width="7.625" style="58" customWidth="1"/>
    <col min="9" max="9" width="10.625" style="58" customWidth="1"/>
    <col min="10" max="10" width="6.50390625" style="58" customWidth="1"/>
    <col min="11" max="16384" width="9.00390625" style="34" customWidth="1"/>
  </cols>
  <sheetData>
    <row r="1" spans="1:10" ht="12.75" customHeight="1">
      <c r="A1" s="111" t="s">
        <v>16</v>
      </c>
      <c r="B1" s="5"/>
      <c r="C1" s="5"/>
      <c r="D1" s="5"/>
      <c r="E1" s="5"/>
      <c r="F1" s="5"/>
      <c r="G1" s="5"/>
      <c r="H1" s="35"/>
      <c r="I1" s="35"/>
      <c r="J1" s="35"/>
    </row>
    <row r="2" spans="1:10" ht="18" customHeight="1">
      <c r="A2" s="57" t="s">
        <v>26</v>
      </c>
      <c r="B2" s="2"/>
      <c r="C2" s="2"/>
      <c r="D2" s="2"/>
      <c r="E2" s="2"/>
      <c r="F2" s="2"/>
      <c r="G2" s="2"/>
      <c r="H2" s="2"/>
      <c r="I2" s="2"/>
      <c r="J2" s="2"/>
    </row>
    <row r="3" spans="1:9" ht="12.75" customHeight="1">
      <c r="A3" s="3"/>
      <c r="I3" s="113" t="s">
        <v>8</v>
      </c>
    </row>
    <row r="4" spans="1:10" ht="15.75" customHeight="1">
      <c r="A4" s="153" t="s">
        <v>39</v>
      </c>
      <c r="B4" s="162" t="s">
        <v>55</v>
      </c>
      <c r="C4" s="153"/>
      <c r="D4" s="142" t="s">
        <v>58</v>
      </c>
      <c r="E4" s="159"/>
      <c r="F4" s="159"/>
      <c r="G4" s="159"/>
      <c r="H4" s="159"/>
      <c r="I4" s="159"/>
      <c r="J4" s="35"/>
    </row>
    <row r="5" spans="1:10" ht="15.75" customHeight="1">
      <c r="A5" s="154"/>
      <c r="B5" s="163"/>
      <c r="C5" s="155"/>
      <c r="D5" s="164" t="s">
        <v>56</v>
      </c>
      <c r="E5" s="165"/>
      <c r="F5" s="164" t="s">
        <v>57</v>
      </c>
      <c r="G5" s="165"/>
      <c r="H5" s="164" t="s">
        <v>59</v>
      </c>
      <c r="I5" s="166"/>
      <c r="J5" s="35"/>
    </row>
    <row r="6" spans="1:10" ht="15.75" customHeight="1">
      <c r="A6" s="155"/>
      <c r="B6" s="129" t="s">
        <v>11</v>
      </c>
      <c r="C6" s="52" t="s">
        <v>15</v>
      </c>
      <c r="D6" s="129" t="s">
        <v>11</v>
      </c>
      <c r="E6" s="52" t="s">
        <v>15</v>
      </c>
      <c r="F6" s="129" t="s">
        <v>11</v>
      </c>
      <c r="G6" s="52" t="s">
        <v>15</v>
      </c>
      <c r="H6" s="129" t="s">
        <v>11</v>
      </c>
      <c r="I6" s="52" t="s">
        <v>15</v>
      </c>
      <c r="J6" s="35"/>
    </row>
    <row r="7" spans="1:11" ht="4.5" customHeight="1">
      <c r="A7" s="20"/>
      <c r="B7" s="28"/>
      <c r="C7" s="21"/>
      <c r="D7" s="21"/>
      <c r="E7" s="21"/>
      <c r="F7" s="21"/>
      <c r="G7" s="21"/>
      <c r="H7" s="21"/>
      <c r="I7" s="21"/>
      <c r="J7" s="35"/>
      <c r="K7" s="58"/>
    </row>
    <row r="8" spans="1:11" s="127" customFormat="1" ht="18" customHeight="1">
      <c r="A8" s="48">
        <v>21</v>
      </c>
      <c r="B8" s="132">
        <f>SUM(D8,F8,H8,D18,F18)</f>
        <v>452279</v>
      </c>
      <c r="C8" s="54">
        <f>SUM(E8,G8,I8,C18,E18,G18)</f>
        <v>11940396</v>
      </c>
      <c r="D8" s="54">
        <v>11002</v>
      </c>
      <c r="E8" s="53">
        <v>5311097</v>
      </c>
      <c r="F8" s="53">
        <v>232380</v>
      </c>
      <c r="G8" s="53">
        <v>3406213</v>
      </c>
      <c r="H8" s="53">
        <v>33831</v>
      </c>
      <c r="I8" s="53">
        <v>529920</v>
      </c>
      <c r="J8" s="24"/>
      <c r="K8" s="18"/>
    </row>
    <row r="9" spans="1:11" ht="18" customHeight="1">
      <c r="A9" s="48">
        <v>22</v>
      </c>
      <c r="B9" s="132">
        <f>SUM(D9,F9,H9,D19,F19)</f>
        <v>472819</v>
      </c>
      <c r="C9" s="54">
        <f>SUM(E9,G9,I9,C19,E19,G19)</f>
        <v>12750055</v>
      </c>
      <c r="D9" s="54">
        <v>11347</v>
      </c>
      <c r="E9" s="53">
        <v>5743519</v>
      </c>
      <c r="F9" s="53">
        <v>238543</v>
      </c>
      <c r="G9" s="53">
        <v>3585393</v>
      </c>
      <c r="H9" s="53">
        <v>36934</v>
      </c>
      <c r="I9" s="53">
        <v>574671</v>
      </c>
      <c r="J9" s="36"/>
      <c r="K9" s="58"/>
    </row>
    <row r="10" spans="1:11" ht="18" customHeight="1">
      <c r="A10" s="48">
        <v>23</v>
      </c>
      <c r="B10" s="132">
        <f>SUM(D10,F10,H10,,D20,F20)</f>
        <v>495349</v>
      </c>
      <c r="C10" s="54">
        <f>SUM(E10,G10,I10,C20,E20,G20)</f>
        <v>13733375</v>
      </c>
      <c r="D10" s="54">
        <v>12124</v>
      </c>
      <c r="E10" s="54">
        <v>6286122</v>
      </c>
      <c r="F10" s="54">
        <v>248496</v>
      </c>
      <c r="G10" s="54">
        <v>3750878</v>
      </c>
      <c r="H10" s="54">
        <v>38928</v>
      </c>
      <c r="I10" s="54">
        <v>577401</v>
      </c>
      <c r="J10" s="36"/>
      <c r="K10" s="58"/>
    </row>
    <row r="11" spans="1:11" ht="18" customHeight="1">
      <c r="A11" s="48">
        <v>24</v>
      </c>
      <c r="B11" s="132">
        <f>SUM(D11,F11,H11,,D21,F21)</f>
        <v>517899</v>
      </c>
      <c r="C11" s="54">
        <f>SUM(E11,G11,I11,C21,E21,G21)</f>
        <v>14510828</v>
      </c>
      <c r="D11" s="54">
        <v>12609</v>
      </c>
      <c r="E11" s="54">
        <v>6786185</v>
      </c>
      <c r="F11" s="54">
        <v>257750</v>
      </c>
      <c r="G11" s="54">
        <v>3911054</v>
      </c>
      <c r="H11" s="54">
        <v>42883</v>
      </c>
      <c r="I11" s="54">
        <v>638152</v>
      </c>
      <c r="J11" s="36"/>
      <c r="K11" s="58"/>
    </row>
    <row r="12" spans="1:11" ht="18" customHeight="1">
      <c r="A12" s="48">
        <v>25</v>
      </c>
      <c r="B12" s="132">
        <f>SUM(D12,F12,H12,,D22,F22)</f>
        <v>536518</v>
      </c>
      <c r="C12" s="54">
        <f>SUM(E12,G12,I12,C22,E22,G22)</f>
        <v>14839342</v>
      </c>
      <c r="D12" s="54">
        <v>12214</v>
      </c>
      <c r="E12" s="54">
        <v>6614755</v>
      </c>
      <c r="F12" s="54">
        <v>266271</v>
      </c>
      <c r="G12" s="54">
        <v>4176555</v>
      </c>
      <c r="H12" s="54">
        <v>45944</v>
      </c>
      <c r="I12" s="54">
        <v>685803</v>
      </c>
      <c r="J12" s="36"/>
      <c r="K12" s="58"/>
    </row>
    <row r="13" spans="1:11" ht="4.5" customHeight="1">
      <c r="A13" s="37"/>
      <c r="B13" s="43"/>
      <c r="C13" s="38"/>
      <c r="D13" s="38"/>
      <c r="E13" s="38"/>
      <c r="F13" s="38"/>
      <c r="G13" s="38"/>
      <c r="H13" s="37"/>
      <c r="I13" s="37"/>
      <c r="J13" s="38"/>
      <c r="K13" s="58"/>
    </row>
    <row r="14" spans="1:8" ht="15.75" customHeight="1">
      <c r="A14" s="153" t="s">
        <v>39</v>
      </c>
      <c r="B14" s="160" t="s">
        <v>60</v>
      </c>
      <c r="C14" s="153"/>
      <c r="D14" s="162" t="s">
        <v>61</v>
      </c>
      <c r="E14" s="153"/>
      <c r="F14" s="162" t="s">
        <v>62</v>
      </c>
      <c r="G14" s="160"/>
      <c r="H14" s="133"/>
    </row>
    <row r="15" spans="1:8" ht="15.75" customHeight="1">
      <c r="A15" s="154"/>
      <c r="B15" s="161"/>
      <c r="C15" s="155"/>
      <c r="D15" s="163"/>
      <c r="E15" s="155"/>
      <c r="F15" s="163"/>
      <c r="G15" s="161"/>
      <c r="H15" s="35"/>
    </row>
    <row r="16" spans="1:8" ht="15.75" customHeight="1">
      <c r="A16" s="155"/>
      <c r="B16" s="134" t="s">
        <v>11</v>
      </c>
      <c r="C16" s="52" t="s">
        <v>15</v>
      </c>
      <c r="D16" s="129" t="s">
        <v>11</v>
      </c>
      <c r="E16" s="52" t="s">
        <v>15</v>
      </c>
      <c r="F16" s="129" t="s">
        <v>11</v>
      </c>
      <c r="G16" s="52" t="s">
        <v>15</v>
      </c>
      <c r="H16" s="35"/>
    </row>
    <row r="17" spans="1:10" s="135" customFormat="1" ht="4.5" customHeight="1">
      <c r="A17" s="71"/>
      <c r="B17" s="29"/>
      <c r="C17" s="21"/>
      <c r="D17" s="18"/>
      <c r="E17" s="18"/>
      <c r="F17" s="18"/>
      <c r="G17" s="18"/>
      <c r="H17" s="35"/>
      <c r="I17" s="58"/>
      <c r="J17" s="58"/>
    </row>
    <row r="18" spans="1:10" s="127" customFormat="1" ht="18" customHeight="1">
      <c r="A18" s="69">
        <v>21</v>
      </c>
      <c r="B18" s="73">
        <v>10153</v>
      </c>
      <c r="C18" s="50">
        <v>330214</v>
      </c>
      <c r="D18" s="50">
        <v>504</v>
      </c>
      <c r="E18" s="50">
        <v>32734</v>
      </c>
      <c r="F18" s="50">
        <v>174562</v>
      </c>
      <c r="G18" s="50">
        <v>2330218</v>
      </c>
      <c r="H18" s="65"/>
      <c r="I18" s="65"/>
      <c r="J18" s="65"/>
    </row>
    <row r="19" spans="1:10" ht="18" customHeight="1">
      <c r="A19" s="69">
        <v>22</v>
      </c>
      <c r="B19" s="73">
        <v>10594</v>
      </c>
      <c r="C19" s="50">
        <v>331706</v>
      </c>
      <c r="D19" s="50">
        <v>557</v>
      </c>
      <c r="E19" s="50">
        <v>36673</v>
      </c>
      <c r="F19" s="50">
        <v>185438</v>
      </c>
      <c r="G19" s="50">
        <v>2478093</v>
      </c>
      <c r="H19" s="35"/>
      <c r="I19" s="35"/>
      <c r="J19" s="35"/>
    </row>
    <row r="20" spans="1:10" ht="18" customHeight="1">
      <c r="A20" s="69">
        <v>23</v>
      </c>
      <c r="B20" s="77">
        <v>11344</v>
      </c>
      <c r="C20" s="76">
        <v>359997</v>
      </c>
      <c r="D20" s="76">
        <v>684</v>
      </c>
      <c r="E20" s="76">
        <v>45986</v>
      </c>
      <c r="F20" s="76">
        <v>195117</v>
      </c>
      <c r="G20" s="76">
        <v>2712991</v>
      </c>
      <c r="H20" s="35"/>
      <c r="I20" s="35"/>
      <c r="J20" s="35"/>
    </row>
    <row r="21" spans="1:10" ht="18" customHeight="1">
      <c r="A21" s="69">
        <v>24</v>
      </c>
      <c r="B21" s="77">
        <v>11874</v>
      </c>
      <c r="C21" s="76">
        <v>380185</v>
      </c>
      <c r="D21" s="76">
        <v>874</v>
      </c>
      <c r="E21" s="76">
        <v>56557</v>
      </c>
      <c r="F21" s="76">
        <v>203783</v>
      </c>
      <c r="G21" s="76">
        <v>2738695</v>
      </c>
      <c r="H21" s="35"/>
      <c r="I21" s="35"/>
      <c r="J21" s="35"/>
    </row>
    <row r="22" spans="1:10" ht="18" customHeight="1">
      <c r="A22" s="69">
        <v>25</v>
      </c>
      <c r="B22" s="77">
        <v>11478</v>
      </c>
      <c r="C22" s="76">
        <v>360374</v>
      </c>
      <c r="D22" s="76">
        <v>853</v>
      </c>
      <c r="E22" s="76">
        <v>59194</v>
      </c>
      <c r="F22" s="76">
        <v>211236</v>
      </c>
      <c r="G22" s="76">
        <v>2942661</v>
      </c>
      <c r="H22" s="35"/>
      <c r="I22" s="35"/>
      <c r="J22" s="35"/>
    </row>
    <row r="23" spans="1:10" ht="4.5" customHeight="1">
      <c r="A23" s="72"/>
      <c r="B23" s="74"/>
      <c r="C23" s="8"/>
      <c r="D23" s="4"/>
      <c r="E23" s="4"/>
      <c r="F23" s="4"/>
      <c r="G23" s="4"/>
      <c r="H23" s="35"/>
      <c r="I23" s="35"/>
      <c r="J23" s="35"/>
    </row>
    <row r="24" spans="1:10" ht="13.5" customHeight="1">
      <c r="A24" s="90" t="s">
        <v>36</v>
      </c>
      <c r="B24" s="14"/>
      <c r="C24" s="14"/>
      <c r="D24" s="14"/>
      <c r="E24" s="14"/>
      <c r="F24" s="14"/>
      <c r="G24" s="14"/>
      <c r="H24" s="35"/>
      <c r="I24" s="35"/>
      <c r="J24" s="35"/>
    </row>
    <row r="25" spans="1:10" ht="13.5" customHeight="1">
      <c r="A25" s="68" t="s">
        <v>27</v>
      </c>
      <c r="B25" s="2"/>
      <c r="C25" s="2"/>
      <c r="D25" s="2"/>
      <c r="E25" s="2"/>
      <c r="F25" s="2"/>
      <c r="G25" s="2"/>
      <c r="H25" s="2"/>
      <c r="I25" s="2"/>
      <c r="J25" s="2"/>
    </row>
    <row r="26" ht="13.5" customHeight="1">
      <c r="A26" s="68" t="s">
        <v>28</v>
      </c>
    </row>
    <row r="27" ht="13.5" customHeight="1"/>
    <row r="28" ht="13.5" customHeight="1"/>
    <row r="29" ht="13.5" customHeight="1"/>
    <row r="30" ht="13.5">
      <c r="C30" s="136"/>
    </row>
    <row r="31" ht="13.5">
      <c r="C31" s="136"/>
    </row>
    <row r="32" ht="13.5">
      <c r="C32" s="136"/>
    </row>
    <row r="33" ht="13.5">
      <c r="C33" s="136"/>
    </row>
    <row r="36" ht="13.5">
      <c r="C36" s="137" t="s">
        <v>35</v>
      </c>
    </row>
  </sheetData>
  <sheetProtection/>
  <mergeCells count="10">
    <mergeCell ref="B14:C15"/>
    <mergeCell ref="D14:E15"/>
    <mergeCell ref="F14:G15"/>
    <mergeCell ref="A4:A6"/>
    <mergeCell ref="A14:A16"/>
    <mergeCell ref="B4:C5"/>
    <mergeCell ref="D4:I4"/>
    <mergeCell ref="D5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G20" sqref="G20"/>
    </sheetView>
  </sheetViews>
  <sheetFormatPr defaultColWidth="9.00390625" defaultRowHeight="13.5"/>
  <cols>
    <col min="1" max="1" width="5.625" style="32" customWidth="1"/>
    <col min="2" max="2" width="12.625" style="32" customWidth="1"/>
    <col min="3" max="3" width="16.625" style="32" customWidth="1"/>
    <col min="4" max="16384" width="9.00390625" style="33" customWidth="1"/>
  </cols>
  <sheetData>
    <row r="1" ht="12.75" customHeight="1">
      <c r="A1" s="55" t="s">
        <v>16</v>
      </c>
    </row>
    <row r="2" ht="18" customHeight="1">
      <c r="A2" s="57" t="s">
        <v>29</v>
      </c>
    </row>
    <row r="3" ht="12.75" customHeight="1">
      <c r="C3" s="56" t="s">
        <v>8</v>
      </c>
    </row>
    <row r="4" spans="1:3" ht="15.75" customHeight="1">
      <c r="A4" s="160" t="s">
        <v>51</v>
      </c>
      <c r="B4" s="142" t="s">
        <v>63</v>
      </c>
      <c r="C4" s="159"/>
    </row>
    <row r="5" spans="1:3" ht="15.75" customHeight="1">
      <c r="A5" s="161"/>
      <c r="B5" s="51" t="s">
        <v>11</v>
      </c>
      <c r="C5" s="52" t="s">
        <v>15</v>
      </c>
    </row>
    <row r="6" spans="1:3" ht="4.5" customHeight="1">
      <c r="A6" s="30"/>
      <c r="B6" s="66"/>
      <c r="C6" s="65"/>
    </row>
    <row r="7" spans="1:3" s="17" customFormat="1" ht="18" customHeight="1">
      <c r="A7" s="48">
        <v>21</v>
      </c>
      <c r="B7" s="75">
        <v>795</v>
      </c>
      <c r="C7" s="23">
        <v>39750</v>
      </c>
    </row>
    <row r="8" spans="1:3" ht="18" customHeight="1">
      <c r="A8" s="48">
        <v>22</v>
      </c>
      <c r="B8" s="75">
        <v>809</v>
      </c>
      <c r="C8" s="23">
        <v>40450</v>
      </c>
    </row>
    <row r="9" spans="1:3" ht="18" customHeight="1">
      <c r="A9" s="48">
        <v>23</v>
      </c>
      <c r="B9" s="75">
        <v>840</v>
      </c>
      <c r="C9" s="23">
        <v>42000</v>
      </c>
    </row>
    <row r="10" spans="1:3" ht="18" customHeight="1">
      <c r="A10" s="48">
        <v>24</v>
      </c>
      <c r="B10" s="75">
        <v>920</v>
      </c>
      <c r="C10" s="23">
        <v>46000</v>
      </c>
    </row>
    <row r="11" spans="1:3" ht="18" customHeight="1">
      <c r="A11" s="48">
        <v>25</v>
      </c>
      <c r="B11" s="75">
        <v>995</v>
      </c>
      <c r="C11" s="23">
        <v>49750</v>
      </c>
    </row>
    <row r="12" spans="1:3" ht="4.5" customHeight="1">
      <c r="A12" s="44"/>
      <c r="B12" s="67"/>
      <c r="C12" s="44"/>
    </row>
    <row r="13" s="41" customFormat="1" ht="13.5" customHeight="1">
      <c r="A13" s="80" t="s">
        <v>36</v>
      </c>
    </row>
  </sheetData>
  <sheetProtection/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2014-01-30T07:18:16Z</cp:lastPrinted>
  <dcterms:created xsi:type="dcterms:W3CDTF">2004-12-01T06:01:51Z</dcterms:created>
  <dcterms:modified xsi:type="dcterms:W3CDTF">2015-01-06T07:21:53Z</dcterms:modified>
  <cp:category/>
  <cp:version/>
  <cp:contentType/>
  <cp:contentStatus/>
</cp:coreProperties>
</file>