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75" tabRatio="884" firstSheet="2" activeTab="2"/>
  </bookViews>
  <sheets>
    <sheet name="７　教育" sheetId="1" r:id="rId1"/>
    <sheet name="1 教育相談等" sheetId="2" r:id="rId2"/>
    <sheet name="2 幼稚園" sheetId="3" r:id="rId3"/>
    <sheet name="3 小学校 1～2" sheetId="4" r:id="rId4"/>
    <sheet name="3 小学校3～6" sheetId="5" r:id="rId5"/>
    <sheet name="3 小学校 7" sheetId="6" r:id="rId6"/>
    <sheet name="3 小学校 8～9" sheetId="7" r:id="rId7"/>
    <sheet name="4 中学校 1～3" sheetId="8" r:id="rId8"/>
    <sheet name="4 中学校 4～6" sheetId="9" r:id="rId9"/>
    <sheet name="4 中学校 7～10" sheetId="10" r:id="rId10"/>
    <sheet name="4 中学校11" sheetId="11" r:id="rId11"/>
  </sheets>
  <definedNames/>
  <calcPr fullCalcOnLoad="1"/>
</workbook>
</file>

<file path=xl/sharedStrings.xml><?xml version="1.0" encoding="utf-8"?>
<sst xmlns="http://schemas.openxmlformats.org/spreadsheetml/2006/main" count="839" uniqueCount="293">
  <si>
    <t>１表　教育相談件数の推移</t>
  </si>
  <si>
    <t>知能学業</t>
  </si>
  <si>
    <t>性　格　情　緒　の　問　題</t>
  </si>
  <si>
    <t>年</t>
  </si>
  <si>
    <t>計</t>
  </si>
  <si>
    <t>心身の問題</t>
  </si>
  <si>
    <t>男</t>
  </si>
  <si>
    <t>女</t>
  </si>
  <si>
    <t>－</t>
  </si>
  <si>
    <t>２表　教育相談回数の推移</t>
  </si>
  <si>
    <t>３表　電話相談件数の推移</t>
  </si>
  <si>
    <t>年　　度</t>
  </si>
  <si>
    <t>相 談 件 数</t>
  </si>
  <si>
    <t>相 談 回 数</t>
  </si>
  <si>
    <t>４表　就学 ・ 転学相談件数の推移</t>
  </si>
  <si>
    <t>就　学　相　談　件　数</t>
  </si>
  <si>
    <t>転　学　相　談　件　数</t>
  </si>
  <si>
    <t>合　　　計</t>
  </si>
  <si>
    <t>小 学 校</t>
  </si>
  <si>
    <t xml:space="preserve">中 学 校 </t>
  </si>
  <si>
    <t>各年5月1日現在</t>
  </si>
  <si>
    <t>１表　　園数 ・ 学級数 ・ 教職員数と修了者数の推移</t>
  </si>
  <si>
    <t>学級数</t>
  </si>
  <si>
    <t>園　　数</t>
  </si>
  <si>
    <t>教　　　　　員　　　　　数</t>
  </si>
  <si>
    <t>本　　　務　　　者</t>
  </si>
  <si>
    <t>総　　数</t>
  </si>
  <si>
    <t>兼務者</t>
  </si>
  <si>
    <t>本　務</t>
  </si>
  <si>
    <t>職員数</t>
  </si>
  <si>
    <t>総　数</t>
  </si>
  <si>
    <t>修　了　者　数</t>
  </si>
  <si>
    <t>２表　年齢別在園者数の推移</t>
  </si>
  <si>
    <t>総　　　　　数</t>
  </si>
  <si>
    <t>３　　歳　　児</t>
  </si>
  <si>
    <t>４　　歳　　児</t>
  </si>
  <si>
    <t>５　　歳　　児</t>
  </si>
  <si>
    <t>学校数</t>
  </si>
  <si>
    <t>1　　年</t>
  </si>
  <si>
    <t>2　　年</t>
  </si>
  <si>
    <t>3　　年</t>
  </si>
  <si>
    <t>男</t>
  </si>
  <si>
    <t>女</t>
  </si>
  <si>
    <t>総数</t>
  </si>
  <si>
    <t>３　　　　　　年</t>
  </si>
  <si>
    <t>１　　　　　年</t>
  </si>
  <si>
    <t>２　　　　　年</t>
  </si>
  <si>
    <t>教　　　　　　　　員　　　　　　　数</t>
  </si>
  <si>
    <t>本　務　職　員　数</t>
  </si>
  <si>
    <t>本　 務 　者</t>
  </si>
  <si>
    <t>兼　 務　 者</t>
  </si>
  <si>
    <t>31学級以上</t>
  </si>
  <si>
    <t>編　制　方　式</t>
  </si>
  <si>
    <t>単　式</t>
  </si>
  <si>
    <t>複　式</t>
  </si>
  <si>
    <t>以下</t>
  </si>
  <si>
    <t>収　　　　　容　　　　　人　　　　　員</t>
  </si>
  <si>
    <t>小学校名</t>
  </si>
  <si>
    <t>児　　　　　童　　　　　数</t>
  </si>
  <si>
    <t>1年</t>
  </si>
  <si>
    <t>2年</t>
  </si>
  <si>
    <t>3年</t>
  </si>
  <si>
    <t>4年</t>
  </si>
  <si>
    <t>5年</t>
  </si>
  <si>
    <t>6年</t>
  </si>
  <si>
    <t>学　　　　　級　　　　　数</t>
  </si>
  <si>
    <t>第一</t>
  </si>
  <si>
    <t>第二</t>
  </si>
  <si>
    <t>第三</t>
  </si>
  <si>
    <t>第四</t>
  </si>
  <si>
    <t>第五</t>
  </si>
  <si>
    <t>第六</t>
  </si>
  <si>
    <t>第七</t>
  </si>
  <si>
    <t>第八</t>
  </si>
  <si>
    <t>第九</t>
  </si>
  <si>
    <t>第十</t>
  </si>
  <si>
    <t>けやき台</t>
  </si>
  <si>
    <t>西砂</t>
  </si>
  <si>
    <t>若葉</t>
  </si>
  <si>
    <t>幸</t>
  </si>
  <si>
    <t>松中</t>
  </si>
  <si>
    <t>大山</t>
  </si>
  <si>
    <t>柏</t>
  </si>
  <si>
    <t>上砂川</t>
  </si>
  <si>
    <t xml:space="preserve">　　年 ・ </t>
  </si>
  <si>
    <t>南砂</t>
  </si>
  <si>
    <t>１　　年　</t>
  </si>
  <si>
    <t>２　　年　</t>
  </si>
  <si>
    <t>３　　年　</t>
  </si>
  <si>
    <t>４　　年　</t>
  </si>
  <si>
    <t>５　　年　</t>
  </si>
  <si>
    <t>６　　年　</t>
  </si>
  <si>
    <t>第一</t>
  </si>
  <si>
    <t>区分 ・ 年</t>
  </si>
  <si>
    <t>５表　編制方式別 ・ 収容人員別学級数の推移</t>
  </si>
  <si>
    <t>学　　　　　　　　級　　　　　　　　数</t>
  </si>
  <si>
    <t>１　　　　年</t>
  </si>
  <si>
    <t>２　　　　年</t>
  </si>
  <si>
    <t>３　　　　年</t>
  </si>
  <si>
    <t>各年7月1日現在</t>
  </si>
  <si>
    <t>総　　　　数</t>
  </si>
  <si>
    <t>中 学 校 名</t>
  </si>
  <si>
    <t>立川第一</t>
  </si>
  <si>
    <t>立川第三</t>
  </si>
  <si>
    <t>立川第四</t>
  </si>
  <si>
    <t>立川第五</t>
  </si>
  <si>
    <t>立川第六</t>
  </si>
  <si>
    <t>立川第七</t>
  </si>
  <si>
    <t>立川第八</t>
  </si>
  <si>
    <t>立川第九</t>
  </si>
  <si>
    <t>中学校名</t>
  </si>
  <si>
    <t>　年 ・</t>
  </si>
  <si>
    <t>立川第五</t>
  </si>
  <si>
    <t>区　分</t>
  </si>
  <si>
    <t>進学者</t>
  </si>
  <si>
    <t>就職者</t>
  </si>
  <si>
    <t>無業者</t>
  </si>
  <si>
    <t>その他</t>
  </si>
  <si>
    <t>人　　員</t>
  </si>
  <si>
    <t>比　　率</t>
  </si>
  <si>
    <t>普通科</t>
  </si>
  <si>
    <t>農業科</t>
  </si>
  <si>
    <t>工業科</t>
  </si>
  <si>
    <t>商業科</t>
  </si>
  <si>
    <t>高等専門学校</t>
  </si>
  <si>
    <t>高等学校通信制</t>
  </si>
  <si>
    <t>合計</t>
  </si>
  <si>
    <t xml:space="preserve"> 学 級</t>
  </si>
  <si>
    <t>資料：教育委員会教育部学務課</t>
  </si>
  <si>
    <t>新生</t>
  </si>
  <si>
    <t>総合学科</t>
  </si>
  <si>
    <t>学級</t>
  </si>
  <si>
    <t>22学級以上</t>
  </si>
  <si>
    <t>特別支援</t>
  </si>
  <si>
    <t>特別支援学校高等部</t>
  </si>
  <si>
    <t>落ち着きなし</t>
  </si>
  <si>
    <t>年度</t>
  </si>
  <si>
    <t>集団不適応A</t>
  </si>
  <si>
    <t>集団不適応B</t>
  </si>
  <si>
    <t>かん黙</t>
  </si>
  <si>
    <t>登園･登校拒否</t>
  </si>
  <si>
    <t>神経性習慣</t>
  </si>
  <si>
    <t>反抗･乱暴</t>
  </si>
  <si>
    <t>怠学・非行</t>
  </si>
  <si>
    <t>言語障害･遅れ</t>
  </si>
  <si>
    <t>器質的障害</t>
  </si>
  <si>
    <t>発達の遅れ</t>
  </si>
  <si>
    <t>学業不振</t>
  </si>
  <si>
    <t>進路</t>
  </si>
  <si>
    <t>子育て</t>
  </si>
  <si>
    <t>学年</t>
  </si>
  <si>
    <t>身　長</t>
  </si>
  <si>
    <t>体　重</t>
  </si>
  <si>
    <t>座　高</t>
  </si>
  <si>
    <t>区分・年</t>
  </si>
  <si>
    <t>学 校 数</t>
  </si>
  <si>
    <t>学 校 数</t>
  </si>
  <si>
    <t>立川第二</t>
  </si>
  <si>
    <t>立川第三</t>
  </si>
  <si>
    <t>立川第七</t>
  </si>
  <si>
    <t>立川第八</t>
  </si>
  <si>
    <t>立川第九</t>
  </si>
  <si>
    <t>本務職員</t>
  </si>
  <si>
    <t>教職員</t>
  </si>
  <si>
    <t>本務者</t>
  </si>
  <si>
    <t>特別支援
学級</t>
  </si>
  <si>
    <t>本務職員数</t>
  </si>
  <si>
    <t>教員数（含兼務者）</t>
  </si>
  <si>
    <t>就　学
免除者</t>
  </si>
  <si>
    <t>就　学
猶予者</t>
  </si>
  <si>
    <t>率(%)</t>
  </si>
  <si>
    <t>４表　学級規模別学校数の推移</t>
  </si>
  <si>
    <t>1　年</t>
  </si>
  <si>
    <t>2　年</t>
  </si>
  <si>
    <t>3　年</t>
  </si>
  <si>
    <t>4　年</t>
  </si>
  <si>
    <t>5　年</t>
  </si>
  <si>
    <t>6　年</t>
  </si>
  <si>
    <t>児童総数</t>
  </si>
  <si>
    <t>１表　学校数と学級数の推移</t>
  </si>
  <si>
    <t>３表　教職員数の推移</t>
  </si>
  <si>
    <t>９表　学年別特別支援学級生徒数の推移</t>
  </si>
  <si>
    <t>１０表　不就学生徒数の推移</t>
  </si>
  <si>
    <t>１年</t>
  </si>
  <si>
    <t>２年</t>
  </si>
  <si>
    <t>３年</t>
  </si>
  <si>
    <t>３表　学級規模別学校数の推移</t>
  </si>
  <si>
    <t>４表　教職員数の推移</t>
  </si>
  <si>
    <t>身　　長</t>
  </si>
  <si>
    <t>体　　重</t>
  </si>
  <si>
    <t>座　　高</t>
  </si>
  <si>
    <t>６表　生徒の発育状況の推移</t>
  </si>
  <si>
    <t>８表　学校別学級数と教職員数</t>
  </si>
  <si>
    <t>第１次産業</t>
  </si>
  <si>
    <t>第２次産業</t>
  </si>
  <si>
    <t>第３次産業</t>
  </si>
  <si>
    <t>不詳</t>
  </si>
  <si>
    <t>25人</t>
  </si>
  <si>
    <t>46人以上</t>
  </si>
  <si>
    <t>３　小　学　校　（市 立）</t>
  </si>
  <si>
    <t>４　中　学　校 （市 立）</t>
  </si>
  <si>
    <t>総　　　数</t>
  </si>
  <si>
    <t>総　　 数</t>
  </si>
  <si>
    <t>26～30</t>
  </si>
  <si>
    <t>31～35</t>
  </si>
  <si>
    <t>36～40</t>
  </si>
  <si>
    <t>41～45</t>
  </si>
  <si>
    <t>６表　不就学児童数の推移</t>
  </si>
  <si>
    <t>就学免除者</t>
  </si>
  <si>
    <t>就学猶予者</t>
  </si>
  <si>
    <t>９表　児童の発育状況の推移</t>
  </si>
  <si>
    <t>８表　学年別特別支援学級児童数の推移</t>
  </si>
  <si>
    <t>高等学校</t>
  </si>
  <si>
    <t>全日制</t>
  </si>
  <si>
    <t>定時制</t>
  </si>
  <si>
    <t>学 級</t>
  </si>
  <si>
    <t>学　級</t>
  </si>
  <si>
    <t>７表　学校別 ，学年別 ・ 男女別生徒数</t>
  </si>
  <si>
    <t>７表　学校別 ，学年別児童数と学級数</t>
  </si>
  <si>
    <t>各年5月1日現在</t>
  </si>
  <si>
    <t>（１）　進路別卒業者</t>
  </si>
  <si>
    <t>（２）　進路別進学者内訳</t>
  </si>
  <si>
    <t>（３）　産業別就職者内訳</t>
  </si>
  <si>
    <t>資料：教育委員会教育部教育相談室</t>
  </si>
  <si>
    <t>資料：教育委員会教育部指導課</t>
  </si>
  <si>
    <t>資料：教育委員会教育部学務課・指導課</t>
  </si>
  <si>
    <t>　注：集団不適応Ａは、内気・孤立など、集団不適応Ｂは、粗暴・反抗などをいう。</t>
  </si>
  <si>
    <t>いじめ</t>
  </si>
  <si>
    <t>－</t>
  </si>
  <si>
    <t>　注１：教員数には教育補助員を含む。教育補助員は、幼稚園教諭免許状又は同助教諭免許状のいずれも</t>
  </si>
  <si>
    <t>　　　　持っていないが、教育活動の補助に当たっている者であり、（　　）内に内数で表示。</t>
  </si>
  <si>
    <t>　注２：公立幼稚園は無いため、私立のみの数値である。</t>
  </si>
  <si>
    <t>(</t>
  </si>
  <si>
    <t>)</t>
  </si>
  <si>
    <t>(</t>
  </si>
  <si>
    <r>
      <t>9</t>
    </r>
    <r>
      <rPr>
        <sz val="8"/>
        <rFont val="ＭＳ Ｐ明朝"/>
        <family val="1"/>
      </rPr>
      <t>学級以下</t>
    </r>
  </si>
  <si>
    <t>10～11</t>
  </si>
  <si>
    <t>12～15</t>
  </si>
  <si>
    <t>16～18</t>
  </si>
  <si>
    <t>19～21</t>
  </si>
  <si>
    <t>22～24</t>
  </si>
  <si>
    <t>25～30</t>
  </si>
  <si>
    <t>(</t>
  </si>
  <si>
    <t>)</t>
  </si>
  <si>
    <t>(</t>
  </si>
  <si>
    <t>)</t>
  </si>
  <si>
    <t>(</t>
  </si>
  <si>
    <t>)</t>
  </si>
  <si>
    <t>学級</t>
  </si>
  <si>
    <t>立川第二</t>
  </si>
  <si>
    <t>　注：比率の合計は端数処理のため一致しない場合もある。</t>
  </si>
  <si>
    <t>　注：産業別就職者内訳には就職進学者を含む。</t>
  </si>
  <si>
    <t>　注：（　　）内は特別支援学級で内数。</t>
  </si>
  <si>
    <t>資料：東京都総務局統計部「学校基本調査報告」</t>
  </si>
  <si>
    <t xml:space="preserve">２表　学年別 ・ 男女別児童数の推移 </t>
  </si>
  <si>
    <t>（単位：cm，kg）</t>
  </si>
  <si>
    <t>２表　学年別 ・ 男女別生徒数の推移</t>
  </si>
  <si>
    <t>　注２：率（％）の合計は端数処理のため一致しない場合もある。</t>
  </si>
  <si>
    <t>　注：(　　)内は特別支援学級で内数。</t>
  </si>
  <si>
    <t>　注１：「その他」には、専修学校・公共職業施設等入学（所）者を、就職進学者は「進学者」に含む。</t>
  </si>
  <si>
    <t>　注：（　　　）内は特別支援学級で外数。</t>
  </si>
  <si>
    <t>第７章　教育</t>
  </si>
  <si>
    <t>１　　教育相談等</t>
  </si>
  <si>
    <t>２　　幼 稚 園　（私 立）</t>
  </si>
  <si>
    <t>－</t>
  </si>
  <si>
    <t>18年度</t>
  </si>
  <si>
    <t>19年度</t>
  </si>
  <si>
    <t>20年度</t>
  </si>
  <si>
    <t>21年度</t>
  </si>
  <si>
    <t>22年度</t>
  </si>
  <si>
    <t>18</t>
  </si>
  <si>
    <t>19</t>
  </si>
  <si>
    <t>20</t>
  </si>
  <si>
    <t>21</t>
  </si>
  <si>
    <t>通常学級</t>
  </si>
  <si>
    <t>(</t>
  </si>
  <si>
    <t>)</t>
  </si>
  <si>
    <t>平成22年5月1日現在</t>
  </si>
  <si>
    <t>－</t>
  </si>
  <si>
    <t>　注：この表は、7表の再掲である。</t>
  </si>
  <si>
    <t>18</t>
  </si>
  <si>
    <t>19</t>
  </si>
  <si>
    <t>20</t>
  </si>
  <si>
    <t>21</t>
  </si>
  <si>
    <t>22</t>
  </si>
  <si>
    <t>22</t>
  </si>
  <si>
    <t>22</t>
  </si>
  <si>
    <t>－</t>
  </si>
  <si>
    <t>(－)</t>
  </si>
  <si>
    <t>平成22年5月1日現在</t>
  </si>
  <si>
    <t>１１表　生徒の卒業後の状況 （平成21年度卒業者）</t>
  </si>
  <si>
    <t>(</t>
  </si>
  <si>
    <t>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</si>
</sst>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48"/>
      <name val="HG丸ｺﾞｼｯｸM-PRO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36"/>
      <name val="HG丸ｺﾞｼｯｸM-PRO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176" fontId="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7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right" vertical="top"/>
    </xf>
    <xf numFmtId="186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2" fillId="0" borderId="0" xfId="0" applyFont="1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>
      <alignment vertical="center"/>
    </xf>
    <xf numFmtId="0" fontId="11" fillId="0" borderId="4" xfId="0" applyFont="1" applyFill="1" applyBorder="1" applyAlignment="1">
      <alignment horizontal="left" indent="1"/>
    </xf>
    <xf numFmtId="0" fontId="5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4" fillId="0" borderId="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2" fillId="0" borderId="5" xfId="0" applyFont="1" applyFill="1" applyBorder="1" applyAlignment="1">
      <alignment horizontal="center"/>
    </xf>
    <xf numFmtId="0" fontId="14" fillId="0" borderId="7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8" xfId="0" applyFont="1" applyFill="1" applyBorder="1" applyAlignment="1">
      <alignment horizontal="center" vertical="distributed" textRotation="255"/>
    </xf>
    <xf numFmtId="0" fontId="12" fillId="0" borderId="8" xfId="0" applyFont="1" applyFill="1" applyBorder="1" applyAlignment="1">
      <alignment horizontal="center" vertical="distributed" textRotation="255" shrinkToFit="1"/>
    </xf>
    <xf numFmtId="0" fontId="14" fillId="0" borderId="5" xfId="0" applyFont="1" applyFill="1" applyBorder="1" applyAlignment="1">
      <alignment/>
    </xf>
    <xf numFmtId="0" fontId="12" fillId="0" borderId="9" xfId="0" applyFont="1" applyFill="1" applyBorder="1" applyAlignment="1">
      <alignment horizontal="center" vertical="distributed" textRotation="255"/>
    </xf>
    <xf numFmtId="0" fontId="12" fillId="0" borderId="10" xfId="0" applyFont="1" applyFill="1" applyBorder="1" applyAlignment="1">
      <alignment horizontal="center" vertical="distributed" textRotation="255"/>
    </xf>
    <xf numFmtId="0" fontId="12" fillId="0" borderId="11" xfId="0" applyFont="1" applyFill="1" applyBorder="1" applyAlignment="1">
      <alignment horizontal="center" vertical="distributed" textRotation="255"/>
    </xf>
    <xf numFmtId="0" fontId="12" fillId="0" borderId="11" xfId="0" applyFont="1" applyFill="1" applyBorder="1" applyAlignment="1">
      <alignment horizontal="center" vertical="distributed" textRotation="255" shrinkToFit="1"/>
    </xf>
    <xf numFmtId="0" fontId="12" fillId="0" borderId="12" xfId="0" applyFont="1" applyFill="1" applyBorder="1" applyAlignment="1">
      <alignment horizontal="center" vertical="distributed" textRotation="255"/>
    </xf>
    <xf numFmtId="0" fontId="12" fillId="0" borderId="12" xfId="0" applyFont="1" applyFill="1" applyBorder="1" applyAlignment="1">
      <alignment horizontal="center" vertical="distributed" textRotation="255" shrinkToFi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0" fontId="13" fillId="0" borderId="0" xfId="0" applyFont="1" applyBorder="1" applyAlignment="1">
      <alignment horizontal="right"/>
    </xf>
    <xf numFmtId="0" fontId="11" fillId="0" borderId="4" xfId="0" applyFont="1" applyBorder="1" applyAlignment="1">
      <alignment horizontal="left" indent="1"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6" xfId="0" applyFont="1" applyBorder="1" applyAlignment="1">
      <alignment/>
    </xf>
    <xf numFmtId="0" fontId="14" fillId="0" borderId="0" xfId="0" applyFont="1" applyAlignment="1">
      <alignment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76" fontId="12" fillId="0" borderId="7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 shrinkToFit="1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indent="1"/>
    </xf>
    <xf numFmtId="0" fontId="4" fillId="0" borderId="5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/>
    </xf>
    <xf numFmtId="0" fontId="12" fillId="0" borderId="14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176" fontId="12" fillId="0" borderId="0" xfId="0" applyNumberFormat="1" applyFont="1" applyFill="1" applyBorder="1" applyAlignment="1">
      <alignment horizontal="right" vertical="center" shrinkToFit="1"/>
    </xf>
    <xf numFmtId="0" fontId="12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indent="3"/>
    </xf>
    <xf numFmtId="0" fontId="14" fillId="0" borderId="7" xfId="0" applyFont="1" applyBorder="1" applyAlignment="1">
      <alignment/>
    </xf>
    <xf numFmtId="0" fontId="12" fillId="0" borderId="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top"/>
    </xf>
    <xf numFmtId="185" fontId="15" fillId="0" borderId="0" xfId="0" applyNumberFormat="1" applyFont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top"/>
    </xf>
    <xf numFmtId="179" fontId="12" fillId="0" borderId="0" xfId="0" applyNumberFormat="1" applyFont="1" applyFill="1" applyBorder="1" applyAlignment="1">
      <alignment horizontal="center" vertical="top"/>
    </xf>
    <xf numFmtId="179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right" indent="1"/>
    </xf>
    <xf numFmtId="0" fontId="11" fillId="0" borderId="0" xfId="0" applyFont="1" applyBorder="1" applyAlignment="1">
      <alignment horizontal="left" inden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186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Alignment="1">
      <alignment horizontal="left" indent="2"/>
    </xf>
    <xf numFmtId="0" fontId="12" fillId="0" borderId="16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/>
    </xf>
    <xf numFmtId="0" fontId="12" fillId="0" borderId="8" xfId="0" applyFont="1" applyBorder="1" applyAlignment="1">
      <alignment/>
    </xf>
    <xf numFmtId="0" fontId="1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3"/>
    </xf>
    <xf numFmtId="186" fontId="4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/>
    </xf>
    <xf numFmtId="0" fontId="13" fillId="0" borderId="5" xfId="0" applyFont="1" applyBorder="1" applyAlignment="1">
      <alignment vertical="center"/>
    </xf>
    <xf numFmtId="178" fontId="12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176" fontId="1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4" xfId="0" applyFont="1" applyBorder="1" applyAlignment="1">
      <alignment/>
    </xf>
    <xf numFmtId="185" fontId="4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5" fontId="6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Fill="1" applyBorder="1" applyAlignment="1">
      <alignment/>
    </xf>
    <xf numFmtId="0" fontId="0" fillId="0" borderId="17" xfId="0" applyFont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0" fontId="12" fillId="0" borderId="18" xfId="0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Fill="1" applyBorder="1" applyAlignment="1">
      <alignment horizontal="right"/>
    </xf>
    <xf numFmtId="186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6" fontId="4" fillId="0" borderId="0" xfId="0" applyNumberFormat="1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5" xfId="0" applyNumberFormat="1" applyFont="1" applyFill="1" applyBorder="1" applyAlignment="1">
      <alignment horizontal="center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181" fontId="12" fillId="0" borderId="0" xfId="0" applyNumberFormat="1" applyFont="1" applyFill="1" applyAlignment="1">
      <alignment horizontal="right" vertical="center"/>
    </xf>
    <xf numFmtId="181" fontId="12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2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12" fillId="0" borderId="0" xfId="0" applyNumberFormat="1" applyFont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12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Fill="1" applyAlignment="1">
      <alignment horizontal="right" vertical="center" indent="1"/>
    </xf>
    <xf numFmtId="176" fontId="12" fillId="0" borderId="0" xfId="0" applyNumberFormat="1" applyFont="1" applyFill="1" applyBorder="1" applyAlignment="1">
      <alignment horizontal="right" vertical="center" indent="1"/>
    </xf>
    <xf numFmtId="0" fontId="12" fillId="0" borderId="5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distributed" textRotation="255" indent="1"/>
    </xf>
    <xf numFmtId="0" fontId="12" fillId="0" borderId="22" xfId="0" applyFont="1" applyFill="1" applyBorder="1" applyAlignment="1">
      <alignment horizontal="center" vertical="distributed" textRotation="255" indent="1"/>
    </xf>
    <xf numFmtId="0" fontId="0" fillId="0" borderId="27" xfId="0" applyFont="1" applyBorder="1" applyAlignment="1">
      <alignment horizontal="center" vertical="distributed" textRotation="255" indent="1"/>
    </xf>
    <xf numFmtId="0" fontId="12" fillId="0" borderId="2" xfId="0" applyFont="1" applyFill="1" applyBorder="1" applyAlignment="1">
      <alignment horizontal="center" vertical="distributed" textRotation="255"/>
    </xf>
    <xf numFmtId="0" fontId="12" fillId="0" borderId="25" xfId="0" applyFont="1" applyFill="1" applyBorder="1" applyAlignment="1">
      <alignment horizontal="center" vertical="distributed" textRotation="255"/>
    </xf>
    <xf numFmtId="0" fontId="12" fillId="0" borderId="6" xfId="0" applyFont="1" applyFill="1" applyBorder="1" applyAlignment="1">
      <alignment horizontal="center" vertical="distributed" textRotation="255"/>
    </xf>
    <xf numFmtId="0" fontId="12" fillId="0" borderId="18" xfId="0" applyFont="1" applyFill="1" applyBorder="1" applyAlignment="1">
      <alignment horizontal="center" vertical="distributed" textRotation="255"/>
    </xf>
    <xf numFmtId="0" fontId="12" fillId="0" borderId="1" xfId="0" applyFont="1" applyFill="1" applyBorder="1" applyAlignment="1">
      <alignment horizontal="center" vertical="distributed" textRotation="255"/>
    </xf>
    <xf numFmtId="0" fontId="12" fillId="0" borderId="8" xfId="0" applyFont="1" applyFill="1" applyBorder="1" applyAlignment="1">
      <alignment horizontal="center" vertical="distributed" textRotation="255"/>
    </xf>
    <xf numFmtId="0" fontId="14" fillId="0" borderId="0" xfId="0" applyFont="1" applyFill="1" applyAlignment="1">
      <alignment horizontal="right" indent="1"/>
    </xf>
    <xf numFmtId="0" fontId="12" fillId="0" borderId="0" xfId="0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distributed" textRotation="255" indent="1"/>
    </xf>
    <xf numFmtId="0" fontId="12" fillId="0" borderId="11" xfId="0" applyFont="1" applyFill="1" applyBorder="1" applyAlignment="1">
      <alignment horizontal="center" vertical="distributed" textRotation="255" indent="1"/>
    </xf>
    <xf numFmtId="0" fontId="0" fillId="0" borderId="12" xfId="0" applyFont="1" applyBorder="1" applyAlignment="1">
      <alignment horizontal="center" vertical="distributed" textRotation="255" indent="1"/>
    </xf>
    <xf numFmtId="0" fontId="13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 indent="1"/>
    </xf>
    <xf numFmtId="0" fontId="12" fillId="0" borderId="1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27" xfId="0" applyFont="1" applyBorder="1" applyAlignment="1">
      <alignment horizontal="distributed" vertical="center"/>
    </xf>
    <xf numFmtId="176" fontId="12" fillId="0" borderId="0" xfId="0" applyNumberFormat="1" applyFont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>
      <alignment vertical="center"/>
    </xf>
    <xf numFmtId="182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2" fontId="12" fillId="0" borderId="0" xfId="0" applyNumberFormat="1" applyFont="1" applyFill="1" applyAlignment="1">
      <alignment horizontal="right" vertical="center"/>
    </xf>
    <xf numFmtId="0" fontId="15" fillId="0" borderId="12" xfId="0" applyFont="1" applyFill="1" applyBorder="1" applyAlignment="1">
      <alignment horizontal="distributed" vertical="top"/>
    </xf>
    <xf numFmtId="0" fontId="12" fillId="0" borderId="12" xfId="0" applyFont="1" applyFill="1" applyBorder="1" applyAlignment="1">
      <alignment horizontal="center" vertical="top"/>
    </xf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distributed" vertical="center"/>
    </xf>
    <xf numFmtId="0" fontId="13" fillId="0" borderId="24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 indent="1"/>
    </xf>
    <xf numFmtId="176" fontId="12" fillId="0" borderId="0" xfId="0" applyNumberFormat="1" applyFont="1" applyAlignment="1">
      <alignment horizontal="right" vertical="center" indent="1"/>
    </xf>
    <xf numFmtId="176" fontId="4" fillId="0" borderId="22" xfId="0" applyNumberFormat="1" applyFont="1" applyFill="1" applyBorder="1" applyAlignment="1">
      <alignment vertical="center"/>
    </xf>
    <xf numFmtId="182" fontId="4" fillId="0" borderId="22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right"/>
    </xf>
    <xf numFmtId="0" fontId="14" fillId="0" borderId="18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distributed" vertical="center" indent="3"/>
    </xf>
    <xf numFmtId="0" fontId="14" fillId="0" borderId="29" xfId="0" applyFont="1" applyFill="1" applyBorder="1" applyAlignment="1">
      <alignment horizontal="distributed" vertical="center" indent="3"/>
    </xf>
    <xf numFmtId="0" fontId="14" fillId="0" borderId="25" xfId="0" applyFont="1" applyFill="1" applyBorder="1" applyAlignment="1">
      <alignment horizontal="distributed" vertical="center" indent="3"/>
    </xf>
    <xf numFmtId="0" fontId="15" fillId="0" borderId="8" xfId="0" applyFont="1" applyFill="1" applyBorder="1" applyAlignment="1">
      <alignment horizontal="center" shrinkToFit="1"/>
    </xf>
    <xf numFmtId="0" fontId="14" fillId="0" borderId="8" xfId="0" applyFont="1" applyFill="1" applyBorder="1" applyAlignment="1">
      <alignment horizontal="center" shrinkToFit="1"/>
    </xf>
    <xf numFmtId="0" fontId="14" fillId="0" borderId="28" xfId="0" applyFont="1" applyFill="1" applyBorder="1" applyAlignment="1">
      <alignment horizontal="center" shrinkToFi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12" fillId="0" borderId="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76" fontId="12" fillId="0" borderId="0" xfId="0" applyNumberFormat="1" applyFont="1" applyFill="1" applyBorder="1" applyAlignment="1" quotePrefix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distributed" vertical="center"/>
    </xf>
    <xf numFmtId="178" fontId="13" fillId="0" borderId="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6" fontId="12" fillId="0" borderId="2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distributed" vertical="center" indent="4"/>
    </xf>
    <xf numFmtId="0" fontId="12" fillId="0" borderId="29" xfId="0" applyFont="1" applyBorder="1" applyAlignment="1">
      <alignment horizontal="distributed" vertical="center" indent="4"/>
    </xf>
    <xf numFmtId="0" fontId="12" fillId="0" borderId="25" xfId="0" applyFont="1" applyBorder="1" applyAlignment="1">
      <alignment horizontal="distributed" vertical="center" indent="4"/>
    </xf>
    <xf numFmtId="0" fontId="14" fillId="0" borderId="1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top" indent="1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 indent="2"/>
    </xf>
    <xf numFmtId="49" fontId="12" fillId="0" borderId="5" xfId="0" applyNumberFormat="1" applyFont="1" applyFill="1" applyBorder="1" applyAlignment="1">
      <alignment horizontal="left" vertical="top" indent="2"/>
    </xf>
    <xf numFmtId="182" fontId="1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12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distributed" vertical="center"/>
    </xf>
    <xf numFmtId="0" fontId="12" fillId="0" borderId="25" xfId="0" applyFont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indent="2"/>
    </xf>
    <xf numFmtId="49" fontId="4" fillId="0" borderId="5" xfId="0" applyNumberFormat="1" applyFont="1" applyFill="1" applyBorder="1" applyAlignment="1">
      <alignment horizontal="left" vertical="top" indent="2"/>
    </xf>
    <xf numFmtId="179" fontId="4" fillId="0" borderId="0" xfId="0" applyNumberFormat="1" applyFont="1" applyFill="1" applyBorder="1" applyAlignment="1">
      <alignment horizontal="right" vertical="top" indent="1"/>
    </xf>
    <xf numFmtId="0" fontId="0" fillId="0" borderId="0" xfId="0" applyFont="1" applyFill="1" applyBorder="1" applyAlignment="1">
      <alignment vertical="center"/>
    </xf>
    <xf numFmtId="187" fontId="13" fillId="0" borderId="0" xfId="0" applyNumberFormat="1" applyFont="1" applyFill="1" applyBorder="1" applyAlignment="1">
      <alignment vertical="center"/>
    </xf>
    <xf numFmtId="187" fontId="13" fillId="0" borderId="22" xfId="0" applyNumberFormat="1" applyFont="1" applyFill="1" applyBorder="1" applyAlignment="1">
      <alignment vertical="center"/>
    </xf>
    <xf numFmtId="186" fontId="13" fillId="0" borderId="0" xfId="0" applyNumberFormat="1" applyFont="1" applyFill="1" applyBorder="1" applyAlignment="1">
      <alignment horizontal="right" vertical="top"/>
    </xf>
    <xf numFmtId="187" fontId="13" fillId="0" borderId="22" xfId="0" applyNumberFormat="1" applyFont="1" applyFill="1" applyBorder="1" applyAlignment="1">
      <alignment/>
    </xf>
    <xf numFmtId="187" fontId="13" fillId="0" borderId="0" xfId="0" applyNumberFormat="1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186" fontId="12" fillId="0" borderId="0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/>
    </xf>
    <xf numFmtId="186" fontId="12" fillId="0" borderId="0" xfId="0" applyNumberFormat="1" applyFont="1" applyFill="1" applyBorder="1" applyAlignment="1">
      <alignment horizontal="center" vertical="center"/>
    </xf>
    <xf numFmtId="186" fontId="12" fillId="0" borderId="5" xfId="0" applyNumberFormat="1" applyFont="1" applyFill="1" applyBorder="1" applyAlignment="1">
      <alignment horizontal="center" vertical="center"/>
    </xf>
    <xf numFmtId="186" fontId="12" fillId="0" borderId="5" xfId="0" applyNumberFormat="1" applyFont="1" applyFill="1" applyBorder="1" applyAlignment="1">
      <alignment horizontal="right" vertical="center"/>
    </xf>
    <xf numFmtId="186" fontId="13" fillId="0" borderId="22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distributed" vertical="center"/>
    </xf>
    <xf numFmtId="0" fontId="12" fillId="0" borderId="25" xfId="0" applyFont="1" applyFill="1" applyBorder="1" applyAlignment="1">
      <alignment horizontal="distributed" vertical="center"/>
    </xf>
    <xf numFmtId="187" fontId="5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center" vertical="center"/>
    </xf>
    <xf numFmtId="186" fontId="4" fillId="0" borderId="5" xfId="0" applyNumberFormat="1" applyFont="1" applyFill="1" applyBorder="1" applyAlignment="1">
      <alignment horizontal="center" vertical="center"/>
    </xf>
    <xf numFmtId="187" fontId="5" fillId="0" borderId="22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vertical="center"/>
    </xf>
    <xf numFmtId="0" fontId="12" fillId="0" borderId="8" xfId="0" applyFont="1" applyBorder="1" applyAlignment="1">
      <alignment horizontal="center" shrinkToFit="1"/>
    </xf>
    <xf numFmtId="0" fontId="16" fillId="0" borderId="12" xfId="0" applyFont="1" applyBorder="1" applyAlignment="1">
      <alignment horizontal="distributed" vertical="top"/>
    </xf>
    <xf numFmtId="0" fontId="12" fillId="0" borderId="20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2" fillId="0" borderId="11" xfId="0" applyFont="1" applyBorder="1" applyAlignment="1">
      <alignment horizontal="center" vertical="distributed" textRotation="255"/>
    </xf>
    <xf numFmtId="0" fontId="12" fillId="0" borderId="12" xfId="0" applyFont="1" applyBorder="1" applyAlignment="1">
      <alignment horizontal="center" vertical="distributed" textRotation="255"/>
    </xf>
    <xf numFmtId="176" fontId="12" fillId="0" borderId="0" xfId="0" applyNumberFormat="1" applyFont="1" applyFill="1" applyBorder="1" applyAlignment="1">
      <alignment horizontal="right" vertical="center" indent="2"/>
    </xf>
    <xf numFmtId="188" fontId="12" fillId="0" borderId="0" xfId="0" applyNumberFormat="1" applyFont="1" applyFill="1" applyBorder="1" applyAlignment="1">
      <alignment horizontal="right" vertical="center" indent="1"/>
    </xf>
    <xf numFmtId="0" fontId="12" fillId="0" borderId="12" xfId="0" applyFont="1" applyBorder="1" applyAlignment="1">
      <alignment horizontal="distributed" vertical="center"/>
    </xf>
    <xf numFmtId="0" fontId="12" fillId="0" borderId="5" xfId="0" applyFont="1" applyBorder="1" applyAlignment="1">
      <alignment horizontal="center" vertical="distributed" textRotation="255"/>
    </xf>
    <xf numFmtId="0" fontId="12" fillId="0" borderId="11" xfId="0" applyFont="1" applyBorder="1" applyAlignment="1">
      <alignment horizontal="distributed" vertical="center"/>
    </xf>
    <xf numFmtId="187" fontId="12" fillId="0" borderId="0" xfId="0" applyNumberFormat="1" applyFont="1" applyFill="1" applyBorder="1" applyAlignment="1">
      <alignment horizontal="right" vertical="center" indent="1"/>
    </xf>
    <xf numFmtId="183" fontId="12" fillId="0" borderId="0" xfId="0" applyNumberFormat="1" applyFont="1" applyFill="1" applyBorder="1" applyAlignment="1">
      <alignment horizontal="right" vertical="center"/>
    </xf>
    <xf numFmtId="177" fontId="12" fillId="0" borderId="22" xfId="0" applyNumberFormat="1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 indent="1"/>
    </xf>
    <xf numFmtId="181" fontId="1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0" fontId="12" fillId="0" borderId="25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176" fontId="12" fillId="0" borderId="22" xfId="0" applyNumberFormat="1" applyFont="1" applyFill="1" applyBorder="1" applyAlignment="1">
      <alignment horizontal="right" vertical="center" indent="2"/>
    </xf>
    <xf numFmtId="187" fontId="12" fillId="0" borderId="0" xfId="0" applyNumberFormat="1" applyFont="1" applyFill="1" applyBorder="1" applyAlignment="1" quotePrefix="1">
      <alignment horizontal="right" vertical="center" indent="1"/>
    </xf>
    <xf numFmtId="0" fontId="14" fillId="0" borderId="0" xfId="0" applyFont="1" applyFill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right" vertical="center" indent="1"/>
    </xf>
    <xf numFmtId="0" fontId="4" fillId="0" borderId="7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12" fillId="0" borderId="29" xfId="0" applyFont="1" applyBorder="1" applyAlignment="1">
      <alignment horizontal="distributed" vertical="center"/>
    </xf>
    <xf numFmtId="0" fontId="13" fillId="0" borderId="29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186" fontId="12" fillId="0" borderId="0" xfId="0" applyNumberFormat="1" applyFont="1" applyFill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28575</xdr:rowOff>
    </xdr:from>
    <xdr:to>
      <xdr:col>3</xdr:col>
      <xdr:colOff>9525</xdr:colOff>
      <xdr:row>20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57225" y="3752850"/>
          <a:ext cx="390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</a:t>
          </a:r>
        </a:p>
      </xdr:txBody>
    </xdr:sp>
    <xdr:clientData/>
  </xdr:twoCellAnchor>
  <xdr:twoCellAnchor>
    <xdr:from>
      <xdr:col>0</xdr:col>
      <xdr:colOff>114300</xdr:colOff>
      <xdr:row>19</xdr:row>
      <xdr:rowOff>180975</xdr:rowOff>
    </xdr:from>
    <xdr:to>
      <xdr:col>0</xdr:col>
      <xdr:colOff>466725</xdr:colOff>
      <xdr:row>20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14300" y="3905250"/>
          <a:ext cx="352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学年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</xdr:row>
      <xdr:rowOff>38100</xdr:rowOff>
    </xdr:from>
    <xdr:to>
      <xdr:col>4</xdr:col>
      <xdr:colOff>104775</xdr:colOff>
      <xdr:row>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19100" y="828675"/>
          <a:ext cx="514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123825</xdr:rowOff>
    </xdr:from>
    <xdr:to>
      <xdr:col>2</xdr:col>
      <xdr:colOff>28575</xdr:colOff>
      <xdr:row>6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0" y="109537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/>
            <a:t>小学校名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133350</xdr:rowOff>
    </xdr:from>
    <xdr:to>
      <xdr:col>1</xdr:col>
      <xdr:colOff>219075</xdr:colOff>
      <xdr:row>18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30384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学　校</a:t>
          </a:r>
        </a:p>
      </xdr:txBody>
    </xdr:sp>
    <xdr:clientData/>
  </xdr:twoCellAnchor>
  <xdr:twoCellAnchor>
    <xdr:from>
      <xdr:col>2</xdr:col>
      <xdr:colOff>38100</xdr:colOff>
      <xdr:row>16</xdr:row>
      <xdr:rowOff>0</xdr:rowOff>
    </xdr:from>
    <xdr:to>
      <xdr:col>4</xdr:col>
      <xdr:colOff>57150</xdr:colOff>
      <xdr:row>17</xdr:row>
      <xdr:rowOff>85725</xdr:rowOff>
    </xdr:to>
    <xdr:sp>
      <xdr:nvSpPr>
        <xdr:cNvPr id="2" name="Rectangle 2"/>
        <xdr:cNvSpPr>
          <a:spLocks/>
        </xdr:cNvSpPr>
      </xdr:nvSpPr>
      <xdr:spPr>
        <a:xfrm>
          <a:off x="685800" y="290512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 女 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A5" sqref="A5:R6"/>
    </sheetView>
  </sheetViews>
  <sheetFormatPr defaultColWidth="9.00390625" defaultRowHeight="13.5"/>
  <sheetData>
    <row r="1" ht="26.25" customHeight="1"/>
    <row r="2" ht="22.5" customHeight="1"/>
    <row r="4" ht="145.5" customHeight="1"/>
    <row r="5" spans="1:9" s="46" customFormat="1" ht="55.5" customHeight="1">
      <c r="A5" s="275" t="s">
        <v>261</v>
      </c>
      <c r="B5" s="275"/>
      <c r="C5" s="275"/>
      <c r="D5" s="275"/>
      <c r="E5" s="275"/>
      <c r="F5" s="275"/>
      <c r="G5" s="275"/>
      <c r="H5" s="275"/>
      <c r="I5" s="275"/>
    </row>
  </sheetData>
  <mergeCells count="1">
    <mergeCell ref="A5:I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&amp;R&amp;8教　育　　　115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O69"/>
  <sheetViews>
    <sheetView workbookViewId="0" topLeftCell="A22">
      <selection activeCell="C52" sqref="C52"/>
    </sheetView>
  </sheetViews>
  <sheetFormatPr defaultColWidth="9.00390625" defaultRowHeight="13.5"/>
  <cols>
    <col min="1" max="1" width="7.625" style="178" customWidth="1"/>
    <col min="2" max="39" width="3.125" style="178" customWidth="1"/>
    <col min="40" max="16384" width="9.00390625" style="178" customWidth="1"/>
  </cols>
  <sheetData>
    <row r="1" spans="1:38" s="198" customFormat="1" ht="26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38" ht="22.5" customHeight="1">
      <c r="A2" s="48" t="s">
        <v>217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38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91" t="s">
        <v>289</v>
      </c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5"/>
    </row>
    <row r="4" spans="1:39" ht="13.5" customHeight="1">
      <c r="A4" s="442" t="s">
        <v>110</v>
      </c>
      <c r="B4" s="328"/>
      <c r="C4" s="429" t="s">
        <v>43</v>
      </c>
      <c r="D4" s="429"/>
      <c r="E4" s="429"/>
      <c r="F4" s="429"/>
      <c r="G4" s="429"/>
      <c r="H4" s="429"/>
      <c r="I4" s="429" t="s">
        <v>183</v>
      </c>
      <c r="J4" s="429"/>
      <c r="K4" s="429"/>
      <c r="L4" s="429"/>
      <c r="M4" s="429"/>
      <c r="N4" s="429"/>
      <c r="O4" s="429" t="s">
        <v>184</v>
      </c>
      <c r="P4" s="429"/>
      <c r="Q4" s="429"/>
      <c r="R4" s="429"/>
      <c r="S4" s="429"/>
      <c r="T4" s="429"/>
      <c r="U4" s="429" t="s">
        <v>185</v>
      </c>
      <c r="V4" s="429"/>
      <c r="W4" s="429"/>
      <c r="X4" s="429"/>
      <c r="Y4" s="429"/>
      <c r="Z4" s="430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82"/>
    </row>
    <row r="5" spans="1:39" ht="13.5" customHeight="1">
      <c r="A5" s="443"/>
      <c r="B5" s="414"/>
      <c r="C5" s="427" t="s">
        <v>43</v>
      </c>
      <c r="D5" s="427"/>
      <c r="E5" s="427" t="s">
        <v>6</v>
      </c>
      <c r="F5" s="427"/>
      <c r="G5" s="427" t="s">
        <v>7</v>
      </c>
      <c r="H5" s="427"/>
      <c r="I5" s="427" t="s">
        <v>43</v>
      </c>
      <c r="J5" s="427"/>
      <c r="K5" s="427" t="s">
        <v>6</v>
      </c>
      <c r="L5" s="427"/>
      <c r="M5" s="427" t="s">
        <v>7</v>
      </c>
      <c r="N5" s="427"/>
      <c r="O5" s="427" t="s">
        <v>43</v>
      </c>
      <c r="P5" s="427"/>
      <c r="Q5" s="427" t="s">
        <v>6</v>
      </c>
      <c r="R5" s="427"/>
      <c r="S5" s="427" t="s">
        <v>7</v>
      </c>
      <c r="T5" s="427"/>
      <c r="U5" s="427" t="s">
        <v>43</v>
      </c>
      <c r="V5" s="427"/>
      <c r="W5" s="427" t="s">
        <v>6</v>
      </c>
      <c r="X5" s="427"/>
      <c r="Y5" s="427" t="s">
        <v>7</v>
      </c>
      <c r="Z5" s="428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182"/>
    </row>
    <row r="6" spans="1:39" ht="3" customHeight="1">
      <c r="A6" s="40"/>
      <c r="B6" s="65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</row>
    <row r="7" spans="1:39" s="221" customFormat="1" ht="13.5" customHeight="1">
      <c r="A7" s="445" t="s">
        <v>202</v>
      </c>
      <c r="B7" s="446"/>
      <c r="C7" s="447">
        <f>SUM(E7:H7)</f>
        <v>3717</v>
      </c>
      <c r="D7" s="444"/>
      <c r="E7" s="444">
        <f>SUM(K7,Q7,W7)</f>
        <v>1857</v>
      </c>
      <c r="F7" s="444"/>
      <c r="G7" s="444">
        <f>SUM(M7,S7,Y7)</f>
        <v>1860</v>
      </c>
      <c r="H7" s="444"/>
      <c r="I7" s="444">
        <f>SUM(K7:N7)</f>
        <v>1246</v>
      </c>
      <c r="J7" s="444"/>
      <c r="K7" s="444">
        <f>SUM(K10,K12,K14,K16,K18,K20:L27)</f>
        <v>624</v>
      </c>
      <c r="L7" s="444"/>
      <c r="M7" s="444">
        <f>SUM(M10,M12,M14,M16,M18,M20:N27)</f>
        <v>622</v>
      </c>
      <c r="N7" s="444"/>
      <c r="O7" s="444">
        <f>SUM(Q7:T7)</f>
        <v>1226</v>
      </c>
      <c r="P7" s="444"/>
      <c r="Q7" s="444">
        <f>SUM(Q10,Q12,Q14,Q16,Q18,Q20:R27)</f>
        <v>594</v>
      </c>
      <c r="R7" s="444"/>
      <c r="S7" s="444">
        <f>SUM(S10,S12,S14,S16,S18,S20:T27)</f>
        <v>632</v>
      </c>
      <c r="T7" s="444"/>
      <c r="U7" s="444">
        <f>SUM(W7:Z7)</f>
        <v>1245</v>
      </c>
      <c r="V7" s="444"/>
      <c r="W7" s="444">
        <f>SUM(W10,W12,W14,W16,W18,W20:X27)</f>
        <v>639</v>
      </c>
      <c r="X7" s="444"/>
      <c r="Y7" s="444">
        <f>SUM(Y10,Y12,Y14,Y16,Y18,Y20:Z27)</f>
        <v>606</v>
      </c>
      <c r="Z7" s="444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</row>
    <row r="8" spans="1:39" s="226" customFormat="1" ht="13.5" customHeight="1">
      <c r="A8" s="445"/>
      <c r="B8" s="446"/>
      <c r="C8" s="441">
        <f>SUM(E8:H8)</f>
        <v>-39</v>
      </c>
      <c r="D8" s="424"/>
      <c r="E8" s="424">
        <f>SUM(K8,Q8,W8)</f>
        <v>-31</v>
      </c>
      <c r="F8" s="424"/>
      <c r="G8" s="424">
        <f>SUM(M8,S8,Y8)</f>
        <v>-8</v>
      </c>
      <c r="H8" s="424"/>
      <c r="I8" s="424">
        <f>SUM(K8:N8)</f>
        <v>-17</v>
      </c>
      <c r="J8" s="424"/>
      <c r="K8" s="424">
        <f>SUM(K11,K13,K19)</f>
        <v>-13</v>
      </c>
      <c r="L8" s="424"/>
      <c r="M8" s="424">
        <f>SUM(M11,M13,M19)</f>
        <v>-4</v>
      </c>
      <c r="N8" s="424"/>
      <c r="O8" s="424">
        <f>SUM(Q8:T8)</f>
        <v>-13</v>
      </c>
      <c r="P8" s="424"/>
      <c r="Q8" s="424">
        <f>SUM(Q11,Q13,Q19)</f>
        <v>-10</v>
      </c>
      <c r="R8" s="424"/>
      <c r="S8" s="424">
        <f>SUM(S11,S13,S19)</f>
        <v>-3</v>
      </c>
      <c r="T8" s="424"/>
      <c r="U8" s="424">
        <f>SUM(W8:Z8)</f>
        <v>-9</v>
      </c>
      <c r="V8" s="424"/>
      <c r="W8" s="424">
        <f>SUM(W11,W13,W19)</f>
        <v>-8</v>
      </c>
      <c r="X8" s="424"/>
      <c r="Y8" s="424">
        <f>SUM(Y11,Y13,Y19)</f>
        <v>-1</v>
      </c>
      <c r="Z8" s="424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</row>
    <row r="9" spans="1:39" s="221" customFormat="1" ht="3" customHeight="1">
      <c r="A9" s="42"/>
      <c r="B9" s="154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</row>
    <row r="10" spans="1:39" s="221" customFormat="1" ht="13.5" customHeight="1">
      <c r="A10" s="438" t="s">
        <v>102</v>
      </c>
      <c r="B10" s="439"/>
      <c r="C10" s="425">
        <f>SUM(I10,O10,U10)</f>
        <v>377</v>
      </c>
      <c r="D10" s="426"/>
      <c r="E10" s="426">
        <f>SUM(K10,Q10,W10)</f>
        <v>181</v>
      </c>
      <c r="F10" s="426"/>
      <c r="G10" s="426">
        <f>SUM(M10,S10,Y10)</f>
        <v>196</v>
      </c>
      <c r="H10" s="426"/>
      <c r="I10" s="426">
        <f>SUM(K10:N10)</f>
        <v>134</v>
      </c>
      <c r="J10" s="426"/>
      <c r="K10" s="426">
        <v>70</v>
      </c>
      <c r="L10" s="426"/>
      <c r="M10" s="426">
        <v>64</v>
      </c>
      <c r="N10" s="426"/>
      <c r="O10" s="426">
        <f>SUM(Q10:T10)</f>
        <v>112</v>
      </c>
      <c r="P10" s="426"/>
      <c r="Q10" s="426">
        <v>44</v>
      </c>
      <c r="R10" s="426"/>
      <c r="S10" s="426">
        <v>68</v>
      </c>
      <c r="T10" s="426"/>
      <c r="U10" s="426">
        <f>SUM(W10:Z10)</f>
        <v>131</v>
      </c>
      <c r="V10" s="426"/>
      <c r="W10" s="426">
        <v>67</v>
      </c>
      <c r="X10" s="426"/>
      <c r="Y10" s="426">
        <v>64</v>
      </c>
      <c r="Z10" s="426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220"/>
    </row>
    <row r="11" spans="1:39" s="228" customFormat="1" ht="13.5" customHeight="1">
      <c r="A11" s="438"/>
      <c r="B11" s="439"/>
      <c r="C11" s="441">
        <f>SUM(E11:H11)</f>
        <v>-9</v>
      </c>
      <c r="D11" s="424"/>
      <c r="E11" s="424">
        <f>SUM(K11,Q11,W11)</f>
        <v>-6</v>
      </c>
      <c r="F11" s="424"/>
      <c r="G11" s="424">
        <f>SUM(M11,S11,Y11)</f>
        <v>-3</v>
      </c>
      <c r="H11" s="424"/>
      <c r="I11" s="424">
        <f>SUM(K11:N11)</f>
        <v>-3</v>
      </c>
      <c r="J11" s="424"/>
      <c r="K11" s="424">
        <v>-1</v>
      </c>
      <c r="L11" s="424"/>
      <c r="M11" s="424">
        <v>-2</v>
      </c>
      <c r="N11" s="424"/>
      <c r="O11" s="424">
        <f>SUM(Q11:T11)</f>
        <v>-2</v>
      </c>
      <c r="P11" s="424"/>
      <c r="Q11" s="424">
        <v>-2</v>
      </c>
      <c r="R11" s="424"/>
      <c r="S11" s="424" t="s">
        <v>288</v>
      </c>
      <c r="T11" s="424"/>
      <c r="U11" s="424">
        <f>SUM(W11:Z11)</f>
        <v>-4</v>
      </c>
      <c r="V11" s="424"/>
      <c r="W11" s="424">
        <v>-3</v>
      </c>
      <c r="X11" s="424"/>
      <c r="Y11" s="424">
        <v>-1</v>
      </c>
      <c r="Z11" s="424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227"/>
    </row>
    <row r="12" spans="1:39" s="221" customFormat="1" ht="13.5" customHeight="1">
      <c r="A12" s="438" t="s">
        <v>157</v>
      </c>
      <c r="B12" s="439"/>
      <c r="C12" s="425">
        <f>SUM(I12,O12,U12)</f>
        <v>499</v>
      </c>
      <c r="D12" s="426"/>
      <c r="E12" s="426">
        <f>SUM(K12,Q12,W12)</f>
        <v>255</v>
      </c>
      <c r="F12" s="426"/>
      <c r="G12" s="426">
        <f>SUM(M12,S12,Y12)</f>
        <v>244</v>
      </c>
      <c r="H12" s="426"/>
      <c r="I12" s="426">
        <f>SUM(K12:N12)</f>
        <v>178</v>
      </c>
      <c r="J12" s="426"/>
      <c r="K12" s="426">
        <v>104</v>
      </c>
      <c r="L12" s="426"/>
      <c r="M12" s="426">
        <v>74</v>
      </c>
      <c r="N12" s="426"/>
      <c r="O12" s="426">
        <f>SUM(Q12:T12)</f>
        <v>165</v>
      </c>
      <c r="P12" s="426"/>
      <c r="Q12" s="426">
        <v>72</v>
      </c>
      <c r="R12" s="426"/>
      <c r="S12" s="426">
        <v>93</v>
      </c>
      <c r="T12" s="426"/>
      <c r="U12" s="426">
        <f>SUM(W12:Z12)</f>
        <v>156</v>
      </c>
      <c r="V12" s="426"/>
      <c r="W12" s="426">
        <v>79</v>
      </c>
      <c r="X12" s="426"/>
      <c r="Y12" s="426">
        <v>77</v>
      </c>
      <c r="Z12" s="426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220"/>
    </row>
    <row r="13" spans="1:39" s="228" customFormat="1" ht="13.5" customHeight="1">
      <c r="A13" s="436"/>
      <c r="B13" s="440"/>
      <c r="C13" s="441">
        <f>SUM(E13:H13)</f>
        <v>-13</v>
      </c>
      <c r="D13" s="424"/>
      <c r="E13" s="424">
        <f>SUM(K13,Q13,W13)</f>
        <v>-10</v>
      </c>
      <c r="F13" s="424"/>
      <c r="G13" s="424">
        <f>SUM(M13,S13,Y13)</f>
        <v>-3</v>
      </c>
      <c r="H13" s="424"/>
      <c r="I13" s="424">
        <f>SUM(K13:N13)</f>
        <v>-5</v>
      </c>
      <c r="J13" s="424"/>
      <c r="K13" s="424">
        <v>-4</v>
      </c>
      <c r="L13" s="424"/>
      <c r="M13" s="424">
        <v>-1</v>
      </c>
      <c r="N13" s="424"/>
      <c r="O13" s="424">
        <f>SUM(Q13:T13)</f>
        <v>-6</v>
      </c>
      <c r="P13" s="424"/>
      <c r="Q13" s="424">
        <v>-4</v>
      </c>
      <c r="R13" s="424"/>
      <c r="S13" s="424">
        <v>-2</v>
      </c>
      <c r="T13" s="424"/>
      <c r="U13" s="424">
        <f>SUM(W13:Z13)</f>
        <v>-2</v>
      </c>
      <c r="V13" s="424"/>
      <c r="W13" s="424">
        <v>-2</v>
      </c>
      <c r="X13" s="424"/>
      <c r="Y13" s="424" t="s">
        <v>288</v>
      </c>
      <c r="Z13" s="424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227"/>
    </row>
    <row r="14" spans="1:39" s="221" customFormat="1" ht="7.5" customHeight="1">
      <c r="A14" s="438" t="s">
        <v>158</v>
      </c>
      <c r="B14" s="439"/>
      <c r="C14" s="423">
        <f>SUM(I14,O14,U14)</f>
        <v>433</v>
      </c>
      <c r="D14" s="422"/>
      <c r="E14" s="422">
        <f>SUM(K14,Q14,W14)</f>
        <v>211</v>
      </c>
      <c r="F14" s="422"/>
      <c r="G14" s="422">
        <f>SUM(M14,S14,Y14)</f>
        <v>222</v>
      </c>
      <c r="H14" s="422"/>
      <c r="I14" s="422">
        <f>SUM(K14:N15)</f>
        <v>148</v>
      </c>
      <c r="J14" s="422"/>
      <c r="K14" s="422">
        <v>71</v>
      </c>
      <c r="L14" s="422"/>
      <c r="M14" s="422">
        <v>77</v>
      </c>
      <c r="N14" s="422"/>
      <c r="O14" s="422">
        <f>SUM(Q14:T15)</f>
        <v>144</v>
      </c>
      <c r="P14" s="422"/>
      <c r="Q14" s="422">
        <v>69</v>
      </c>
      <c r="R14" s="422"/>
      <c r="S14" s="422">
        <v>75</v>
      </c>
      <c r="T14" s="422"/>
      <c r="U14" s="422">
        <f>SUM(W14:Z15)</f>
        <v>141</v>
      </c>
      <c r="V14" s="422"/>
      <c r="W14" s="422">
        <v>71</v>
      </c>
      <c r="X14" s="422"/>
      <c r="Y14" s="422">
        <v>70</v>
      </c>
      <c r="Z14" s="422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220"/>
    </row>
    <row r="15" spans="1:39" s="221" customFormat="1" ht="7.5" customHeight="1">
      <c r="A15" s="438"/>
      <c r="B15" s="439"/>
      <c r="C15" s="423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220"/>
    </row>
    <row r="16" spans="1:41" s="221" customFormat="1" ht="7.5" customHeight="1">
      <c r="A16" s="438" t="s">
        <v>104</v>
      </c>
      <c r="B16" s="439"/>
      <c r="C16" s="423">
        <f>SUM(I16,O16,U16)</f>
        <v>422</v>
      </c>
      <c r="D16" s="422"/>
      <c r="E16" s="422">
        <f>SUM(K16,Q16,W16)</f>
        <v>217</v>
      </c>
      <c r="F16" s="422"/>
      <c r="G16" s="422">
        <f>SUM(M16,S16,Y16)</f>
        <v>205</v>
      </c>
      <c r="H16" s="422"/>
      <c r="I16" s="422">
        <f>SUM(K16:N17)</f>
        <v>160</v>
      </c>
      <c r="J16" s="422"/>
      <c r="K16" s="422">
        <v>78</v>
      </c>
      <c r="L16" s="422"/>
      <c r="M16" s="422">
        <v>82</v>
      </c>
      <c r="N16" s="422"/>
      <c r="O16" s="422">
        <f>SUM(Q16:T17)</f>
        <v>138</v>
      </c>
      <c r="P16" s="422"/>
      <c r="Q16" s="422">
        <v>70</v>
      </c>
      <c r="R16" s="422"/>
      <c r="S16" s="422">
        <v>68</v>
      </c>
      <c r="T16" s="422"/>
      <c r="U16" s="422">
        <f>SUM(W16:Z17)</f>
        <v>124</v>
      </c>
      <c r="V16" s="422"/>
      <c r="W16" s="422">
        <v>69</v>
      </c>
      <c r="X16" s="422"/>
      <c r="Y16" s="422">
        <v>55</v>
      </c>
      <c r="Z16" s="422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220"/>
      <c r="AO16" s="228"/>
    </row>
    <row r="17" spans="1:39" s="221" customFormat="1" ht="7.5" customHeight="1">
      <c r="A17" s="438"/>
      <c r="B17" s="439"/>
      <c r="C17" s="423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220"/>
    </row>
    <row r="18" spans="1:39" s="221" customFormat="1" ht="13.5" customHeight="1">
      <c r="A18" s="438" t="s">
        <v>112</v>
      </c>
      <c r="B18" s="439"/>
      <c r="C18" s="425">
        <f>SUM(I18,O18,U18)</f>
        <v>731</v>
      </c>
      <c r="D18" s="426"/>
      <c r="E18" s="426">
        <f>SUM(K18,Q18,W18)</f>
        <v>378</v>
      </c>
      <c r="F18" s="426"/>
      <c r="G18" s="426">
        <f>SUM(M18,S18,Y18)</f>
        <v>353</v>
      </c>
      <c r="H18" s="426"/>
      <c r="I18" s="426">
        <f>SUM(K18:N18)</f>
        <v>223</v>
      </c>
      <c r="J18" s="426"/>
      <c r="K18" s="426">
        <v>101</v>
      </c>
      <c r="L18" s="426"/>
      <c r="M18" s="426">
        <v>122</v>
      </c>
      <c r="N18" s="426"/>
      <c r="O18" s="426">
        <f>SUM(Q18:T18)</f>
        <v>249</v>
      </c>
      <c r="P18" s="426"/>
      <c r="Q18" s="426">
        <v>132</v>
      </c>
      <c r="R18" s="426"/>
      <c r="S18" s="426">
        <v>117</v>
      </c>
      <c r="T18" s="426"/>
      <c r="U18" s="426">
        <f>SUM(W18:Z18)</f>
        <v>259</v>
      </c>
      <c r="V18" s="426"/>
      <c r="W18" s="426">
        <v>145</v>
      </c>
      <c r="X18" s="426"/>
      <c r="Y18" s="426">
        <v>114</v>
      </c>
      <c r="Z18" s="426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220"/>
    </row>
    <row r="19" spans="1:39" s="228" customFormat="1" ht="13.5" customHeight="1">
      <c r="A19" s="436"/>
      <c r="B19" s="440"/>
      <c r="C19" s="441">
        <f>SUM(E19:H19)</f>
        <v>-17</v>
      </c>
      <c r="D19" s="424"/>
      <c r="E19" s="424">
        <f>SUM(K19,Q19,W19)</f>
        <v>-15</v>
      </c>
      <c r="F19" s="424"/>
      <c r="G19" s="424">
        <f>SUM(M19,S19,Y19)</f>
        <v>-2</v>
      </c>
      <c r="H19" s="424"/>
      <c r="I19" s="424">
        <f>SUM(K19:N19)</f>
        <v>-9</v>
      </c>
      <c r="J19" s="424"/>
      <c r="K19" s="424">
        <v>-8</v>
      </c>
      <c r="L19" s="424"/>
      <c r="M19" s="424">
        <v>-1</v>
      </c>
      <c r="N19" s="424"/>
      <c r="O19" s="424">
        <f>SUM(Q19:T19)</f>
        <v>-5</v>
      </c>
      <c r="P19" s="424"/>
      <c r="Q19" s="424">
        <v>-4</v>
      </c>
      <c r="R19" s="424"/>
      <c r="S19" s="424">
        <v>-1</v>
      </c>
      <c r="T19" s="424"/>
      <c r="U19" s="424">
        <f>SUM(W19:Z19)</f>
        <v>-3</v>
      </c>
      <c r="V19" s="424"/>
      <c r="W19" s="424">
        <v>-3</v>
      </c>
      <c r="X19" s="424"/>
      <c r="Y19" s="424" t="s">
        <v>288</v>
      </c>
      <c r="Z19" s="424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227"/>
    </row>
    <row r="20" spans="1:39" s="221" customFormat="1" ht="7.5" customHeight="1">
      <c r="A20" s="438" t="s">
        <v>106</v>
      </c>
      <c r="B20" s="439"/>
      <c r="C20" s="423">
        <f>SUM(I20,O20,U20)</f>
        <v>336</v>
      </c>
      <c r="D20" s="422"/>
      <c r="E20" s="422">
        <f>SUM(K20,Q20,W20)</f>
        <v>181</v>
      </c>
      <c r="F20" s="422"/>
      <c r="G20" s="422">
        <f>SUM(M20,S20,Y20)</f>
        <v>155</v>
      </c>
      <c r="H20" s="422"/>
      <c r="I20" s="422">
        <f>SUM(K20:N21)</f>
        <v>94</v>
      </c>
      <c r="J20" s="422"/>
      <c r="K20" s="422">
        <v>53</v>
      </c>
      <c r="L20" s="422"/>
      <c r="M20" s="422">
        <v>41</v>
      </c>
      <c r="N20" s="422"/>
      <c r="O20" s="422">
        <f>SUM(Q20:T21)</f>
        <v>115</v>
      </c>
      <c r="P20" s="422"/>
      <c r="Q20" s="422">
        <v>60</v>
      </c>
      <c r="R20" s="422"/>
      <c r="S20" s="422">
        <v>55</v>
      </c>
      <c r="T20" s="422"/>
      <c r="U20" s="422">
        <f>SUM(W20:Z21)</f>
        <v>127</v>
      </c>
      <c r="V20" s="422"/>
      <c r="W20" s="422">
        <v>68</v>
      </c>
      <c r="X20" s="422"/>
      <c r="Y20" s="422">
        <v>59</v>
      </c>
      <c r="Z20" s="422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220"/>
    </row>
    <row r="21" spans="1:39" s="221" customFormat="1" ht="7.5" customHeight="1">
      <c r="A21" s="438"/>
      <c r="B21" s="439"/>
      <c r="C21" s="423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220"/>
    </row>
    <row r="22" spans="1:39" s="221" customFormat="1" ht="7.5" customHeight="1">
      <c r="A22" s="438" t="s">
        <v>159</v>
      </c>
      <c r="B22" s="439"/>
      <c r="C22" s="423">
        <f>SUM(I22,O22,U22)</f>
        <v>470</v>
      </c>
      <c r="D22" s="422"/>
      <c r="E22" s="422">
        <f>SUM(K22,Q22,W22)</f>
        <v>212</v>
      </c>
      <c r="F22" s="422"/>
      <c r="G22" s="422">
        <f>SUM(M22,S22,Y22)</f>
        <v>258</v>
      </c>
      <c r="H22" s="422"/>
      <c r="I22" s="422">
        <f>SUM(K22:N23)</f>
        <v>140</v>
      </c>
      <c r="J22" s="422"/>
      <c r="K22" s="422">
        <v>67</v>
      </c>
      <c r="L22" s="422"/>
      <c r="M22" s="422">
        <v>73</v>
      </c>
      <c r="N22" s="422"/>
      <c r="O22" s="422">
        <f>SUM(Q22:T23)</f>
        <v>156</v>
      </c>
      <c r="P22" s="422"/>
      <c r="Q22" s="422">
        <v>71</v>
      </c>
      <c r="R22" s="422"/>
      <c r="S22" s="422">
        <v>85</v>
      </c>
      <c r="T22" s="422"/>
      <c r="U22" s="422">
        <f>SUM(W22:Z23)</f>
        <v>174</v>
      </c>
      <c r="V22" s="422"/>
      <c r="W22" s="422">
        <v>74</v>
      </c>
      <c r="X22" s="422"/>
      <c r="Y22" s="422">
        <v>100</v>
      </c>
      <c r="Z22" s="422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220"/>
    </row>
    <row r="23" spans="1:39" s="221" customFormat="1" ht="7.5" customHeight="1">
      <c r="A23" s="438"/>
      <c r="B23" s="439"/>
      <c r="C23" s="423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220"/>
    </row>
    <row r="24" spans="1:39" s="221" customFormat="1" ht="7.5" customHeight="1">
      <c r="A24" s="438" t="s">
        <v>160</v>
      </c>
      <c r="B24" s="439"/>
      <c r="C24" s="423">
        <f>SUM(I24,O24,U24)</f>
        <v>213</v>
      </c>
      <c r="D24" s="422"/>
      <c r="E24" s="422">
        <f>SUM(K24,Q24,W24)</f>
        <v>117</v>
      </c>
      <c r="F24" s="422"/>
      <c r="G24" s="422">
        <f>SUM(M24,S24,Y24)</f>
        <v>96</v>
      </c>
      <c r="H24" s="422"/>
      <c r="I24" s="422">
        <f>SUM(K24:N25)</f>
        <v>76</v>
      </c>
      <c r="J24" s="422"/>
      <c r="K24" s="422">
        <v>40</v>
      </c>
      <c r="L24" s="422"/>
      <c r="M24" s="422">
        <v>36</v>
      </c>
      <c r="N24" s="422"/>
      <c r="O24" s="422">
        <f>SUM(Q24:T25)</f>
        <v>66</v>
      </c>
      <c r="P24" s="422"/>
      <c r="Q24" s="422">
        <v>37</v>
      </c>
      <c r="R24" s="422"/>
      <c r="S24" s="422">
        <v>29</v>
      </c>
      <c r="T24" s="422"/>
      <c r="U24" s="422">
        <f>SUM(W24:Z25)</f>
        <v>71</v>
      </c>
      <c r="V24" s="422"/>
      <c r="W24" s="422">
        <v>40</v>
      </c>
      <c r="X24" s="422"/>
      <c r="Y24" s="422">
        <v>31</v>
      </c>
      <c r="Z24" s="422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220"/>
    </row>
    <row r="25" spans="1:39" s="221" customFormat="1" ht="7.5" customHeight="1">
      <c r="A25" s="438"/>
      <c r="B25" s="439"/>
      <c r="C25" s="423"/>
      <c r="D25" s="422"/>
      <c r="E25" s="422"/>
      <c r="F25" s="422"/>
      <c r="G25" s="422"/>
      <c r="H25" s="422"/>
      <c r="I25" s="422"/>
      <c r="J25" s="422"/>
      <c r="K25" s="422"/>
      <c r="L25" s="422"/>
      <c r="M25" s="422"/>
      <c r="N25" s="422"/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220"/>
    </row>
    <row r="26" spans="1:39" s="221" customFormat="1" ht="7.5" customHeight="1">
      <c r="A26" s="438" t="s">
        <v>161</v>
      </c>
      <c r="B26" s="439"/>
      <c r="C26" s="423">
        <f>SUM(I26,O26,U26)</f>
        <v>236</v>
      </c>
      <c r="D26" s="422"/>
      <c r="E26" s="422">
        <f>SUM(K26,Q26,W26)</f>
        <v>105</v>
      </c>
      <c r="F26" s="422"/>
      <c r="G26" s="422">
        <f>SUM(M26,S26,Y26)</f>
        <v>131</v>
      </c>
      <c r="H26" s="422"/>
      <c r="I26" s="422">
        <f>SUM(K26:N27)</f>
        <v>93</v>
      </c>
      <c r="J26" s="422"/>
      <c r="K26" s="422">
        <v>40</v>
      </c>
      <c r="L26" s="422"/>
      <c r="M26" s="422">
        <v>53</v>
      </c>
      <c r="N26" s="422"/>
      <c r="O26" s="422">
        <f>SUM(Q26:T27)</f>
        <v>81</v>
      </c>
      <c r="P26" s="422"/>
      <c r="Q26" s="422">
        <v>39</v>
      </c>
      <c r="R26" s="422"/>
      <c r="S26" s="422">
        <v>42</v>
      </c>
      <c r="T26" s="422"/>
      <c r="U26" s="422">
        <f>SUM(W26:Z27)</f>
        <v>62</v>
      </c>
      <c r="V26" s="422"/>
      <c r="W26" s="422">
        <v>26</v>
      </c>
      <c r="X26" s="422"/>
      <c r="Y26" s="422">
        <v>36</v>
      </c>
      <c r="Z26" s="422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220"/>
    </row>
    <row r="27" spans="1:39" s="221" customFormat="1" ht="7.5" customHeight="1">
      <c r="A27" s="438"/>
      <c r="B27" s="439"/>
      <c r="C27" s="423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220"/>
    </row>
    <row r="28" spans="1:39" ht="3" customHeight="1">
      <c r="A28" s="182"/>
      <c r="B28" s="65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</row>
    <row r="29" spans="1:39" s="229" customFormat="1" ht="13.5" customHeight="1">
      <c r="A29" s="63" t="s">
        <v>128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47"/>
    </row>
    <row r="30" spans="1:38" ht="13.5" customHeight="1">
      <c r="A30" s="121" t="s">
        <v>260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6"/>
      <c r="AB30" s="16"/>
      <c r="AC30" s="16"/>
      <c r="AD30" s="16"/>
      <c r="AE30" s="16"/>
      <c r="AF30" s="16"/>
      <c r="AG30" s="16"/>
      <c r="AH30" s="16"/>
      <c r="AI30" s="183"/>
      <c r="AJ30" s="183"/>
      <c r="AK30" s="183"/>
      <c r="AL30" s="183"/>
    </row>
    <row r="31" spans="27:38" ht="13.5" customHeight="1">
      <c r="AA31" s="16"/>
      <c r="AB31" s="16"/>
      <c r="AC31" s="16"/>
      <c r="AD31" s="16"/>
      <c r="AE31" s="16"/>
      <c r="AF31" s="16"/>
      <c r="AG31" s="16"/>
      <c r="AH31" s="16"/>
      <c r="AI31" s="183"/>
      <c r="AJ31" s="183"/>
      <c r="AK31" s="183"/>
      <c r="AL31" s="183"/>
    </row>
    <row r="32" spans="1:38" ht="22.5" customHeight="1">
      <c r="A32" s="48" t="s">
        <v>192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27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</row>
    <row r="33" spans="1:28" ht="13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91" t="s">
        <v>289</v>
      </c>
      <c r="X33" s="180"/>
      <c r="Y33" s="23"/>
      <c r="Z33" s="23"/>
      <c r="AA33" s="182"/>
      <c r="AB33" s="181"/>
    </row>
    <row r="34" spans="1:34" ht="13.5" customHeight="1">
      <c r="A34" s="262" t="s">
        <v>101</v>
      </c>
      <c r="B34" s="261"/>
      <c r="C34" s="225" t="s">
        <v>22</v>
      </c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 t="s">
        <v>167</v>
      </c>
      <c r="O34" s="225"/>
      <c r="P34" s="225"/>
      <c r="Q34" s="225"/>
      <c r="R34" s="225"/>
      <c r="S34" s="225"/>
      <c r="T34" s="225"/>
      <c r="U34" s="261" t="s">
        <v>166</v>
      </c>
      <c r="V34" s="261"/>
      <c r="W34" s="256"/>
      <c r="X34" s="20"/>
      <c r="Y34" s="20"/>
      <c r="Z34" s="195"/>
      <c r="AA34" s="181"/>
      <c r="AH34" s="182"/>
    </row>
    <row r="35" spans="1:27" s="180" customFormat="1" ht="13.5" customHeight="1">
      <c r="A35" s="263"/>
      <c r="B35" s="265"/>
      <c r="C35" s="307" t="s">
        <v>274</v>
      </c>
      <c r="D35" s="307"/>
      <c r="E35" s="307"/>
      <c r="F35" s="307"/>
      <c r="G35" s="307"/>
      <c r="H35" s="307"/>
      <c r="I35" s="307"/>
      <c r="J35" s="307"/>
      <c r="K35" s="307"/>
      <c r="L35" s="449" t="s">
        <v>133</v>
      </c>
      <c r="M35" s="449"/>
      <c r="N35" s="307"/>
      <c r="O35" s="307"/>
      <c r="P35" s="307"/>
      <c r="Q35" s="307"/>
      <c r="R35" s="307"/>
      <c r="S35" s="307"/>
      <c r="T35" s="307"/>
      <c r="U35" s="265"/>
      <c r="V35" s="265"/>
      <c r="W35" s="250"/>
      <c r="X35" s="203"/>
      <c r="Y35" s="203"/>
      <c r="Z35" s="179"/>
      <c r="AA35" s="179"/>
    </row>
    <row r="36" spans="1:27" ht="13.5" customHeight="1">
      <c r="A36" s="263"/>
      <c r="B36" s="265"/>
      <c r="C36" s="307" t="s">
        <v>43</v>
      </c>
      <c r="D36" s="307"/>
      <c r="E36" s="307"/>
      <c r="F36" s="307" t="s">
        <v>59</v>
      </c>
      <c r="G36" s="307"/>
      <c r="H36" s="307" t="s">
        <v>60</v>
      </c>
      <c r="I36" s="307"/>
      <c r="J36" s="307" t="s">
        <v>61</v>
      </c>
      <c r="K36" s="307"/>
      <c r="L36" s="450" t="s">
        <v>248</v>
      </c>
      <c r="M36" s="450"/>
      <c r="N36" s="307" t="s">
        <v>43</v>
      </c>
      <c r="O36" s="307"/>
      <c r="P36" s="307"/>
      <c r="Q36" s="307" t="s">
        <v>6</v>
      </c>
      <c r="R36" s="307"/>
      <c r="S36" s="307" t="s">
        <v>7</v>
      </c>
      <c r="T36" s="307"/>
      <c r="U36" s="265"/>
      <c r="V36" s="265"/>
      <c r="W36" s="250"/>
      <c r="X36" s="203"/>
      <c r="Y36" s="203"/>
      <c r="Z36" s="17"/>
      <c r="AA36" s="181"/>
    </row>
    <row r="37" spans="1:32" ht="3" customHeight="1">
      <c r="A37" s="2"/>
      <c r="B37" s="94"/>
      <c r="C37" s="39"/>
      <c r="D37" s="39"/>
      <c r="E37" s="39"/>
      <c r="F37" s="39"/>
      <c r="G37" s="39"/>
      <c r="H37" s="39"/>
      <c r="I37" s="39"/>
      <c r="J37" s="39"/>
      <c r="K37" s="39"/>
      <c r="L37" s="2"/>
      <c r="M37" s="2"/>
      <c r="N37" s="39"/>
      <c r="O37" s="39"/>
      <c r="P37" s="39"/>
      <c r="Q37" s="39"/>
      <c r="R37" s="39"/>
      <c r="S37" s="39"/>
      <c r="T37" s="39"/>
      <c r="U37" s="2"/>
      <c r="V37" s="2"/>
      <c r="W37" s="2"/>
      <c r="X37" s="205"/>
      <c r="Y37" s="205"/>
      <c r="Z37" s="17"/>
      <c r="AA37" s="181"/>
      <c r="AF37" s="182"/>
    </row>
    <row r="38" spans="1:32" s="205" customFormat="1" ht="15" customHeight="1">
      <c r="A38" s="434" t="s">
        <v>201</v>
      </c>
      <c r="B38" s="304"/>
      <c r="C38" s="332">
        <f>SUM(F38:K38)</f>
        <v>106</v>
      </c>
      <c r="D38" s="421"/>
      <c r="E38" s="421"/>
      <c r="F38" s="237">
        <f>SUM(F40:G48)</f>
        <v>35</v>
      </c>
      <c r="G38" s="335"/>
      <c r="H38" s="237">
        <f>SUM(H40:I48)</f>
        <v>35</v>
      </c>
      <c r="I38" s="335"/>
      <c r="J38" s="237">
        <f>SUM(J40:K48)</f>
        <v>36</v>
      </c>
      <c r="K38" s="335"/>
      <c r="L38" s="448">
        <f>SUM(L40:M48)</f>
        <v>-11</v>
      </c>
      <c r="M38" s="448"/>
      <c r="N38" s="237">
        <f>SUM(Q38:T38)</f>
        <v>228</v>
      </c>
      <c r="O38" s="421"/>
      <c r="P38" s="421"/>
      <c r="Q38" s="237">
        <f>SUM(Q40:R48)</f>
        <v>130</v>
      </c>
      <c r="R38" s="335"/>
      <c r="S38" s="237">
        <f>SUM(S40:T48)</f>
        <v>98</v>
      </c>
      <c r="T38" s="335"/>
      <c r="U38" s="237">
        <f>SUM(U40:W48)</f>
        <v>36</v>
      </c>
      <c r="V38" s="421"/>
      <c r="W38" s="421"/>
      <c r="X38" s="230"/>
      <c r="Y38" s="230"/>
      <c r="Z38" s="17"/>
      <c r="AF38" s="230"/>
    </row>
    <row r="39" spans="1:32" ht="3" customHeight="1">
      <c r="A39" s="33"/>
      <c r="B39" s="65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182"/>
      <c r="Y39" s="182"/>
      <c r="Z39" s="17"/>
      <c r="AF39" s="182"/>
    </row>
    <row r="40" spans="1:32" ht="13.5" customHeight="1">
      <c r="A40" s="431" t="s">
        <v>102</v>
      </c>
      <c r="B40" s="278"/>
      <c r="C40" s="381">
        <f>SUM(F40:K40)</f>
        <v>11</v>
      </c>
      <c r="D40" s="224"/>
      <c r="E40" s="224"/>
      <c r="F40" s="224">
        <v>4</v>
      </c>
      <c r="G40" s="224"/>
      <c r="H40" s="224">
        <v>3</v>
      </c>
      <c r="I40" s="224"/>
      <c r="J40" s="224">
        <v>4</v>
      </c>
      <c r="K40" s="224"/>
      <c r="L40" s="437">
        <v>-2</v>
      </c>
      <c r="M40" s="437"/>
      <c r="N40" s="224">
        <f aca="true" t="shared" si="0" ref="N40:N48">SUM(Q40:T40)</f>
        <v>24</v>
      </c>
      <c r="O40" s="224"/>
      <c r="P40" s="224"/>
      <c r="Q40" s="224">
        <v>16</v>
      </c>
      <c r="R40" s="224"/>
      <c r="S40" s="224">
        <v>8</v>
      </c>
      <c r="T40" s="224"/>
      <c r="U40" s="224">
        <v>4</v>
      </c>
      <c r="V40" s="224"/>
      <c r="W40" s="224"/>
      <c r="X40" s="16"/>
      <c r="Y40" s="16"/>
      <c r="Z40" s="17"/>
      <c r="AF40" s="182"/>
    </row>
    <row r="41" spans="1:32" ht="13.5" customHeight="1">
      <c r="A41" s="431" t="s">
        <v>249</v>
      </c>
      <c r="B41" s="278"/>
      <c r="C41" s="381">
        <f aca="true" t="shared" si="1" ref="C41:C48">SUM(F41:K41)</f>
        <v>14</v>
      </c>
      <c r="D41" s="224"/>
      <c r="E41" s="224"/>
      <c r="F41" s="224">
        <v>5</v>
      </c>
      <c r="G41" s="224"/>
      <c r="H41" s="224">
        <v>5</v>
      </c>
      <c r="I41" s="224"/>
      <c r="J41" s="224">
        <v>4</v>
      </c>
      <c r="K41" s="224"/>
      <c r="L41" s="437">
        <v>-2</v>
      </c>
      <c r="M41" s="437"/>
      <c r="N41" s="224">
        <f t="shared" si="0"/>
        <v>27</v>
      </c>
      <c r="O41" s="224"/>
      <c r="P41" s="224"/>
      <c r="Q41" s="224">
        <v>16</v>
      </c>
      <c r="R41" s="224"/>
      <c r="S41" s="224">
        <v>11</v>
      </c>
      <c r="T41" s="224"/>
      <c r="U41" s="224">
        <v>4</v>
      </c>
      <c r="V41" s="224"/>
      <c r="W41" s="224"/>
      <c r="X41" s="16"/>
      <c r="Y41" s="16"/>
      <c r="Z41" s="17"/>
      <c r="AF41" s="182"/>
    </row>
    <row r="42" spans="1:32" ht="13.5" customHeight="1">
      <c r="A42" s="431" t="s">
        <v>103</v>
      </c>
      <c r="B42" s="278"/>
      <c r="C42" s="381">
        <f t="shared" si="1"/>
        <v>12</v>
      </c>
      <c r="D42" s="224"/>
      <c r="E42" s="224"/>
      <c r="F42" s="224">
        <v>4</v>
      </c>
      <c r="G42" s="224"/>
      <c r="H42" s="224">
        <v>4</v>
      </c>
      <c r="I42" s="224"/>
      <c r="J42" s="224">
        <v>4</v>
      </c>
      <c r="K42" s="224"/>
      <c r="L42" s="436" t="s">
        <v>278</v>
      </c>
      <c r="M42" s="436"/>
      <c r="N42" s="224">
        <f t="shared" si="0"/>
        <v>22</v>
      </c>
      <c r="O42" s="224"/>
      <c r="P42" s="224"/>
      <c r="Q42" s="224">
        <v>12</v>
      </c>
      <c r="R42" s="224"/>
      <c r="S42" s="224">
        <v>10</v>
      </c>
      <c r="T42" s="224"/>
      <c r="U42" s="224">
        <v>4</v>
      </c>
      <c r="V42" s="224"/>
      <c r="W42" s="224"/>
      <c r="X42" s="16"/>
      <c r="Y42" s="16"/>
      <c r="Z42" s="10"/>
      <c r="AF42" s="182"/>
    </row>
    <row r="43" spans="1:32" ht="13.5" customHeight="1">
      <c r="A43" s="431" t="s">
        <v>104</v>
      </c>
      <c r="B43" s="278"/>
      <c r="C43" s="381">
        <f t="shared" si="1"/>
        <v>12</v>
      </c>
      <c r="D43" s="224"/>
      <c r="E43" s="224"/>
      <c r="F43" s="224">
        <v>4</v>
      </c>
      <c r="G43" s="224"/>
      <c r="H43" s="224">
        <v>4</v>
      </c>
      <c r="I43" s="224"/>
      <c r="J43" s="224">
        <v>4</v>
      </c>
      <c r="K43" s="224"/>
      <c r="L43" s="436" t="s">
        <v>278</v>
      </c>
      <c r="M43" s="436"/>
      <c r="N43" s="224">
        <f t="shared" si="0"/>
        <v>23</v>
      </c>
      <c r="O43" s="224"/>
      <c r="P43" s="224"/>
      <c r="Q43" s="224">
        <v>13</v>
      </c>
      <c r="R43" s="224"/>
      <c r="S43" s="224">
        <v>10</v>
      </c>
      <c r="T43" s="224"/>
      <c r="U43" s="224">
        <v>4</v>
      </c>
      <c r="V43" s="224"/>
      <c r="W43" s="224"/>
      <c r="X43" s="16"/>
      <c r="Y43" s="16"/>
      <c r="Z43" s="10"/>
      <c r="AF43" s="182"/>
    </row>
    <row r="44" spans="1:32" ht="13.5" customHeight="1">
      <c r="A44" s="431" t="s">
        <v>105</v>
      </c>
      <c r="B44" s="278"/>
      <c r="C44" s="381">
        <f t="shared" si="1"/>
        <v>20</v>
      </c>
      <c r="D44" s="224"/>
      <c r="E44" s="224"/>
      <c r="F44" s="224">
        <v>6</v>
      </c>
      <c r="G44" s="224"/>
      <c r="H44" s="224">
        <v>7</v>
      </c>
      <c r="I44" s="224"/>
      <c r="J44" s="224">
        <v>7</v>
      </c>
      <c r="K44" s="224"/>
      <c r="L44" s="437">
        <v>-3</v>
      </c>
      <c r="M44" s="437"/>
      <c r="N44" s="224">
        <f t="shared" si="0"/>
        <v>45</v>
      </c>
      <c r="O44" s="224"/>
      <c r="P44" s="224"/>
      <c r="Q44" s="224">
        <v>25</v>
      </c>
      <c r="R44" s="224"/>
      <c r="S44" s="224">
        <v>20</v>
      </c>
      <c r="T44" s="224"/>
      <c r="U44" s="224">
        <v>4</v>
      </c>
      <c r="V44" s="224"/>
      <c r="W44" s="224"/>
      <c r="X44" s="16"/>
      <c r="Y44" s="16"/>
      <c r="Z44" s="10"/>
      <c r="AF44" s="182"/>
    </row>
    <row r="45" spans="1:32" ht="13.5" customHeight="1">
      <c r="A45" s="431" t="s">
        <v>106</v>
      </c>
      <c r="B45" s="278"/>
      <c r="C45" s="381">
        <f t="shared" si="1"/>
        <v>10</v>
      </c>
      <c r="D45" s="224"/>
      <c r="E45" s="224"/>
      <c r="F45" s="224">
        <v>3</v>
      </c>
      <c r="G45" s="224"/>
      <c r="H45" s="224">
        <v>3</v>
      </c>
      <c r="I45" s="224"/>
      <c r="J45" s="224">
        <v>4</v>
      </c>
      <c r="K45" s="224"/>
      <c r="L45" s="436">
        <v>-2</v>
      </c>
      <c r="M45" s="436"/>
      <c r="N45" s="224">
        <f t="shared" si="0"/>
        <v>24</v>
      </c>
      <c r="O45" s="224"/>
      <c r="P45" s="224"/>
      <c r="Q45" s="224">
        <v>15</v>
      </c>
      <c r="R45" s="224"/>
      <c r="S45" s="224">
        <v>9</v>
      </c>
      <c r="T45" s="224"/>
      <c r="U45" s="224">
        <v>4</v>
      </c>
      <c r="V45" s="224"/>
      <c r="W45" s="224"/>
      <c r="X45" s="16"/>
      <c r="Y45" s="16"/>
      <c r="Z45" s="10"/>
      <c r="AF45" s="182"/>
    </row>
    <row r="46" spans="1:32" ht="13.5" customHeight="1">
      <c r="A46" s="431" t="s">
        <v>107</v>
      </c>
      <c r="B46" s="278"/>
      <c r="C46" s="381">
        <f t="shared" si="1"/>
        <v>13</v>
      </c>
      <c r="D46" s="224"/>
      <c r="E46" s="224"/>
      <c r="F46" s="224">
        <v>4</v>
      </c>
      <c r="G46" s="224"/>
      <c r="H46" s="224">
        <v>4</v>
      </c>
      <c r="I46" s="224"/>
      <c r="J46" s="224">
        <v>5</v>
      </c>
      <c r="K46" s="224"/>
      <c r="L46" s="436" t="s">
        <v>278</v>
      </c>
      <c r="M46" s="436"/>
      <c r="N46" s="224">
        <f t="shared" si="0"/>
        <v>25</v>
      </c>
      <c r="O46" s="224"/>
      <c r="P46" s="224"/>
      <c r="Q46" s="224">
        <v>13</v>
      </c>
      <c r="R46" s="224"/>
      <c r="S46" s="224">
        <v>12</v>
      </c>
      <c r="T46" s="224"/>
      <c r="U46" s="224">
        <v>4</v>
      </c>
      <c r="V46" s="224"/>
      <c r="W46" s="224"/>
      <c r="X46" s="16"/>
      <c r="Y46" s="16"/>
      <c r="Z46" s="17"/>
      <c r="AF46" s="182"/>
    </row>
    <row r="47" spans="1:32" ht="13.5" customHeight="1">
      <c r="A47" s="431" t="s">
        <v>108</v>
      </c>
      <c r="B47" s="278"/>
      <c r="C47" s="381">
        <f t="shared" si="1"/>
        <v>6</v>
      </c>
      <c r="D47" s="224"/>
      <c r="E47" s="224"/>
      <c r="F47" s="224">
        <v>2</v>
      </c>
      <c r="G47" s="224"/>
      <c r="H47" s="224">
        <v>2</v>
      </c>
      <c r="I47" s="224"/>
      <c r="J47" s="224">
        <v>2</v>
      </c>
      <c r="K47" s="224"/>
      <c r="L47" s="436">
        <v>-2</v>
      </c>
      <c r="M47" s="436"/>
      <c r="N47" s="224">
        <f t="shared" si="0"/>
        <v>17</v>
      </c>
      <c r="O47" s="224"/>
      <c r="P47" s="224"/>
      <c r="Q47" s="224">
        <v>8</v>
      </c>
      <c r="R47" s="224"/>
      <c r="S47" s="224">
        <v>9</v>
      </c>
      <c r="T47" s="224"/>
      <c r="U47" s="224">
        <v>4</v>
      </c>
      <c r="V47" s="224"/>
      <c r="W47" s="224"/>
      <c r="X47" s="16"/>
      <c r="Y47" s="16"/>
      <c r="Z47" s="17"/>
      <c r="AF47" s="182"/>
    </row>
    <row r="48" spans="1:32" ht="13.5" customHeight="1">
      <c r="A48" s="431" t="s">
        <v>109</v>
      </c>
      <c r="B48" s="278"/>
      <c r="C48" s="381">
        <f t="shared" si="1"/>
        <v>8</v>
      </c>
      <c r="D48" s="224"/>
      <c r="E48" s="224"/>
      <c r="F48" s="224">
        <v>3</v>
      </c>
      <c r="G48" s="224"/>
      <c r="H48" s="224">
        <v>3</v>
      </c>
      <c r="I48" s="224"/>
      <c r="J48" s="224">
        <v>2</v>
      </c>
      <c r="K48" s="224"/>
      <c r="L48" s="436" t="s">
        <v>278</v>
      </c>
      <c r="M48" s="436"/>
      <c r="N48" s="224">
        <f t="shared" si="0"/>
        <v>21</v>
      </c>
      <c r="O48" s="224"/>
      <c r="P48" s="224"/>
      <c r="Q48" s="224">
        <v>12</v>
      </c>
      <c r="R48" s="224"/>
      <c r="S48" s="224">
        <v>9</v>
      </c>
      <c r="T48" s="224"/>
      <c r="U48" s="224">
        <v>4</v>
      </c>
      <c r="V48" s="224"/>
      <c r="W48" s="224"/>
      <c r="X48" s="16"/>
      <c r="Y48" s="16"/>
      <c r="Z48" s="17"/>
      <c r="AF48" s="182"/>
    </row>
    <row r="49" spans="1:32" ht="3" customHeight="1">
      <c r="A49" s="182"/>
      <c r="B49" s="65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0"/>
      <c r="AF49" s="182"/>
    </row>
    <row r="50" spans="1:32" ht="13.5" customHeight="1">
      <c r="A50" s="63" t="s">
        <v>225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12"/>
      <c r="Y50" s="12"/>
      <c r="Z50" s="10"/>
      <c r="AF50" s="182"/>
    </row>
    <row r="51" spans="1:33" ht="13.5" customHeight="1">
      <c r="A51" s="121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AA51" s="17"/>
      <c r="AG51" s="182"/>
    </row>
    <row r="52" spans="3:33" ht="13.5" customHeight="1"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AA52" s="17"/>
      <c r="AG52" s="182"/>
    </row>
    <row r="53" spans="1:33" ht="15.75" customHeight="1">
      <c r="A53" s="48" t="s">
        <v>181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O53" s="48" t="s">
        <v>182</v>
      </c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30"/>
      <c r="AG53" s="182"/>
    </row>
    <row r="54" spans="1:33" s="180" customFormat="1" ht="15.75" customHeight="1">
      <c r="A54" s="181"/>
      <c r="B54" s="181"/>
      <c r="C54" s="181"/>
      <c r="D54" s="181"/>
      <c r="E54" s="181"/>
      <c r="F54" s="23"/>
      <c r="G54" s="23"/>
      <c r="H54" s="178"/>
      <c r="I54" s="23"/>
      <c r="J54" s="178"/>
      <c r="K54" s="178"/>
      <c r="L54" s="178"/>
      <c r="M54" s="91" t="s">
        <v>219</v>
      </c>
      <c r="Z54" s="91" t="s">
        <v>219</v>
      </c>
      <c r="AG54" s="193"/>
    </row>
    <row r="55" spans="1:33" s="205" customFormat="1" ht="13.5" customHeight="1">
      <c r="A55" s="157" t="s">
        <v>111</v>
      </c>
      <c r="B55" s="299" t="s">
        <v>43</v>
      </c>
      <c r="C55" s="299"/>
      <c r="D55" s="299"/>
      <c r="E55" s="299" t="s">
        <v>59</v>
      </c>
      <c r="F55" s="299"/>
      <c r="G55" s="299"/>
      <c r="H55" s="299" t="s">
        <v>60</v>
      </c>
      <c r="I55" s="299"/>
      <c r="J55" s="299"/>
      <c r="K55" s="299" t="s">
        <v>61</v>
      </c>
      <c r="L55" s="299"/>
      <c r="M55" s="300"/>
      <c r="N55" s="203"/>
      <c r="O55" s="280" t="s">
        <v>3</v>
      </c>
      <c r="P55" s="299"/>
      <c r="Q55" s="299"/>
      <c r="R55" s="280" t="s">
        <v>43</v>
      </c>
      <c r="S55" s="299"/>
      <c r="T55" s="299"/>
      <c r="U55" s="435" t="s">
        <v>168</v>
      </c>
      <c r="V55" s="299"/>
      <c r="W55" s="299"/>
      <c r="X55" s="435" t="s">
        <v>169</v>
      </c>
      <c r="Y55" s="299"/>
      <c r="Z55" s="300"/>
      <c r="AA55" s="10"/>
      <c r="AG55" s="230"/>
    </row>
    <row r="56" spans="1:33" s="205" customFormat="1" ht="13.5" customHeight="1">
      <c r="A56" s="158" t="s">
        <v>110</v>
      </c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274"/>
      <c r="N56" s="203"/>
      <c r="O56" s="281"/>
      <c r="P56" s="303"/>
      <c r="Q56" s="303"/>
      <c r="R56" s="281"/>
      <c r="S56" s="303"/>
      <c r="T56" s="303"/>
      <c r="U56" s="303"/>
      <c r="V56" s="303"/>
      <c r="W56" s="303"/>
      <c r="X56" s="303"/>
      <c r="Y56" s="303"/>
      <c r="Z56" s="274"/>
      <c r="AA56" s="17"/>
      <c r="AG56" s="230"/>
    </row>
    <row r="57" spans="1:27" s="203" customFormat="1" ht="4.5" customHeight="1">
      <c r="A57" s="159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9"/>
      <c r="M57" s="120"/>
      <c r="O57" s="160"/>
      <c r="P57" s="161"/>
      <c r="Q57" s="162"/>
      <c r="R57" s="161"/>
      <c r="S57" s="161"/>
      <c r="T57" s="163"/>
      <c r="U57" s="164"/>
      <c r="V57" s="164"/>
      <c r="W57" s="164"/>
      <c r="X57" s="164"/>
      <c r="Y57" s="164"/>
      <c r="Z57" s="163"/>
      <c r="AA57" s="231"/>
    </row>
    <row r="58" spans="1:26" s="203" customFormat="1" ht="13.5" customHeight="1">
      <c r="A58" s="99">
        <v>18</v>
      </c>
      <c r="B58" s="224">
        <v>30</v>
      </c>
      <c r="C58" s="224"/>
      <c r="D58" s="224"/>
      <c r="E58" s="224">
        <v>16</v>
      </c>
      <c r="F58" s="224"/>
      <c r="G58" s="224"/>
      <c r="H58" s="224">
        <v>7</v>
      </c>
      <c r="I58" s="224"/>
      <c r="J58" s="224"/>
      <c r="K58" s="224">
        <v>7</v>
      </c>
      <c r="L58" s="224"/>
      <c r="M58" s="224"/>
      <c r="O58" s="431">
        <v>18</v>
      </c>
      <c r="P58" s="431"/>
      <c r="Q58" s="278"/>
      <c r="R58" s="224">
        <v>2</v>
      </c>
      <c r="S58" s="318"/>
      <c r="T58" s="318"/>
      <c r="U58" s="268" t="s">
        <v>264</v>
      </c>
      <c r="V58" s="268"/>
      <c r="W58" s="268"/>
      <c r="X58" s="224">
        <v>2</v>
      </c>
      <c r="Y58" s="224"/>
      <c r="Z58" s="224"/>
    </row>
    <row r="59" spans="1:26" s="203" customFormat="1" ht="13.5" customHeight="1">
      <c r="A59" s="99">
        <v>19</v>
      </c>
      <c r="B59" s="224">
        <v>37</v>
      </c>
      <c r="C59" s="224"/>
      <c r="D59" s="224"/>
      <c r="E59" s="224">
        <v>14</v>
      </c>
      <c r="F59" s="224"/>
      <c r="G59" s="224"/>
      <c r="H59" s="224">
        <v>16</v>
      </c>
      <c r="I59" s="224"/>
      <c r="J59" s="224"/>
      <c r="K59" s="224">
        <v>7</v>
      </c>
      <c r="L59" s="224"/>
      <c r="M59" s="224"/>
      <c r="O59" s="431">
        <v>19</v>
      </c>
      <c r="P59" s="431"/>
      <c r="Q59" s="278"/>
      <c r="R59" s="224">
        <v>2</v>
      </c>
      <c r="S59" s="318"/>
      <c r="T59" s="318"/>
      <c r="U59" s="268" t="s">
        <v>264</v>
      </c>
      <c r="V59" s="268"/>
      <c r="W59" s="268"/>
      <c r="X59" s="224">
        <v>2</v>
      </c>
      <c r="Y59" s="224"/>
      <c r="Z59" s="224"/>
    </row>
    <row r="60" spans="1:27" s="203" customFormat="1" ht="13.5" customHeight="1">
      <c r="A60" s="99">
        <v>20</v>
      </c>
      <c r="B60" s="224">
        <v>41</v>
      </c>
      <c r="C60" s="224"/>
      <c r="D60" s="224"/>
      <c r="E60" s="224">
        <v>10</v>
      </c>
      <c r="F60" s="224"/>
      <c r="G60" s="224"/>
      <c r="H60" s="224">
        <v>13</v>
      </c>
      <c r="I60" s="224"/>
      <c r="J60" s="224"/>
      <c r="K60" s="224">
        <v>18</v>
      </c>
      <c r="L60" s="224"/>
      <c r="M60" s="224"/>
      <c r="N60" s="232"/>
      <c r="O60" s="431">
        <v>20</v>
      </c>
      <c r="P60" s="431"/>
      <c r="Q60" s="278"/>
      <c r="R60" s="224">
        <v>7</v>
      </c>
      <c r="S60" s="318"/>
      <c r="T60" s="318"/>
      <c r="U60" s="268" t="s">
        <v>264</v>
      </c>
      <c r="V60" s="268"/>
      <c r="W60" s="268"/>
      <c r="X60" s="224">
        <v>7</v>
      </c>
      <c r="Y60" s="224"/>
      <c r="Z60" s="224"/>
      <c r="AA60" s="232"/>
    </row>
    <row r="61" spans="1:27" s="203" customFormat="1" ht="13.5" customHeight="1">
      <c r="A61" s="99">
        <v>21</v>
      </c>
      <c r="B61" s="224">
        <v>34</v>
      </c>
      <c r="C61" s="224"/>
      <c r="D61" s="224"/>
      <c r="E61" s="224">
        <v>11</v>
      </c>
      <c r="F61" s="224"/>
      <c r="G61" s="224"/>
      <c r="H61" s="224">
        <v>10</v>
      </c>
      <c r="I61" s="224"/>
      <c r="J61" s="224"/>
      <c r="K61" s="224">
        <v>13</v>
      </c>
      <c r="L61" s="224"/>
      <c r="M61" s="224"/>
      <c r="N61" s="232"/>
      <c r="O61" s="431">
        <v>21</v>
      </c>
      <c r="P61" s="431"/>
      <c r="Q61" s="278"/>
      <c r="R61" s="224">
        <v>7</v>
      </c>
      <c r="S61" s="318"/>
      <c r="T61" s="318"/>
      <c r="U61" s="266" t="s">
        <v>264</v>
      </c>
      <c r="V61" s="266"/>
      <c r="W61" s="266"/>
      <c r="X61" s="224">
        <v>7</v>
      </c>
      <c r="Y61" s="224"/>
      <c r="Z61" s="224"/>
      <c r="AA61" s="232"/>
    </row>
    <row r="62" spans="1:27" s="205" customFormat="1" ht="13.5" customHeight="1">
      <c r="A62" s="94">
        <v>22</v>
      </c>
      <c r="B62" s="332">
        <f>SUM(E62:M62)</f>
        <v>39</v>
      </c>
      <c r="C62" s="237"/>
      <c r="D62" s="237"/>
      <c r="E62" s="237">
        <f>SUM(E64:G66)</f>
        <v>17</v>
      </c>
      <c r="F62" s="237"/>
      <c r="G62" s="237"/>
      <c r="H62" s="237">
        <f>SUM(H64:J66)</f>
        <v>13</v>
      </c>
      <c r="I62" s="237"/>
      <c r="J62" s="237"/>
      <c r="K62" s="237">
        <f>SUM(K64:M66)</f>
        <v>9</v>
      </c>
      <c r="L62" s="237"/>
      <c r="M62" s="237"/>
      <c r="N62" s="216"/>
      <c r="O62" s="434">
        <v>22</v>
      </c>
      <c r="P62" s="434"/>
      <c r="Q62" s="304"/>
      <c r="R62" s="332">
        <f>SUM(U62:Z62)</f>
        <v>8</v>
      </c>
      <c r="S62" s="335"/>
      <c r="T62" s="335"/>
      <c r="U62" s="266" t="s">
        <v>264</v>
      </c>
      <c r="V62" s="266"/>
      <c r="W62" s="266"/>
      <c r="X62" s="237">
        <v>8</v>
      </c>
      <c r="Y62" s="237"/>
      <c r="Z62" s="237"/>
      <c r="AA62" s="216"/>
    </row>
    <row r="63" spans="1:27" s="205" customFormat="1" ht="3" customHeight="1">
      <c r="A63" s="155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7"/>
      <c r="N63" s="216"/>
      <c r="O63" s="230"/>
      <c r="P63" s="432"/>
      <c r="Q63" s="433"/>
      <c r="R63" s="230"/>
      <c r="S63" s="230"/>
      <c r="T63" s="230"/>
      <c r="U63" s="230"/>
      <c r="V63" s="230"/>
      <c r="W63" s="230"/>
      <c r="X63" s="230"/>
      <c r="Y63" s="230"/>
      <c r="Z63" s="230"/>
      <c r="AA63" s="216"/>
    </row>
    <row r="64" spans="1:27" s="205" customFormat="1" ht="13.5" customHeight="1">
      <c r="A64" s="174" t="s">
        <v>102</v>
      </c>
      <c r="B64" s="381">
        <f>SUM(E64:M64)</f>
        <v>9</v>
      </c>
      <c r="C64" s="224"/>
      <c r="D64" s="224"/>
      <c r="E64" s="224">
        <v>3</v>
      </c>
      <c r="F64" s="224"/>
      <c r="G64" s="224"/>
      <c r="H64" s="224">
        <v>2</v>
      </c>
      <c r="I64" s="224"/>
      <c r="J64" s="224"/>
      <c r="K64" s="224">
        <v>4</v>
      </c>
      <c r="L64" s="224"/>
      <c r="M64" s="224"/>
      <c r="N64" s="232"/>
      <c r="O64" s="92" t="s">
        <v>128</v>
      </c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216"/>
    </row>
    <row r="65" spans="1:27" s="203" customFormat="1" ht="13.5" customHeight="1">
      <c r="A65" s="174" t="s">
        <v>249</v>
      </c>
      <c r="B65" s="381">
        <f>SUM(E65:M65)</f>
        <v>13</v>
      </c>
      <c r="C65" s="224"/>
      <c r="D65" s="224"/>
      <c r="E65" s="224">
        <v>5</v>
      </c>
      <c r="F65" s="224"/>
      <c r="G65" s="224"/>
      <c r="H65" s="224">
        <v>6</v>
      </c>
      <c r="I65" s="224"/>
      <c r="J65" s="224"/>
      <c r="K65" s="224">
        <v>2</v>
      </c>
      <c r="L65" s="224"/>
      <c r="M65" s="224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</row>
    <row r="66" spans="1:27" s="203" customFormat="1" ht="13.5" customHeight="1">
      <c r="A66" s="174" t="s">
        <v>112</v>
      </c>
      <c r="B66" s="381">
        <f>SUM(E66:M66)</f>
        <v>17</v>
      </c>
      <c r="C66" s="224"/>
      <c r="D66" s="224"/>
      <c r="E66" s="224">
        <v>9</v>
      </c>
      <c r="F66" s="224"/>
      <c r="G66" s="224"/>
      <c r="H66" s="224">
        <v>5</v>
      </c>
      <c r="I66" s="224"/>
      <c r="J66" s="224"/>
      <c r="K66" s="224">
        <v>3</v>
      </c>
      <c r="L66" s="224"/>
      <c r="M66" s="224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</row>
    <row r="67" spans="1:13" ht="3" customHeight="1">
      <c r="A67" s="1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195"/>
      <c r="M67" s="195"/>
    </row>
    <row r="68" spans="1:17" ht="13.5" customHeight="1">
      <c r="A68" s="92" t="s">
        <v>128</v>
      </c>
      <c r="B68" s="207"/>
      <c r="C68" s="207"/>
      <c r="D68" s="207"/>
      <c r="E68" s="207"/>
      <c r="F68" s="93"/>
      <c r="G68" s="93"/>
      <c r="H68" s="93"/>
      <c r="I68" s="93"/>
      <c r="J68" s="93"/>
      <c r="K68" s="93"/>
      <c r="L68" s="93"/>
      <c r="M68" s="93"/>
      <c r="N68" s="23"/>
      <c r="O68" s="23"/>
      <c r="P68" s="23"/>
      <c r="Q68" s="23"/>
    </row>
    <row r="69" spans="1:13" ht="13.5" customHeight="1">
      <c r="A69" s="153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</sheetData>
  <mergeCells count="370">
    <mergeCell ref="R62:T62"/>
    <mergeCell ref="U62:W62"/>
    <mergeCell ref="X62:Z62"/>
    <mergeCell ref="B62:D62"/>
    <mergeCell ref="E62:G62"/>
    <mergeCell ref="H62:J62"/>
    <mergeCell ref="K62:M62"/>
    <mergeCell ref="N36:P36"/>
    <mergeCell ref="L35:M35"/>
    <mergeCell ref="L36:M36"/>
    <mergeCell ref="J36:K36"/>
    <mergeCell ref="N34:T35"/>
    <mergeCell ref="L47:M47"/>
    <mergeCell ref="L46:M46"/>
    <mergeCell ref="L45:M45"/>
    <mergeCell ref="C34:M34"/>
    <mergeCell ref="C35:K35"/>
    <mergeCell ref="L38:M38"/>
    <mergeCell ref="C36:E36"/>
    <mergeCell ref="C45:E45"/>
    <mergeCell ref="C47:E47"/>
    <mergeCell ref="F42:G42"/>
    <mergeCell ref="S8:T8"/>
    <mergeCell ref="U8:V8"/>
    <mergeCell ref="W8:X8"/>
    <mergeCell ref="Y8:Z8"/>
    <mergeCell ref="W7:X7"/>
    <mergeCell ref="Y7:Z7"/>
    <mergeCell ref="C8:D8"/>
    <mergeCell ref="E8:F8"/>
    <mergeCell ref="G8:H8"/>
    <mergeCell ref="I8:J8"/>
    <mergeCell ref="K8:L8"/>
    <mergeCell ref="M8:N8"/>
    <mergeCell ref="O8:P8"/>
    <mergeCell ref="Q8:R8"/>
    <mergeCell ref="O7:P7"/>
    <mergeCell ref="Q7:R7"/>
    <mergeCell ref="S7:T7"/>
    <mergeCell ref="U7:V7"/>
    <mergeCell ref="A7:B8"/>
    <mergeCell ref="C7:D7"/>
    <mergeCell ref="E7:F7"/>
    <mergeCell ref="G7:H7"/>
    <mergeCell ref="H66:J66"/>
    <mergeCell ref="K66:M66"/>
    <mergeCell ref="H64:J64"/>
    <mergeCell ref="K64:M64"/>
    <mergeCell ref="H65:J65"/>
    <mergeCell ref="K65:M65"/>
    <mergeCell ref="B66:D66"/>
    <mergeCell ref="E64:G64"/>
    <mergeCell ref="E65:G65"/>
    <mergeCell ref="E66:G66"/>
    <mergeCell ref="Y18:Z18"/>
    <mergeCell ref="Y16:Z17"/>
    <mergeCell ref="B64:D64"/>
    <mergeCell ref="B65:D65"/>
    <mergeCell ref="A38:B38"/>
    <mergeCell ref="S38:T38"/>
    <mergeCell ref="Q38:R38"/>
    <mergeCell ref="J38:K38"/>
    <mergeCell ref="H38:I38"/>
    <mergeCell ref="L48:M48"/>
    <mergeCell ref="C10:D10"/>
    <mergeCell ref="E10:F10"/>
    <mergeCell ref="G10:H10"/>
    <mergeCell ref="S13:T13"/>
    <mergeCell ref="I12:J12"/>
    <mergeCell ref="Q11:R11"/>
    <mergeCell ref="S11:T11"/>
    <mergeCell ref="C13:D13"/>
    <mergeCell ref="E13:F13"/>
    <mergeCell ref="G13:H13"/>
    <mergeCell ref="I5:J5"/>
    <mergeCell ref="K5:L5"/>
    <mergeCell ref="M5:N5"/>
    <mergeCell ref="I10:J10"/>
    <mergeCell ref="K10:L10"/>
    <mergeCell ref="M10:N10"/>
    <mergeCell ref="I7:J7"/>
    <mergeCell ref="K7:L7"/>
    <mergeCell ref="M7:N7"/>
    <mergeCell ref="H59:J59"/>
    <mergeCell ref="K59:M59"/>
    <mergeCell ref="B58:D58"/>
    <mergeCell ref="E58:G58"/>
    <mergeCell ref="H58:J58"/>
    <mergeCell ref="K58:M58"/>
    <mergeCell ref="B59:D59"/>
    <mergeCell ref="E59:G59"/>
    <mergeCell ref="B60:D60"/>
    <mergeCell ref="E60:G60"/>
    <mergeCell ref="H60:J60"/>
    <mergeCell ref="K60:M60"/>
    <mergeCell ref="A20:B21"/>
    <mergeCell ref="A22:B23"/>
    <mergeCell ref="A24:B25"/>
    <mergeCell ref="A26:B27"/>
    <mergeCell ref="A14:B15"/>
    <mergeCell ref="Y14:Z15"/>
    <mergeCell ref="A16:B17"/>
    <mergeCell ref="A18:B19"/>
    <mergeCell ref="C19:D19"/>
    <mergeCell ref="E19:F19"/>
    <mergeCell ref="G19:H19"/>
    <mergeCell ref="U19:V19"/>
    <mergeCell ref="W19:X19"/>
    <mergeCell ref="W14:X15"/>
    <mergeCell ref="A4:B5"/>
    <mergeCell ref="C5:D5"/>
    <mergeCell ref="E5:F5"/>
    <mergeCell ref="G5:H5"/>
    <mergeCell ref="Y10:Z10"/>
    <mergeCell ref="W11:X11"/>
    <mergeCell ref="Y11:Z11"/>
    <mergeCell ref="A12:B13"/>
    <mergeCell ref="C11:D11"/>
    <mergeCell ref="E11:F11"/>
    <mergeCell ref="A10:B11"/>
    <mergeCell ref="C12:D12"/>
    <mergeCell ref="E12:F12"/>
    <mergeCell ref="G12:H12"/>
    <mergeCell ref="A43:B43"/>
    <mergeCell ref="A44:B44"/>
    <mergeCell ref="A48:B48"/>
    <mergeCell ref="F48:G48"/>
    <mergeCell ref="C43:E43"/>
    <mergeCell ref="F43:G43"/>
    <mergeCell ref="A45:B45"/>
    <mergeCell ref="A46:B46"/>
    <mergeCell ref="A47:B47"/>
    <mergeCell ref="C46:E46"/>
    <mergeCell ref="H48:I48"/>
    <mergeCell ref="J48:K48"/>
    <mergeCell ref="A41:B41"/>
    <mergeCell ref="A34:B36"/>
    <mergeCell ref="F45:G45"/>
    <mergeCell ref="A40:B40"/>
    <mergeCell ref="A42:B42"/>
    <mergeCell ref="C48:E48"/>
    <mergeCell ref="F47:G47"/>
    <mergeCell ref="H47:I47"/>
    <mergeCell ref="U42:W42"/>
    <mergeCell ref="J43:K43"/>
    <mergeCell ref="J44:K44"/>
    <mergeCell ref="U47:W47"/>
    <mergeCell ref="J46:K46"/>
    <mergeCell ref="Q44:R44"/>
    <mergeCell ref="N44:P44"/>
    <mergeCell ref="U46:W46"/>
    <mergeCell ref="N46:P46"/>
    <mergeCell ref="Q46:R46"/>
    <mergeCell ref="Q42:R42"/>
    <mergeCell ref="L40:M40"/>
    <mergeCell ref="H40:I40"/>
    <mergeCell ref="J40:K40"/>
    <mergeCell ref="H45:I45"/>
    <mergeCell ref="J45:K45"/>
    <mergeCell ref="N45:P45"/>
    <mergeCell ref="Q45:R45"/>
    <mergeCell ref="S42:T42"/>
    <mergeCell ref="L44:M44"/>
    <mergeCell ref="F36:G36"/>
    <mergeCell ref="F41:G41"/>
    <mergeCell ref="H36:I36"/>
    <mergeCell ref="F38:G38"/>
    <mergeCell ref="N41:P41"/>
    <mergeCell ref="H43:I43"/>
    <mergeCell ref="H42:I42"/>
    <mergeCell ref="J42:K42"/>
    <mergeCell ref="U40:W40"/>
    <mergeCell ref="U34:W36"/>
    <mergeCell ref="Q41:R41"/>
    <mergeCell ref="S41:T41"/>
    <mergeCell ref="U41:W41"/>
    <mergeCell ref="S36:T36"/>
    <mergeCell ref="Q40:R40"/>
    <mergeCell ref="S40:T40"/>
    <mergeCell ref="Q36:R36"/>
    <mergeCell ref="C40:E40"/>
    <mergeCell ref="N42:P42"/>
    <mergeCell ref="F40:G40"/>
    <mergeCell ref="H41:I41"/>
    <mergeCell ref="J41:K41"/>
    <mergeCell ref="C42:E42"/>
    <mergeCell ref="C41:E41"/>
    <mergeCell ref="L42:M42"/>
    <mergeCell ref="L41:M41"/>
    <mergeCell ref="F46:G46"/>
    <mergeCell ref="U43:W43"/>
    <mergeCell ref="N43:P43"/>
    <mergeCell ref="Q43:R43"/>
    <mergeCell ref="S43:T43"/>
    <mergeCell ref="L43:M43"/>
    <mergeCell ref="U45:W45"/>
    <mergeCell ref="S46:T46"/>
    <mergeCell ref="U44:W44"/>
    <mergeCell ref="S45:T45"/>
    <mergeCell ref="S48:T48"/>
    <mergeCell ref="C44:E44"/>
    <mergeCell ref="F44:G44"/>
    <mergeCell ref="H44:I44"/>
    <mergeCell ref="J47:K47"/>
    <mergeCell ref="S44:T44"/>
    <mergeCell ref="N47:P47"/>
    <mergeCell ref="Q47:R47"/>
    <mergeCell ref="S47:T47"/>
    <mergeCell ref="H46:I46"/>
    <mergeCell ref="U48:W48"/>
    <mergeCell ref="N40:P40"/>
    <mergeCell ref="B55:D56"/>
    <mergeCell ref="E55:G56"/>
    <mergeCell ref="H55:J56"/>
    <mergeCell ref="K55:M56"/>
    <mergeCell ref="N48:P48"/>
    <mergeCell ref="Q48:R48"/>
    <mergeCell ref="O55:Q56"/>
    <mergeCell ref="R55:T56"/>
    <mergeCell ref="E61:G61"/>
    <mergeCell ref="H61:J61"/>
    <mergeCell ref="K61:M61"/>
    <mergeCell ref="B61:D61"/>
    <mergeCell ref="U55:W56"/>
    <mergeCell ref="X55:Z56"/>
    <mergeCell ref="R59:T59"/>
    <mergeCell ref="U59:W59"/>
    <mergeCell ref="X59:Z59"/>
    <mergeCell ref="O58:Q58"/>
    <mergeCell ref="R58:T58"/>
    <mergeCell ref="U58:W58"/>
    <mergeCell ref="X58:Z58"/>
    <mergeCell ref="P63:Q63"/>
    <mergeCell ref="O61:Q61"/>
    <mergeCell ref="O59:Q59"/>
    <mergeCell ref="O62:Q62"/>
    <mergeCell ref="R61:T61"/>
    <mergeCell ref="U61:W61"/>
    <mergeCell ref="X61:Z61"/>
    <mergeCell ref="O60:Q60"/>
    <mergeCell ref="R60:T60"/>
    <mergeCell ref="U60:W60"/>
    <mergeCell ref="X60:Z60"/>
    <mergeCell ref="W5:X5"/>
    <mergeCell ref="Y5:Z5"/>
    <mergeCell ref="C4:H4"/>
    <mergeCell ref="I4:N4"/>
    <mergeCell ref="O4:T4"/>
    <mergeCell ref="U4:Z4"/>
    <mergeCell ref="O5:P5"/>
    <mergeCell ref="Q5:R5"/>
    <mergeCell ref="S5:T5"/>
    <mergeCell ref="U5:V5"/>
    <mergeCell ref="W10:X10"/>
    <mergeCell ref="G11:H11"/>
    <mergeCell ref="I11:J11"/>
    <mergeCell ref="K11:L11"/>
    <mergeCell ref="M11:N11"/>
    <mergeCell ref="O10:P10"/>
    <mergeCell ref="Q10:R10"/>
    <mergeCell ref="S10:T10"/>
    <mergeCell ref="U10:V10"/>
    <mergeCell ref="O11:P11"/>
    <mergeCell ref="U11:V11"/>
    <mergeCell ref="K13:L13"/>
    <mergeCell ref="M13:N13"/>
    <mergeCell ref="O13:P13"/>
    <mergeCell ref="Q13:R13"/>
    <mergeCell ref="K12:L12"/>
    <mergeCell ref="M12:N12"/>
    <mergeCell ref="I13:J13"/>
    <mergeCell ref="M14:N15"/>
    <mergeCell ref="O14:P15"/>
    <mergeCell ref="Y13:Z13"/>
    <mergeCell ref="U13:V13"/>
    <mergeCell ref="W13:X13"/>
    <mergeCell ref="W12:X12"/>
    <mergeCell ref="Y12:Z12"/>
    <mergeCell ref="O12:P12"/>
    <mergeCell ref="Q12:R12"/>
    <mergeCell ref="S12:T12"/>
    <mergeCell ref="U12:V12"/>
    <mergeCell ref="I16:J17"/>
    <mergeCell ref="Q14:R15"/>
    <mergeCell ref="S14:T15"/>
    <mergeCell ref="U14:V15"/>
    <mergeCell ref="K16:L17"/>
    <mergeCell ref="M16:N17"/>
    <mergeCell ref="O16:P17"/>
    <mergeCell ref="Q16:R17"/>
    <mergeCell ref="I14:J15"/>
    <mergeCell ref="K14:L15"/>
    <mergeCell ref="S18:T18"/>
    <mergeCell ref="S16:T17"/>
    <mergeCell ref="U16:V17"/>
    <mergeCell ref="W16:X17"/>
    <mergeCell ref="U18:V18"/>
    <mergeCell ref="W18:X18"/>
    <mergeCell ref="K18:L18"/>
    <mergeCell ref="M18:N18"/>
    <mergeCell ref="O18:P18"/>
    <mergeCell ref="Q18:R18"/>
    <mergeCell ref="C18:D18"/>
    <mergeCell ref="E18:F18"/>
    <mergeCell ref="G18:H18"/>
    <mergeCell ref="I18:J18"/>
    <mergeCell ref="Q22:R23"/>
    <mergeCell ref="Y19:Z19"/>
    <mergeCell ref="I19:J19"/>
    <mergeCell ref="K19:L19"/>
    <mergeCell ref="M19:N19"/>
    <mergeCell ref="O19:P19"/>
    <mergeCell ref="Q19:R19"/>
    <mergeCell ref="S19:T19"/>
    <mergeCell ref="S22:T23"/>
    <mergeCell ref="U22:V23"/>
    <mergeCell ref="W22:X23"/>
    <mergeCell ref="Y22:Z23"/>
    <mergeCell ref="C24:D25"/>
    <mergeCell ref="E24:F25"/>
    <mergeCell ref="G24:H25"/>
    <mergeCell ref="I24:J25"/>
    <mergeCell ref="K24:L25"/>
    <mergeCell ref="M24:N25"/>
    <mergeCell ref="O24:P25"/>
    <mergeCell ref="Q24:R25"/>
    <mergeCell ref="S24:T25"/>
    <mergeCell ref="U24:V25"/>
    <mergeCell ref="W24:X25"/>
    <mergeCell ref="Y24:Z25"/>
    <mergeCell ref="C26:D27"/>
    <mergeCell ref="E26:F27"/>
    <mergeCell ref="G26:H27"/>
    <mergeCell ref="I26:J27"/>
    <mergeCell ref="K26:L27"/>
    <mergeCell ref="M26:N27"/>
    <mergeCell ref="O26:P27"/>
    <mergeCell ref="Q26:R27"/>
    <mergeCell ref="S26:T27"/>
    <mergeCell ref="U26:V27"/>
    <mergeCell ref="W26:X27"/>
    <mergeCell ref="Y26:Z27"/>
    <mergeCell ref="C14:D15"/>
    <mergeCell ref="C16:D17"/>
    <mergeCell ref="E14:F15"/>
    <mergeCell ref="G14:H15"/>
    <mergeCell ref="E16:F17"/>
    <mergeCell ref="G16:H17"/>
    <mergeCell ref="C20:D21"/>
    <mergeCell ref="E20:F21"/>
    <mergeCell ref="G20:H21"/>
    <mergeCell ref="I20:J21"/>
    <mergeCell ref="K20:L21"/>
    <mergeCell ref="M20:N21"/>
    <mergeCell ref="O20:P21"/>
    <mergeCell ref="Q20:R21"/>
    <mergeCell ref="S20:T21"/>
    <mergeCell ref="U20:V21"/>
    <mergeCell ref="W20:X21"/>
    <mergeCell ref="Y20:Z21"/>
    <mergeCell ref="C38:E38"/>
    <mergeCell ref="N38:P38"/>
    <mergeCell ref="U38:W38"/>
    <mergeCell ref="K22:L23"/>
    <mergeCell ref="M22:N23"/>
    <mergeCell ref="O22:P23"/>
    <mergeCell ref="C22:D23"/>
    <mergeCell ref="E22:F23"/>
    <mergeCell ref="G22:H23"/>
    <mergeCell ref="I22:J23"/>
  </mergeCells>
  <printOptions/>
  <pageMargins left="0.7874015748031497" right="0.7874015748031497" top="0.7874015748031497" bottom="0.2" header="0.5118110236220472" footer="0.3"/>
  <pageSetup horizontalDpi="600" verticalDpi="600" orientation="portrait" paperSize="9" r:id="rId1"/>
  <headerFooter alignWithMargins="0">
    <oddHeader>&amp;L&amp;8 124　　　教　育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A56"/>
  <sheetViews>
    <sheetView workbookViewId="0" topLeftCell="A7">
      <selection activeCell="Y32" sqref="Y32"/>
    </sheetView>
  </sheetViews>
  <sheetFormatPr defaultColWidth="9.00390625" defaultRowHeight="13.5"/>
  <cols>
    <col min="1" max="4" width="4.25390625" style="178" customWidth="1"/>
    <col min="5" max="22" width="3.875" style="178" customWidth="1"/>
    <col min="23" max="24" width="4.00390625" style="178" customWidth="1"/>
    <col min="25" max="16384" width="9.00390625" style="178" customWidth="1"/>
  </cols>
  <sheetData>
    <row r="1" spans="1:18" s="198" customFormat="1" ht="26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</row>
    <row r="2" spans="1:22" ht="22.5" customHeight="1">
      <c r="A2" s="53" t="s">
        <v>290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180" customFormat="1" ht="13.5" customHeight="1">
      <c r="A3" s="165" t="s">
        <v>220</v>
      </c>
      <c r="B3" s="20"/>
      <c r="C3" s="20"/>
      <c r="D3" s="20"/>
      <c r="E3" s="20"/>
      <c r="F3" s="20"/>
      <c r="G3" s="20"/>
      <c r="H3" s="20"/>
      <c r="I3" s="20"/>
      <c r="J3" s="20"/>
      <c r="K3" s="204"/>
      <c r="L3" s="204"/>
      <c r="M3" s="204"/>
      <c r="N3" s="204"/>
      <c r="O3" s="204"/>
      <c r="P3" s="20"/>
      <c r="Q3" s="178"/>
      <c r="R3" s="178"/>
      <c r="S3" s="178"/>
      <c r="T3" s="178"/>
      <c r="U3" s="178"/>
      <c r="V3" s="91" t="s">
        <v>277</v>
      </c>
    </row>
    <row r="4" spans="1:22" s="180" customFormat="1" ht="6.75" customHeight="1">
      <c r="A4" s="280" t="s">
        <v>113</v>
      </c>
      <c r="B4" s="299"/>
      <c r="C4" s="299"/>
      <c r="D4" s="411" t="s">
        <v>43</v>
      </c>
      <c r="E4" s="225"/>
      <c r="F4" s="225"/>
      <c r="G4" s="225" t="s">
        <v>114</v>
      </c>
      <c r="H4" s="308"/>
      <c r="I4" s="471"/>
      <c r="J4" s="411"/>
      <c r="K4" s="225" t="s">
        <v>115</v>
      </c>
      <c r="L4" s="308"/>
      <c r="M4" s="471"/>
      <c r="N4" s="411"/>
      <c r="O4" s="225" t="s">
        <v>116</v>
      </c>
      <c r="P4" s="308"/>
      <c r="Q4" s="471"/>
      <c r="R4" s="411"/>
      <c r="S4" s="225" t="s">
        <v>117</v>
      </c>
      <c r="T4" s="308"/>
      <c r="U4" s="166"/>
      <c r="V4" s="167"/>
    </row>
    <row r="5" spans="1:22" s="180" customFormat="1" ht="18" customHeight="1">
      <c r="A5" s="281"/>
      <c r="B5" s="303"/>
      <c r="C5" s="303"/>
      <c r="D5" s="412"/>
      <c r="E5" s="307"/>
      <c r="F5" s="307"/>
      <c r="G5" s="307"/>
      <c r="H5" s="307"/>
      <c r="I5" s="307" t="s">
        <v>170</v>
      </c>
      <c r="J5" s="307"/>
      <c r="K5" s="307"/>
      <c r="L5" s="307"/>
      <c r="M5" s="307" t="s">
        <v>170</v>
      </c>
      <c r="N5" s="307"/>
      <c r="O5" s="307"/>
      <c r="P5" s="307"/>
      <c r="Q5" s="307" t="s">
        <v>170</v>
      </c>
      <c r="R5" s="307"/>
      <c r="S5" s="307"/>
      <c r="T5" s="307"/>
      <c r="U5" s="307" t="s">
        <v>170</v>
      </c>
      <c r="V5" s="472"/>
    </row>
    <row r="6" spans="1:22" ht="4.5" customHeight="1">
      <c r="A6" s="179"/>
      <c r="B6" s="10"/>
      <c r="C6" s="233"/>
      <c r="D6" s="10"/>
      <c r="E6" s="20"/>
      <c r="F6" s="20"/>
      <c r="G6" s="20"/>
      <c r="H6" s="20"/>
      <c r="I6" s="20"/>
      <c r="J6" s="20"/>
      <c r="K6" s="20"/>
      <c r="L6" s="204"/>
      <c r="M6" s="204"/>
      <c r="N6" s="204"/>
      <c r="O6" s="20"/>
      <c r="P6" s="2"/>
      <c r="Q6" s="181"/>
      <c r="R6" s="181"/>
      <c r="S6" s="181"/>
      <c r="T6" s="181"/>
      <c r="U6" s="181"/>
      <c r="V6" s="181"/>
    </row>
    <row r="7" spans="1:23" s="203" customFormat="1" ht="17.25" customHeight="1">
      <c r="A7" s="431" t="s">
        <v>30</v>
      </c>
      <c r="B7" s="431"/>
      <c r="C7" s="278"/>
      <c r="D7" s="464">
        <f>SUM(G7,K7,O7,S7)</f>
        <v>1294</v>
      </c>
      <c r="E7" s="465"/>
      <c r="F7" s="465"/>
      <c r="G7" s="465">
        <f>SUM(G8:H9)</f>
        <v>1230</v>
      </c>
      <c r="H7" s="465"/>
      <c r="I7" s="463">
        <f>G7/$D7*100</f>
        <v>95.05409582689336</v>
      </c>
      <c r="J7" s="463"/>
      <c r="K7" s="465">
        <f>SUM(K8:L9)</f>
        <v>8</v>
      </c>
      <c r="L7" s="465"/>
      <c r="M7" s="463">
        <f>K7/$D7*100</f>
        <v>0.6182380216383307</v>
      </c>
      <c r="N7" s="463"/>
      <c r="O7" s="465">
        <f>SUM(O8:P9)</f>
        <v>21</v>
      </c>
      <c r="P7" s="465"/>
      <c r="Q7" s="463">
        <f>O7/$D7*100</f>
        <v>1.6228748068006182</v>
      </c>
      <c r="R7" s="463"/>
      <c r="S7" s="465">
        <f>SUM(S8:T9)</f>
        <v>35</v>
      </c>
      <c r="T7" s="465"/>
      <c r="U7" s="463">
        <f>S7/$D7*100</f>
        <v>2.7047913446676968</v>
      </c>
      <c r="V7" s="463"/>
      <c r="W7" s="231"/>
    </row>
    <row r="8" spans="1:23" s="203" customFormat="1" ht="17.25" customHeight="1">
      <c r="A8" s="431" t="s">
        <v>6</v>
      </c>
      <c r="B8" s="431"/>
      <c r="C8" s="278"/>
      <c r="D8" s="464">
        <f>SUM(G8,K8,O8,S8)</f>
        <v>639</v>
      </c>
      <c r="E8" s="465"/>
      <c r="F8" s="465"/>
      <c r="G8" s="224">
        <v>610</v>
      </c>
      <c r="H8" s="224"/>
      <c r="I8" s="463">
        <f>G8/$D8*100</f>
        <v>95.46165884194053</v>
      </c>
      <c r="J8" s="463"/>
      <c r="K8" s="224">
        <v>6</v>
      </c>
      <c r="L8" s="224"/>
      <c r="M8" s="463">
        <f>K8/$D8*100</f>
        <v>0.9389671361502347</v>
      </c>
      <c r="N8" s="463"/>
      <c r="O8" s="224">
        <v>9</v>
      </c>
      <c r="P8" s="224"/>
      <c r="Q8" s="463">
        <f>O8/$D8*100</f>
        <v>1.4084507042253522</v>
      </c>
      <c r="R8" s="463"/>
      <c r="S8" s="224">
        <v>14</v>
      </c>
      <c r="T8" s="224"/>
      <c r="U8" s="463">
        <f>S8/$D8*100</f>
        <v>2.190923317683881</v>
      </c>
      <c r="V8" s="463"/>
      <c r="W8" s="231"/>
    </row>
    <row r="9" spans="1:23" s="203" customFormat="1" ht="17.25" customHeight="1">
      <c r="A9" s="431" t="s">
        <v>7</v>
      </c>
      <c r="B9" s="431"/>
      <c r="C9" s="278"/>
      <c r="D9" s="464">
        <f>SUM(G9,K9,O9,S9)</f>
        <v>655</v>
      </c>
      <c r="E9" s="465"/>
      <c r="F9" s="465"/>
      <c r="G9" s="224">
        <v>620</v>
      </c>
      <c r="H9" s="224"/>
      <c r="I9" s="463">
        <f>G9/$D9*100</f>
        <v>94.65648854961832</v>
      </c>
      <c r="J9" s="463"/>
      <c r="K9" s="467">
        <v>2</v>
      </c>
      <c r="L9" s="467"/>
      <c r="M9" s="463">
        <f>K9/$D9*100</f>
        <v>0.3053435114503817</v>
      </c>
      <c r="N9" s="463"/>
      <c r="O9" s="224">
        <v>12</v>
      </c>
      <c r="P9" s="224"/>
      <c r="Q9" s="463">
        <f>O9/$D9*100</f>
        <v>1.8320610687022902</v>
      </c>
      <c r="R9" s="463"/>
      <c r="S9" s="224">
        <v>21</v>
      </c>
      <c r="T9" s="224"/>
      <c r="U9" s="463">
        <f>S9/$D9*100</f>
        <v>3.2061068702290076</v>
      </c>
      <c r="V9" s="463"/>
      <c r="W9" s="231"/>
    </row>
    <row r="10" spans="1:23" ht="4.5" customHeight="1">
      <c r="A10" s="234"/>
      <c r="B10" s="170"/>
      <c r="C10" s="235"/>
      <c r="D10" s="17"/>
      <c r="E10" s="17"/>
      <c r="F10" s="17"/>
      <c r="G10" s="17"/>
      <c r="H10" s="17"/>
      <c r="I10" s="230"/>
      <c r="J10" s="230"/>
      <c r="K10" s="230"/>
      <c r="L10" s="17"/>
      <c r="M10" s="10"/>
      <c r="N10" s="182"/>
      <c r="O10" s="182"/>
      <c r="P10" s="182"/>
      <c r="Q10" s="182"/>
      <c r="R10" s="182"/>
      <c r="S10" s="182"/>
      <c r="T10" s="182"/>
      <c r="U10" s="182"/>
      <c r="V10" s="182"/>
      <c r="W10" s="183"/>
    </row>
    <row r="11" spans="1:23" ht="13.5" customHeight="1">
      <c r="A11" s="63" t="s">
        <v>128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187"/>
      <c r="U11" s="187"/>
      <c r="V11" s="187"/>
      <c r="W11" s="183"/>
    </row>
    <row r="12" spans="1:23" ht="13.5" customHeight="1">
      <c r="A12" s="67" t="s">
        <v>259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183"/>
      <c r="S12" s="183"/>
      <c r="T12" s="183"/>
      <c r="U12" s="183"/>
      <c r="V12" s="183"/>
      <c r="W12" s="183"/>
    </row>
    <row r="13" spans="1:23" ht="13.5" customHeight="1">
      <c r="A13" s="67" t="s">
        <v>257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183"/>
      <c r="S13" s="183"/>
      <c r="T13" s="183"/>
      <c r="U13" s="183"/>
      <c r="V13" s="183"/>
      <c r="W13" s="183"/>
    </row>
    <row r="14" spans="1:23" ht="13.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183"/>
      <c r="S14" s="183"/>
      <c r="T14" s="183"/>
      <c r="U14" s="183"/>
      <c r="V14" s="183"/>
      <c r="W14" s="183"/>
    </row>
    <row r="15" spans="2:18" ht="13.5" customHeight="1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27" s="180" customFormat="1" ht="13.5" customHeight="1">
      <c r="A16" s="165" t="s">
        <v>221</v>
      </c>
      <c r="B16" s="23"/>
      <c r="C16" s="23"/>
      <c r="D16" s="2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83"/>
      <c r="S16" s="12"/>
      <c r="T16" s="12"/>
      <c r="U16" s="12"/>
      <c r="V16" s="100" t="s">
        <v>277</v>
      </c>
      <c r="W16" s="189"/>
      <c r="X16" s="189"/>
      <c r="Y16" s="189"/>
      <c r="Z16" s="189"/>
      <c r="AA16" s="189"/>
    </row>
    <row r="17" spans="1:27" s="180" customFormat="1" ht="13.5" customHeight="1">
      <c r="A17" s="451"/>
      <c r="B17" s="452"/>
      <c r="C17" s="452"/>
      <c r="D17" s="452"/>
      <c r="E17" s="299" t="s">
        <v>100</v>
      </c>
      <c r="F17" s="299"/>
      <c r="G17" s="299"/>
      <c r="H17" s="299"/>
      <c r="I17" s="299"/>
      <c r="J17" s="299"/>
      <c r="K17" s="299" t="s">
        <v>6</v>
      </c>
      <c r="L17" s="299"/>
      <c r="M17" s="299"/>
      <c r="N17" s="299"/>
      <c r="O17" s="299"/>
      <c r="P17" s="299"/>
      <c r="Q17" s="299" t="s">
        <v>7</v>
      </c>
      <c r="R17" s="299"/>
      <c r="S17" s="299"/>
      <c r="T17" s="299"/>
      <c r="U17" s="299"/>
      <c r="V17" s="300"/>
      <c r="W17" s="189"/>
      <c r="X17" s="189"/>
      <c r="Y17" s="189"/>
      <c r="Z17" s="189"/>
      <c r="AA17" s="189"/>
    </row>
    <row r="18" spans="1:27" s="180" customFormat="1" ht="13.5" customHeight="1">
      <c r="A18" s="453"/>
      <c r="B18" s="454"/>
      <c r="C18" s="454"/>
      <c r="D18" s="454"/>
      <c r="E18" s="303" t="s">
        <v>118</v>
      </c>
      <c r="F18" s="303"/>
      <c r="G18" s="303"/>
      <c r="H18" s="303" t="s">
        <v>119</v>
      </c>
      <c r="I18" s="303"/>
      <c r="J18" s="303"/>
      <c r="K18" s="303" t="s">
        <v>118</v>
      </c>
      <c r="L18" s="303"/>
      <c r="M18" s="303"/>
      <c r="N18" s="303" t="s">
        <v>119</v>
      </c>
      <c r="O18" s="303"/>
      <c r="P18" s="303"/>
      <c r="Q18" s="303" t="s">
        <v>118</v>
      </c>
      <c r="R18" s="303"/>
      <c r="S18" s="303"/>
      <c r="T18" s="303" t="s">
        <v>119</v>
      </c>
      <c r="U18" s="303"/>
      <c r="V18" s="274"/>
      <c r="W18" s="189"/>
      <c r="X18" s="189"/>
      <c r="Y18" s="189"/>
      <c r="Z18" s="189"/>
      <c r="AA18" s="189"/>
    </row>
    <row r="19" spans="1:27" s="180" customFormat="1" ht="4.5" customHeight="1">
      <c r="A19" s="118"/>
      <c r="B19" s="168"/>
      <c r="C19" s="476"/>
      <c r="D19" s="476"/>
      <c r="E19" s="89"/>
      <c r="F19" s="477"/>
      <c r="G19" s="477"/>
      <c r="H19" s="475"/>
      <c r="I19" s="475"/>
      <c r="J19" s="475"/>
      <c r="K19" s="169"/>
      <c r="L19" s="475"/>
      <c r="M19" s="475"/>
      <c r="N19" s="475"/>
      <c r="O19" s="475"/>
      <c r="P19" s="475"/>
      <c r="Q19" s="169"/>
      <c r="R19" s="475"/>
      <c r="S19" s="475"/>
      <c r="T19" s="475"/>
      <c r="U19" s="475"/>
      <c r="V19" s="76"/>
      <c r="W19" s="189"/>
      <c r="X19" s="189"/>
      <c r="Y19" s="189"/>
      <c r="Z19" s="189"/>
      <c r="AA19" s="189"/>
    </row>
    <row r="20" spans="1:27" s="203" customFormat="1" ht="17.25" customHeight="1">
      <c r="A20" s="460" t="s">
        <v>212</v>
      </c>
      <c r="B20" s="455" t="s">
        <v>213</v>
      </c>
      <c r="C20" s="461" t="s">
        <v>120</v>
      </c>
      <c r="D20" s="461"/>
      <c r="E20" s="123"/>
      <c r="F20" s="462">
        <f aca="true" t="shared" si="0" ref="F20:F25">SUM(L20,R20)</f>
        <v>956</v>
      </c>
      <c r="G20" s="462"/>
      <c r="H20" s="458">
        <f>ROUND(F20/$F$37*100,2)</f>
        <v>77.72</v>
      </c>
      <c r="I20" s="458"/>
      <c r="J20" s="458"/>
      <c r="K20" s="175"/>
      <c r="L20" s="462">
        <v>455</v>
      </c>
      <c r="M20" s="462"/>
      <c r="N20" s="458">
        <f>ROUND(L20/$L$37*100,2)</f>
        <v>74.59</v>
      </c>
      <c r="O20" s="458"/>
      <c r="P20" s="458"/>
      <c r="Q20" s="175"/>
      <c r="R20" s="462">
        <v>501</v>
      </c>
      <c r="S20" s="462"/>
      <c r="T20" s="458">
        <f>ROUND(R20/$R$37*100,2)</f>
        <v>80.81</v>
      </c>
      <c r="U20" s="458"/>
      <c r="V20" s="458"/>
      <c r="W20" s="232"/>
      <c r="X20" s="232"/>
      <c r="Y20" s="232"/>
      <c r="Z20" s="232"/>
      <c r="AA20" s="232"/>
    </row>
    <row r="21" spans="1:27" s="203" customFormat="1" ht="17.25" customHeight="1">
      <c r="A21" s="460"/>
      <c r="B21" s="455"/>
      <c r="C21" s="461" t="s">
        <v>130</v>
      </c>
      <c r="D21" s="461"/>
      <c r="E21" s="123"/>
      <c r="F21" s="462">
        <f t="shared" si="0"/>
        <v>12</v>
      </c>
      <c r="G21" s="462"/>
      <c r="H21" s="458">
        <f aca="true" t="shared" si="1" ref="H21:H31">ROUND(F21/$F$37*100,2)</f>
        <v>0.98</v>
      </c>
      <c r="I21" s="458"/>
      <c r="J21" s="458"/>
      <c r="K21" s="175"/>
      <c r="L21" s="462">
        <v>3</v>
      </c>
      <c r="M21" s="462"/>
      <c r="N21" s="458">
        <f aca="true" t="shared" si="2" ref="N21:N28">ROUND(L21/$L$37*100,2)</f>
        <v>0.49</v>
      </c>
      <c r="O21" s="458"/>
      <c r="P21" s="458"/>
      <c r="Q21" s="175"/>
      <c r="R21" s="462">
        <v>9</v>
      </c>
      <c r="S21" s="462"/>
      <c r="T21" s="458">
        <f aca="true" t="shared" si="3" ref="T21:T27">ROUND(R21/$R$37*100,2)</f>
        <v>1.45</v>
      </c>
      <c r="U21" s="458"/>
      <c r="V21" s="458"/>
      <c r="W21" s="232"/>
      <c r="X21" s="232"/>
      <c r="Y21" s="232"/>
      <c r="Z21" s="232"/>
      <c r="AA21" s="232"/>
    </row>
    <row r="22" spans="1:27" s="203" customFormat="1" ht="17.25" customHeight="1">
      <c r="A22" s="460"/>
      <c r="B22" s="455"/>
      <c r="C22" s="461" t="s">
        <v>121</v>
      </c>
      <c r="D22" s="461"/>
      <c r="E22" s="123"/>
      <c r="F22" s="462">
        <f t="shared" si="0"/>
        <v>15</v>
      </c>
      <c r="G22" s="462"/>
      <c r="H22" s="458">
        <f t="shared" si="1"/>
        <v>1.22</v>
      </c>
      <c r="I22" s="458"/>
      <c r="J22" s="458"/>
      <c r="K22" s="175"/>
      <c r="L22" s="462">
        <v>3</v>
      </c>
      <c r="M22" s="462"/>
      <c r="N22" s="458">
        <f t="shared" si="2"/>
        <v>0.49</v>
      </c>
      <c r="O22" s="458"/>
      <c r="P22" s="458"/>
      <c r="Q22" s="175"/>
      <c r="R22" s="462">
        <v>12</v>
      </c>
      <c r="S22" s="462"/>
      <c r="T22" s="458">
        <f t="shared" si="3"/>
        <v>1.94</v>
      </c>
      <c r="U22" s="458"/>
      <c r="V22" s="458"/>
      <c r="W22" s="232"/>
      <c r="X22" s="232"/>
      <c r="Y22" s="232"/>
      <c r="Z22" s="232"/>
      <c r="AA22" s="232"/>
    </row>
    <row r="23" spans="1:27" s="203" customFormat="1" ht="17.25" customHeight="1">
      <c r="A23" s="460"/>
      <c r="B23" s="455"/>
      <c r="C23" s="461" t="s">
        <v>122</v>
      </c>
      <c r="D23" s="461"/>
      <c r="E23" s="123"/>
      <c r="F23" s="462">
        <f t="shared" si="0"/>
        <v>53</v>
      </c>
      <c r="G23" s="462"/>
      <c r="H23" s="458">
        <f t="shared" si="1"/>
        <v>4.31</v>
      </c>
      <c r="I23" s="458"/>
      <c r="J23" s="458"/>
      <c r="K23" s="175"/>
      <c r="L23" s="462">
        <v>50</v>
      </c>
      <c r="M23" s="462"/>
      <c r="N23" s="458">
        <f t="shared" si="2"/>
        <v>8.2</v>
      </c>
      <c r="O23" s="458"/>
      <c r="P23" s="458"/>
      <c r="Q23" s="175"/>
      <c r="R23" s="462">
        <v>3</v>
      </c>
      <c r="S23" s="462"/>
      <c r="T23" s="458">
        <f t="shared" si="3"/>
        <v>0.48</v>
      </c>
      <c r="U23" s="458"/>
      <c r="V23" s="458"/>
      <c r="W23" s="232"/>
      <c r="X23" s="232"/>
      <c r="Y23" s="232"/>
      <c r="Z23" s="232"/>
      <c r="AA23" s="232"/>
    </row>
    <row r="24" spans="1:27" s="203" customFormat="1" ht="17.25" customHeight="1">
      <c r="A24" s="460"/>
      <c r="B24" s="455"/>
      <c r="C24" s="461" t="s">
        <v>123</v>
      </c>
      <c r="D24" s="461"/>
      <c r="E24" s="123"/>
      <c r="F24" s="462">
        <f t="shared" si="0"/>
        <v>21</v>
      </c>
      <c r="G24" s="462"/>
      <c r="H24" s="458">
        <f t="shared" si="1"/>
        <v>1.71</v>
      </c>
      <c r="I24" s="458"/>
      <c r="J24" s="458"/>
      <c r="K24" s="175"/>
      <c r="L24" s="474">
        <v>7</v>
      </c>
      <c r="M24" s="462"/>
      <c r="N24" s="458">
        <f t="shared" si="2"/>
        <v>1.15</v>
      </c>
      <c r="O24" s="458"/>
      <c r="P24" s="458"/>
      <c r="Q24" s="175"/>
      <c r="R24" s="462">
        <v>14</v>
      </c>
      <c r="S24" s="462"/>
      <c r="T24" s="458">
        <f t="shared" si="3"/>
        <v>2.26</v>
      </c>
      <c r="U24" s="458"/>
      <c r="V24" s="458"/>
      <c r="W24" s="232"/>
      <c r="X24" s="232"/>
      <c r="Y24" s="232"/>
      <c r="Z24" s="232"/>
      <c r="AA24" s="232"/>
    </row>
    <row r="25" spans="1:27" s="203" customFormat="1" ht="17.25" customHeight="1">
      <c r="A25" s="460"/>
      <c r="B25" s="455"/>
      <c r="C25" s="461" t="s">
        <v>117</v>
      </c>
      <c r="D25" s="461"/>
      <c r="E25" s="123"/>
      <c r="F25" s="462">
        <f t="shared" si="0"/>
        <v>30</v>
      </c>
      <c r="G25" s="462"/>
      <c r="H25" s="458">
        <f t="shared" si="1"/>
        <v>2.44</v>
      </c>
      <c r="I25" s="458"/>
      <c r="J25" s="458"/>
      <c r="K25" s="175"/>
      <c r="L25" s="462">
        <v>12</v>
      </c>
      <c r="M25" s="462"/>
      <c r="N25" s="458">
        <f t="shared" si="2"/>
        <v>1.97</v>
      </c>
      <c r="O25" s="458"/>
      <c r="P25" s="458"/>
      <c r="Q25" s="175"/>
      <c r="R25" s="462">
        <v>18</v>
      </c>
      <c r="S25" s="462"/>
      <c r="T25" s="458">
        <f t="shared" si="3"/>
        <v>2.9</v>
      </c>
      <c r="U25" s="458"/>
      <c r="V25" s="458"/>
      <c r="W25" s="232"/>
      <c r="X25" s="232"/>
      <c r="Y25" s="232"/>
      <c r="Z25" s="232"/>
      <c r="AA25" s="232"/>
    </row>
    <row r="26" spans="1:27" s="203" customFormat="1" ht="17.25" customHeight="1">
      <c r="A26" s="460"/>
      <c r="B26" s="456"/>
      <c r="C26" s="459" t="s">
        <v>4</v>
      </c>
      <c r="D26" s="459"/>
      <c r="E26" s="123"/>
      <c r="F26" s="462">
        <f>SUM(F20:G25)</f>
        <v>1087</v>
      </c>
      <c r="G26" s="462"/>
      <c r="H26" s="458">
        <f t="shared" si="1"/>
        <v>88.37</v>
      </c>
      <c r="I26" s="458"/>
      <c r="J26" s="458"/>
      <c r="K26" s="175"/>
      <c r="L26" s="462">
        <f>SUM(L20:M25)</f>
        <v>530</v>
      </c>
      <c r="M26" s="462"/>
      <c r="N26" s="458">
        <f t="shared" si="2"/>
        <v>86.89</v>
      </c>
      <c r="O26" s="458"/>
      <c r="P26" s="458"/>
      <c r="Q26" s="175"/>
      <c r="R26" s="462">
        <f>SUM(R20:S25)</f>
        <v>557</v>
      </c>
      <c r="S26" s="462"/>
      <c r="T26" s="458">
        <f t="shared" si="3"/>
        <v>89.84</v>
      </c>
      <c r="U26" s="458"/>
      <c r="V26" s="458"/>
      <c r="W26" s="232"/>
      <c r="X26" s="232"/>
      <c r="Y26" s="232"/>
      <c r="Z26" s="232"/>
      <c r="AA26" s="232"/>
    </row>
    <row r="27" spans="1:27" s="203" customFormat="1" ht="17.25" customHeight="1">
      <c r="A27" s="460"/>
      <c r="B27" s="455" t="s">
        <v>214</v>
      </c>
      <c r="C27" s="461" t="s">
        <v>120</v>
      </c>
      <c r="D27" s="461"/>
      <c r="E27" s="123"/>
      <c r="F27" s="462">
        <f aca="true" t="shared" si="4" ref="F27:F37">SUM(L27,R27)</f>
        <v>86</v>
      </c>
      <c r="G27" s="462"/>
      <c r="H27" s="458">
        <f t="shared" si="1"/>
        <v>6.99</v>
      </c>
      <c r="I27" s="458"/>
      <c r="J27" s="458"/>
      <c r="K27" s="175"/>
      <c r="L27" s="462">
        <v>40</v>
      </c>
      <c r="M27" s="462"/>
      <c r="N27" s="458">
        <f t="shared" si="2"/>
        <v>6.56</v>
      </c>
      <c r="O27" s="458"/>
      <c r="P27" s="458"/>
      <c r="Q27" s="175"/>
      <c r="R27" s="462">
        <v>46</v>
      </c>
      <c r="S27" s="462"/>
      <c r="T27" s="458">
        <f t="shared" si="3"/>
        <v>7.42</v>
      </c>
      <c r="U27" s="458"/>
      <c r="V27" s="458"/>
      <c r="W27" s="232"/>
      <c r="X27" s="232"/>
      <c r="Y27" s="232"/>
      <c r="Z27" s="232"/>
      <c r="AA27" s="232"/>
    </row>
    <row r="28" spans="1:27" s="203" customFormat="1" ht="17.25" customHeight="1">
      <c r="A28" s="460"/>
      <c r="B28" s="455"/>
      <c r="C28" s="461" t="s">
        <v>130</v>
      </c>
      <c r="D28" s="461"/>
      <c r="E28" s="123"/>
      <c r="F28" s="462">
        <f t="shared" si="4"/>
        <v>1</v>
      </c>
      <c r="G28" s="462"/>
      <c r="H28" s="458">
        <f t="shared" si="1"/>
        <v>0.08</v>
      </c>
      <c r="I28" s="458"/>
      <c r="J28" s="458"/>
      <c r="K28" s="175"/>
      <c r="L28" s="462">
        <v>1</v>
      </c>
      <c r="M28" s="462"/>
      <c r="N28" s="458">
        <f t="shared" si="2"/>
        <v>0.16</v>
      </c>
      <c r="O28" s="458"/>
      <c r="P28" s="458"/>
      <c r="Q28" s="175"/>
      <c r="R28" s="462" t="s">
        <v>278</v>
      </c>
      <c r="S28" s="462"/>
      <c r="T28" s="458" t="s">
        <v>278</v>
      </c>
      <c r="U28" s="458"/>
      <c r="V28" s="458"/>
      <c r="W28" s="232"/>
      <c r="X28" s="232"/>
      <c r="Y28" s="232"/>
      <c r="Z28" s="232"/>
      <c r="AA28" s="232"/>
    </row>
    <row r="29" spans="1:27" s="203" customFormat="1" ht="17.25" customHeight="1">
      <c r="A29" s="460"/>
      <c r="B29" s="455"/>
      <c r="C29" s="461" t="s">
        <v>121</v>
      </c>
      <c r="D29" s="461"/>
      <c r="E29" s="123"/>
      <c r="F29" s="462">
        <f t="shared" si="4"/>
        <v>1</v>
      </c>
      <c r="G29" s="462"/>
      <c r="H29" s="458">
        <f t="shared" si="1"/>
        <v>0.08</v>
      </c>
      <c r="I29" s="458"/>
      <c r="J29" s="458"/>
      <c r="K29" s="175"/>
      <c r="L29" s="462" t="s">
        <v>278</v>
      </c>
      <c r="M29" s="462"/>
      <c r="N29" s="458" t="s">
        <v>278</v>
      </c>
      <c r="O29" s="458"/>
      <c r="P29" s="458"/>
      <c r="Q29" s="175"/>
      <c r="R29" s="462">
        <v>1</v>
      </c>
      <c r="S29" s="462"/>
      <c r="T29" s="458">
        <f>ROUND(R29/$R$37*100,2)</f>
        <v>0.16</v>
      </c>
      <c r="U29" s="458"/>
      <c r="V29" s="458"/>
      <c r="W29" s="232"/>
      <c r="X29" s="232"/>
      <c r="Y29" s="232"/>
      <c r="Z29" s="232"/>
      <c r="AA29" s="232"/>
    </row>
    <row r="30" spans="1:27" s="203" customFormat="1" ht="17.25" customHeight="1">
      <c r="A30" s="460"/>
      <c r="B30" s="455"/>
      <c r="C30" s="461" t="s">
        <v>122</v>
      </c>
      <c r="D30" s="461"/>
      <c r="E30" s="123"/>
      <c r="F30" s="462">
        <f t="shared" si="4"/>
        <v>4</v>
      </c>
      <c r="G30" s="462"/>
      <c r="H30" s="458">
        <f t="shared" si="1"/>
        <v>0.33</v>
      </c>
      <c r="I30" s="458"/>
      <c r="J30" s="458"/>
      <c r="K30" s="175"/>
      <c r="L30" s="462">
        <v>4</v>
      </c>
      <c r="M30" s="462"/>
      <c r="N30" s="458">
        <f>ROUND(L30/$L$37*100,2)</f>
        <v>0.66</v>
      </c>
      <c r="O30" s="458"/>
      <c r="P30" s="458"/>
      <c r="Q30" s="175"/>
      <c r="R30" s="462" t="s">
        <v>278</v>
      </c>
      <c r="S30" s="462"/>
      <c r="T30" s="458" t="s">
        <v>278</v>
      </c>
      <c r="U30" s="458"/>
      <c r="V30" s="458"/>
      <c r="W30" s="232"/>
      <c r="X30" s="232"/>
      <c r="Y30" s="232"/>
      <c r="Z30" s="232"/>
      <c r="AA30" s="232"/>
    </row>
    <row r="31" spans="1:27" s="203" customFormat="1" ht="17.25" customHeight="1">
      <c r="A31" s="460"/>
      <c r="B31" s="455"/>
      <c r="C31" s="461" t="s">
        <v>123</v>
      </c>
      <c r="D31" s="461"/>
      <c r="E31" s="123"/>
      <c r="F31" s="462">
        <f t="shared" si="4"/>
        <v>10</v>
      </c>
      <c r="G31" s="462"/>
      <c r="H31" s="458">
        <f t="shared" si="1"/>
        <v>0.81</v>
      </c>
      <c r="I31" s="458"/>
      <c r="J31" s="458"/>
      <c r="K31" s="175"/>
      <c r="L31" s="462">
        <v>4</v>
      </c>
      <c r="M31" s="462"/>
      <c r="N31" s="458">
        <f>ROUND(L31/$L$37*100,2)</f>
        <v>0.66</v>
      </c>
      <c r="O31" s="458"/>
      <c r="P31" s="458"/>
      <c r="Q31" s="175"/>
      <c r="R31" s="462">
        <v>6</v>
      </c>
      <c r="S31" s="462"/>
      <c r="T31" s="458">
        <f>ROUND(R31/$R$37*100,2)</f>
        <v>0.97</v>
      </c>
      <c r="U31" s="458"/>
      <c r="V31" s="458"/>
      <c r="W31" s="232"/>
      <c r="X31" s="232"/>
      <c r="Y31" s="232"/>
      <c r="Z31" s="232"/>
      <c r="AA31" s="232"/>
    </row>
    <row r="32" spans="1:27" s="203" customFormat="1" ht="17.25" customHeight="1">
      <c r="A32" s="460"/>
      <c r="B32" s="455"/>
      <c r="C32" s="461" t="s">
        <v>117</v>
      </c>
      <c r="D32" s="461"/>
      <c r="E32" s="123"/>
      <c r="F32" s="462" t="s">
        <v>278</v>
      </c>
      <c r="G32" s="462"/>
      <c r="H32" s="458" t="s">
        <v>278</v>
      </c>
      <c r="I32" s="458"/>
      <c r="J32" s="458"/>
      <c r="K32" s="175"/>
      <c r="L32" s="462" t="s">
        <v>278</v>
      </c>
      <c r="M32" s="462"/>
      <c r="N32" s="458" t="s">
        <v>278</v>
      </c>
      <c r="O32" s="458"/>
      <c r="P32" s="458"/>
      <c r="Q32" s="175"/>
      <c r="R32" s="462" t="s">
        <v>278</v>
      </c>
      <c r="S32" s="462"/>
      <c r="T32" s="458" t="s">
        <v>278</v>
      </c>
      <c r="U32" s="458"/>
      <c r="V32" s="458"/>
      <c r="W32" s="232"/>
      <c r="X32" s="232"/>
      <c r="Y32" s="232"/>
      <c r="Z32" s="232"/>
      <c r="AA32" s="232"/>
    </row>
    <row r="33" spans="1:27" s="203" customFormat="1" ht="17.25" customHeight="1">
      <c r="A33" s="460"/>
      <c r="B33" s="455"/>
      <c r="C33" s="461" t="s">
        <v>4</v>
      </c>
      <c r="D33" s="461"/>
      <c r="E33" s="123"/>
      <c r="F33" s="462">
        <f t="shared" si="4"/>
        <v>102</v>
      </c>
      <c r="G33" s="462"/>
      <c r="H33" s="458">
        <f>ROUND(F33/$F$37*100,2)</f>
        <v>8.29</v>
      </c>
      <c r="I33" s="458"/>
      <c r="J33" s="458"/>
      <c r="K33" s="175"/>
      <c r="L33" s="462">
        <f>SUM(L27:M32)</f>
        <v>49</v>
      </c>
      <c r="M33" s="462"/>
      <c r="N33" s="458">
        <f>ROUND(L33/$L$37*100,2)</f>
        <v>8.03</v>
      </c>
      <c r="O33" s="458"/>
      <c r="P33" s="458"/>
      <c r="Q33" s="175"/>
      <c r="R33" s="462">
        <f>SUM(R27:S32)</f>
        <v>53</v>
      </c>
      <c r="S33" s="462"/>
      <c r="T33" s="458">
        <f>ROUND(R33/$R$37*100,2)</f>
        <v>8.55</v>
      </c>
      <c r="U33" s="458"/>
      <c r="V33" s="458"/>
      <c r="W33" s="232"/>
      <c r="X33" s="232"/>
      <c r="Y33" s="232"/>
      <c r="Z33" s="232"/>
      <c r="AA33" s="232"/>
    </row>
    <row r="34" spans="1:27" s="203" customFormat="1" ht="17.25" customHeight="1">
      <c r="A34" s="482" t="s">
        <v>134</v>
      </c>
      <c r="B34" s="482"/>
      <c r="C34" s="482"/>
      <c r="D34" s="483"/>
      <c r="E34" s="123"/>
      <c r="F34" s="462">
        <f t="shared" si="4"/>
        <v>15</v>
      </c>
      <c r="G34" s="462"/>
      <c r="H34" s="458">
        <f>ROUND(F34/$F$37*100,2)</f>
        <v>1.22</v>
      </c>
      <c r="I34" s="458"/>
      <c r="J34" s="458"/>
      <c r="K34" s="175"/>
      <c r="L34" s="462">
        <v>12</v>
      </c>
      <c r="M34" s="462"/>
      <c r="N34" s="458">
        <f>ROUND(L34/$L$37*100,2)</f>
        <v>1.97</v>
      </c>
      <c r="O34" s="458"/>
      <c r="P34" s="458"/>
      <c r="Q34" s="175"/>
      <c r="R34" s="462">
        <v>3</v>
      </c>
      <c r="S34" s="462"/>
      <c r="T34" s="458">
        <f>ROUND(R34/$R$37*100,2)</f>
        <v>0.48</v>
      </c>
      <c r="U34" s="458"/>
      <c r="V34" s="458"/>
      <c r="W34" s="232"/>
      <c r="X34" s="232"/>
      <c r="Y34" s="232"/>
      <c r="Z34" s="232"/>
      <c r="AA34" s="232"/>
    </row>
    <row r="35" spans="1:27" s="203" customFormat="1" ht="17.25" customHeight="1">
      <c r="A35" s="481" t="s">
        <v>124</v>
      </c>
      <c r="B35" s="481"/>
      <c r="C35" s="481"/>
      <c r="D35" s="469"/>
      <c r="E35" s="123"/>
      <c r="F35" s="462">
        <f t="shared" si="4"/>
        <v>6</v>
      </c>
      <c r="G35" s="462"/>
      <c r="H35" s="458">
        <f>ROUND(F35/$F$37*100,2)</f>
        <v>0.49</v>
      </c>
      <c r="I35" s="458"/>
      <c r="J35" s="458"/>
      <c r="K35" s="175"/>
      <c r="L35" s="462">
        <v>6</v>
      </c>
      <c r="M35" s="462"/>
      <c r="N35" s="458">
        <f>ROUND(L35/$L$37*100,2)</f>
        <v>0.98</v>
      </c>
      <c r="O35" s="458"/>
      <c r="P35" s="458"/>
      <c r="Q35" s="175"/>
      <c r="R35" s="462" t="s">
        <v>278</v>
      </c>
      <c r="S35" s="462"/>
      <c r="T35" s="458" t="s">
        <v>278</v>
      </c>
      <c r="U35" s="458"/>
      <c r="V35" s="458"/>
      <c r="W35" s="232"/>
      <c r="X35" s="232"/>
      <c r="Y35" s="232"/>
      <c r="Z35" s="232"/>
      <c r="AA35" s="232"/>
    </row>
    <row r="36" spans="1:27" s="203" customFormat="1" ht="17.25" customHeight="1">
      <c r="A36" s="469" t="s">
        <v>125</v>
      </c>
      <c r="B36" s="470"/>
      <c r="C36" s="470"/>
      <c r="D36" s="470"/>
      <c r="E36" s="123"/>
      <c r="F36" s="462">
        <f t="shared" si="4"/>
        <v>20</v>
      </c>
      <c r="G36" s="462"/>
      <c r="H36" s="458">
        <f>ROUND(F36/$F$37*100,2)</f>
        <v>1.63</v>
      </c>
      <c r="I36" s="458"/>
      <c r="J36" s="458"/>
      <c r="K36" s="175"/>
      <c r="L36" s="462">
        <v>13</v>
      </c>
      <c r="M36" s="462"/>
      <c r="N36" s="458">
        <f>ROUND(L36/$L$37*100,2)</f>
        <v>2.13</v>
      </c>
      <c r="O36" s="458"/>
      <c r="P36" s="458"/>
      <c r="Q36" s="175"/>
      <c r="R36" s="462">
        <v>7</v>
      </c>
      <c r="S36" s="462"/>
      <c r="T36" s="458">
        <f>ROUND(R36/$R$37*100,2)</f>
        <v>1.13</v>
      </c>
      <c r="U36" s="458"/>
      <c r="V36" s="458"/>
      <c r="W36" s="232"/>
      <c r="X36" s="232"/>
      <c r="Y36" s="232"/>
      <c r="Z36" s="232"/>
      <c r="AA36" s="232"/>
    </row>
    <row r="37" spans="1:27" s="205" customFormat="1" ht="17.25" customHeight="1">
      <c r="A37" s="479" t="s">
        <v>126</v>
      </c>
      <c r="B37" s="479"/>
      <c r="C37" s="479"/>
      <c r="D37" s="480"/>
      <c r="E37" s="14"/>
      <c r="F37" s="478">
        <f t="shared" si="4"/>
        <v>1230</v>
      </c>
      <c r="G37" s="478"/>
      <c r="H37" s="466">
        <f>ROUND(F37/$F$37*100,2)</f>
        <v>100</v>
      </c>
      <c r="I37" s="466"/>
      <c r="J37" s="466"/>
      <c r="K37" s="176"/>
      <c r="L37" s="478">
        <f>SUM(L26,L33,L34,L35,L36)</f>
        <v>610</v>
      </c>
      <c r="M37" s="478"/>
      <c r="N37" s="466">
        <f>ROUND(L37/$L$37*100,2)</f>
        <v>100</v>
      </c>
      <c r="O37" s="466"/>
      <c r="P37" s="466"/>
      <c r="Q37" s="176"/>
      <c r="R37" s="478">
        <f>SUM(R26,R33,R34,R35,R36)</f>
        <v>620</v>
      </c>
      <c r="S37" s="478"/>
      <c r="T37" s="466">
        <f>ROUND(R37/$R$37*100,2)</f>
        <v>100</v>
      </c>
      <c r="U37" s="466"/>
      <c r="V37" s="466"/>
      <c r="W37" s="216"/>
      <c r="X37" s="216"/>
      <c r="Y37" s="216"/>
      <c r="Z37" s="216"/>
      <c r="AA37" s="216"/>
    </row>
    <row r="38" spans="1:27" ht="4.5" customHeight="1">
      <c r="A38" s="236"/>
      <c r="B38" s="236"/>
      <c r="C38" s="236"/>
      <c r="D38" s="235"/>
      <c r="E38" s="182"/>
      <c r="F38" s="182"/>
      <c r="G38" s="18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</row>
    <row r="39" spans="1:27" ht="13.5" customHeight="1">
      <c r="A39" s="92" t="s">
        <v>128</v>
      </c>
      <c r="B39" s="93"/>
      <c r="C39" s="93"/>
      <c r="D39" s="93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183"/>
      <c r="X39" s="183"/>
      <c r="Y39" s="183"/>
      <c r="Z39" s="183"/>
      <c r="AA39" s="183"/>
    </row>
    <row r="40" spans="1:27" ht="13.5" customHeight="1">
      <c r="A40" s="151" t="s">
        <v>250</v>
      </c>
      <c r="B40" s="23"/>
      <c r="C40" s="23"/>
      <c r="D40" s="2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3"/>
      <c r="X40" s="183"/>
      <c r="Y40" s="183"/>
      <c r="Z40" s="183"/>
      <c r="AA40" s="183"/>
    </row>
    <row r="41" spans="2:27" ht="13.5" customHeight="1">
      <c r="B41" s="23"/>
      <c r="C41" s="23"/>
      <c r="D41" s="2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83"/>
      <c r="S41" s="183"/>
      <c r="T41" s="183"/>
      <c r="U41" s="183"/>
      <c r="V41" s="183"/>
      <c r="W41" s="183"/>
      <c r="X41" s="183"/>
      <c r="Y41" s="183"/>
      <c r="Z41" s="183"/>
      <c r="AA41" s="183"/>
    </row>
    <row r="42" spans="5:27" ht="13.5" customHeight="1"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</row>
    <row r="43" spans="1:22" s="180" customFormat="1" ht="13.5" customHeight="1">
      <c r="A43" s="165" t="s">
        <v>222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91" t="s">
        <v>277</v>
      </c>
    </row>
    <row r="44" spans="1:22" s="180" customFormat="1" ht="18.75" customHeight="1">
      <c r="A44" s="262" t="s">
        <v>113</v>
      </c>
      <c r="B44" s="261"/>
      <c r="C44" s="225" t="s">
        <v>43</v>
      </c>
      <c r="D44" s="225"/>
      <c r="E44" s="225"/>
      <c r="F44" s="225"/>
      <c r="G44" s="225" t="s">
        <v>193</v>
      </c>
      <c r="H44" s="225"/>
      <c r="I44" s="225"/>
      <c r="J44" s="225"/>
      <c r="K44" s="225" t="s">
        <v>194</v>
      </c>
      <c r="L44" s="225"/>
      <c r="M44" s="225"/>
      <c r="N44" s="225"/>
      <c r="O44" s="225" t="s">
        <v>195</v>
      </c>
      <c r="P44" s="225"/>
      <c r="Q44" s="225"/>
      <c r="R44" s="225"/>
      <c r="S44" s="225" t="s">
        <v>196</v>
      </c>
      <c r="T44" s="225"/>
      <c r="U44" s="225"/>
      <c r="V44" s="308"/>
    </row>
    <row r="45" spans="1:17" ht="4.5" customHeight="1">
      <c r="A45" s="487"/>
      <c r="B45" s="48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24" s="180" customFormat="1" ht="17.25" customHeight="1">
      <c r="A46" s="489" t="s">
        <v>30</v>
      </c>
      <c r="B46" s="490"/>
      <c r="C46" s="473">
        <f>SUM(G46:V46)</f>
        <v>8</v>
      </c>
      <c r="D46" s="457"/>
      <c r="E46" s="457"/>
      <c r="F46" s="457"/>
      <c r="G46" s="457" t="s">
        <v>278</v>
      </c>
      <c r="H46" s="457"/>
      <c r="I46" s="457"/>
      <c r="J46" s="457"/>
      <c r="K46" s="457">
        <v>4</v>
      </c>
      <c r="L46" s="457"/>
      <c r="M46" s="457"/>
      <c r="N46" s="457"/>
      <c r="O46" s="457">
        <v>3</v>
      </c>
      <c r="P46" s="457"/>
      <c r="Q46" s="457"/>
      <c r="R46" s="457"/>
      <c r="S46" s="457">
        <v>1</v>
      </c>
      <c r="T46" s="457"/>
      <c r="U46" s="457"/>
      <c r="V46" s="457"/>
      <c r="W46" s="189"/>
      <c r="X46" s="189"/>
    </row>
    <row r="47" spans="1:24" s="180" customFormat="1" ht="17.25" customHeight="1">
      <c r="A47" s="241" t="s">
        <v>6</v>
      </c>
      <c r="B47" s="484"/>
      <c r="C47" s="473">
        <f>SUM(G47:V47)</f>
        <v>6</v>
      </c>
      <c r="D47" s="457"/>
      <c r="E47" s="457"/>
      <c r="F47" s="457"/>
      <c r="G47" s="457" t="s">
        <v>278</v>
      </c>
      <c r="H47" s="457"/>
      <c r="I47" s="457"/>
      <c r="J47" s="457"/>
      <c r="K47" s="457">
        <v>4</v>
      </c>
      <c r="L47" s="457"/>
      <c r="M47" s="457"/>
      <c r="N47" s="457"/>
      <c r="O47" s="457">
        <v>1</v>
      </c>
      <c r="P47" s="457"/>
      <c r="Q47" s="457"/>
      <c r="R47" s="457"/>
      <c r="S47" s="457">
        <v>1</v>
      </c>
      <c r="T47" s="457"/>
      <c r="U47" s="457"/>
      <c r="V47" s="457"/>
      <c r="W47" s="189"/>
      <c r="X47" s="189"/>
    </row>
    <row r="48" spans="1:24" s="180" customFormat="1" ht="17.25" customHeight="1">
      <c r="A48" s="241" t="s">
        <v>7</v>
      </c>
      <c r="B48" s="484"/>
      <c r="C48" s="473">
        <f>SUM(G48:V48)</f>
        <v>2</v>
      </c>
      <c r="D48" s="457"/>
      <c r="E48" s="457"/>
      <c r="F48" s="457"/>
      <c r="G48" s="457" t="s">
        <v>278</v>
      </c>
      <c r="H48" s="457"/>
      <c r="I48" s="457"/>
      <c r="J48" s="457"/>
      <c r="K48" s="457" t="s">
        <v>278</v>
      </c>
      <c r="L48" s="457"/>
      <c r="M48" s="457"/>
      <c r="N48" s="457"/>
      <c r="O48" s="457">
        <v>2</v>
      </c>
      <c r="P48" s="457"/>
      <c r="Q48" s="457"/>
      <c r="R48" s="457"/>
      <c r="S48" s="457" t="s">
        <v>278</v>
      </c>
      <c r="T48" s="457"/>
      <c r="U48" s="457"/>
      <c r="V48" s="457"/>
      <c r="W48" s="189"/>
      <c r="X48" s="189"/>
    </row>
    <row r="49" spans="1:24" s="180" customFormat="1" ht="4.5" customHeight="1">
      <c r="A49" s="485"/>
      <c r="B49" s="486"/>
      <c r="C49" s="468"/>
      <c r="D49" s="468"/>
      <c r="E49" s="468"/>
      <c r="F49" s="468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68"/>
      <c r="R49" s="468"/>
      <c r="S49" s="468"/>
      <c r="T49" s="468"/>
      <c r="U49" s="468"/>
      <c r="V49" s="468"/>
      <c r="W49" s="189"/>
      <c r="X49" s="189"/>
    </row>
    <row r="50" spans="1:24" ht="13.5" customHeight="1">
      <c r="A50" s="63" t="s">
        <v>128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187"/>
      <c r="S50" s="187"/>
      <c r="T50" s="187"/>
      <c r="U50" s="187"/>
      <c r="V50" s="187"/>
      <c r="W50" s="183"/>
      <c r="X50" s="183"/>
    </row>
    <row r="51" s="180" customFormat="1" ht="13.5" customHeight="1">
      <c r="A51" s="90" t="s">
        <v>251</v>
      </c>
    </row>
    <row r="54" spans="1:26" ht="22.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30"/>
      <c r="T54" s="30"/>
      <c r="U54" s="30"/>
      <c r="V54" s="30"/>
      <c r="W54" s="30"/>
      <c r="X54" s="30"/>
      <c r="Y54" s="30"/>
      <c r="Z54" s="30"/>
    </row>
    <row r="56" ht="13.5">
      <c r="S56" s="181"/>
    </row>
    <row r="59" ht="4.5" customHeight="1"/>
    <row r="60" ht="18" customHeight="1"/>
    <row r="61" ht="18" customHeight="1"/>
    <row r="62" ht="18" customHeight="1"/>
    <row r="63" ht="4.5" customHeight="1"/>
  </sheetData>
  <mergeCells count="225">
    <mergeCell ref="A48:B48"/>
    <mergeCell ref="A49:B49"/>
    <mergeCell ref="I5:J5"/>
    <mergeCell ref="M5:N5"/>
    <mergeCell ref="G46:J46"/>
    <mergeCell ref="K46:N46"/>
    <mergeCell ref="A44:B44"/>
    <mergeCell ref="A45:B45"/>
    <mergeCell ref="A46:B46"/>
    <mergeCell ref="A47:B47"/>
    <mergeCell ref="A37:D37"/>
    <mergeCell ref="F37:G37"/>
    <mergeCell ref="H37:J37"/>
    <mergeCell ref="C29:D29"/>
    <mergeCell ref="A35:D35"/>
    <mergeCell ref="A34:D34"/>
    <mergeCell ref="C30:D30"/>
    <mergeCell ref="C31:D31"/>
    <mergeCell ref="F31:G31"/>
    <mergeCell ref="F32:G32"/>
    <mergeCell ref="N37:P37"/>
    <mergeCell ref="R37:S37"/>
    <mergeCell ref="L37:M37"/>
    <mergeCell ref="C33:D33"/>
    <mergeCell ref="H36:J36"/>
    <mergeCell ref="F34:G34"/>
    <mergeCell ref="F35:G35"/>
    <mergeCell ref="F36:G36"/>
    <mergeCell ref="N36:P36"/>
    <mergeCell ref="L33:M33"/>
    <mergeCell ref="F21:G21"/>
    <mergeCell ref="F30:G30"/>
    <mergeCell ref="F28:G28"/>
    <mergeCell ref="C32:D32"/>
    <mergeCell ref="F24:G24"/>
    <mergeCell ref="F25:G25"/>
    <mergeCell ref="F26:G26"/>
    <mergeCell ref="F27:G27"/>
    <mergeCell ref="C28:D28"/>
    <mergeCell ref="C25:D25"/>
    <mergeCell ref="L29:M29"/>
    <mergeCell ref="L30:M30"/>
    <mergeCell ref="L31:M31"/>
    <mergeCell ref="L32:M32"/>
    <mergeCell ref="F29:G29"/>
    <mergeCell ref="H23:J23"/>
    <mergeCell ref="H33:J33"/>
    <mergeCell ref="H34:J34"/>
    <mergeCell ref="H28:J28"/>
    <mergeCell ref="H24:J24"/>
    <mergeCell ref="H30:J30"/>
    <mergeCell ref="N23:P23"/>
    <mergeCell ref="C22:D22"/>
    <mergeCell ref="C23:D23"/>
    <mergeCell ref="C24:D24"/>
    <mergeCell ref="F22:G22"/>
    <mergeCell ref="F23:G23"/>
    <mergeCell ref="L22:M22"/>
    <mergeCell ref="N22:P22"/>
    <mergeCell ref="R30:S30"/>
    <mergeCell ref="R31:S31"/>
    <mergeCell ref="R23:S23"/>
    <mergeCell ref="R24:S24"/>
    <mergeCell ref="R22:S22"/>
    <mergeCell ref="R25:S25"/>
    <mergeCell ref="N33:P33"/>
    <mergeCell ref="L35:M35"/>
    <mergeCell ref="L23:M23"/>
    <mergeCell ref="R29:S29"/>
    <mergeCell ref="R28:S28"/>
    <mergeCell ref="N24:P24"/>
    <mergeCell ref="R32:S32"/>
    <mergeCell ref="N30:P30"/>
    <mergeCell ref="N31:P31"/>
    <mergeCell ref="N32:P32"/>
    <mergeCell ref="L36:M36"/>
    <mergeCell ref="N34:P34"/>
    <mergeCell ref="L34:M34"/>
    <mergeCell ref="N35:P35"/>
    <mergeCell ref="R33:S33"/>
    <mergeCell ref="R36:S36"/>
    <mergeCell ref="R34:S34"/>
    <mergeCell ref="R35:S35"/>
    <mergeCell ref="T18:V18"/>
    <mergeCell ref="E17:J17"/>
    <mergeCell ref="K17:P17"/>
    <mergeCell ref="Q17:V17"/>
    <mergeCell ref="H18:J18"/>
    <mergeCell ref="N18:P18"/>
    <mergeCell ref="E18:G18"/>
    <mergeCell ref="K18:M18"/>
    <mergeCell ref="T33:V33"/>
    <mergeCell ref="T32:V32"/>
    <mergeCell ref="T31:V31"/>
    <mergeCell ref="T30:V30"/>
    <mergeCell ref="T28:V28"/>
    <mergeCell ref="N27:P27"/>
    <mergeCell ref="N26:P26"/>
    <mergeCell ref="R26:S26"/>
    <mergeCell ref="R27:S27"/>
    <mergeCell ref="R19:S19"/>
    <mergeCell ref="Q18:S18"/>
    <mergeCell ref="R20:S20"/>
    <mergeCell ref="N20:P20"/>
    <mergeCell ref="T19:U19"/>
    <mergeCell ref="L19:M19"/>
    <mergeCell ref="C20:D20"/>
    <mergeCell ref="H19:J19"/>
    <mergeCell ref="H20:J20"/>
    <mergeCell ref="C19:D19"/>
    <mergeCell ref="F19:G19"/>
    <mergeCell ref="F20:G20"/>
    <mergeCell ref="N19:P19"/>
    <mergeCell ref="L20:M20"/>
    <mergeCell ref="T22:V22"/>
    <mergeCell ref="T21:V21"/>
    <mergeCell ref="T20:V20"/>
    <mergeCell ref="T27:V27"/>
    <mergeCell ref="T26:V26"/>
    <mergeCell ref="T25:V25"/>
    <mergeCell ref="T24:V24"/>
    <mergeCell ref="I49:J49"/>
    <mergeCell ref="K49:L49"/>
    <mergeCell ref="T23:V23"/>
    <mergeCell ref="T34:V34"/>
    <mergeCell ref="L24:M24"/>
    <mergeCell ref="N28:P28"/>
    <mergeCell ref="L26:M26"/>
    <mergeCell ref="L28:M28"/>
    <mergeCell ref="L27:M27"/>
    <mergeCell ref="T29:V29"/>
    <mergeCell ref="U5:V5"/>
    <mergeCell ref="D4:F5"/>
    <mergeCell ref="U49:V49"/>
    <mergeCell ref="C46:F46"/>
    <mergeCell ref="C47:F47"/>
    <mergeCell ref="C48:F48"/>
    <mergeCell ref="S44:V44"/>
    <mergeCell ref="C49:D49"/>
    <mergeCell ref="Q49:R49"/>
    <mergeCell ref="S49:T49"/>
    <mergeCell ref="I4:J4"/>
    <mergeCell ref="M4:N4"/>
    <mergeCell ref="Q4:R4"/>
    <mergeCell ref="M49:N49"/>
    <mergeCell ref="O49:P49"/>
    <mergeCell ref="G44:J44"/>
    <mergeCell ref="K44:N44"/>
    <mergeCell ref="O44:R44"/>
    <mergeCell ref="O46:R46"/>
    <mergeCell ref="R21:S21"/>
    <mergeCell ref="S4:T5"/>
    <mergeCell ref="O4:P5"/>
    <mergeCell ref="K4:L5"/>
    <mergeCell ref="Q5:R5"/>
    <mergeCell ref="A4:C5"/>
    <mergeCell ref="E49:F49"/>
    <mergeCell ref="G49:H49"/>
    <mergeCell ref="G4:H5"/>
    <mergeCell ref="C44:F44"/>
    <mergeCell ref="A36:D36"/>
    <mergeCell ref="H35:J35"/>
    <mergeCell ref="F33:G33"/>
    <mergeCell ref="H22:J22"/>
    <mergeCell ref="C27:D27"/>
    <mergeCell ref="A9:C9"/>
    <mergeCell ref="A8:C8"/>
    <mergeCell ref="A7:C7"/>
    <mergeCell ref="M7:N7"/>
    <mergeCell ref="I7:J7"/>
    <mergeCell ref="I9:J9"/>
    <mergeCell ref="I8:J8"/>
    <mergeCell ref="M8:N8"/>
    <mergeCell ref="D8:F8"/>
    <mergeCell ref="K8:L8"/>
    <mergeCell ref="U8:V8"/>
    <mergeCell ref="U7:V7"/>
    <mergeCell ref="G7:H7"/>
    <mergeCell ref="G8:H8"/>
    <mergeCell ref="K7:L7"/>
    <mergeCell ref="O8:P8"/>
    <mergeCell ref="Q7:R7"/>
    <mergeCell ref="Q8:R8"/>
    <mergeCell ref="S7:T7"/>
    <mergeCell ref="O7:P7"/>
    <mergeCell ref="S8:T8"/>
    <mergeCell ref="D7:F7"/>
    <mergeCell ref="T37:V37"/>
    <mergeCell ref="T36:V36"/>
    <mergeCell ref="T35:V35"/>
    <mergeCell ref="D9:F9"/>
    <mergeCell ref="K9:L9"/>
    <mergeCell ref="S9:T9"/>
    <mergeCell ref="Q9:R9"/>
    <mergeCell ref="U9:V9"/>
    <mergeCell ref="G9:H9"/>
    <mergeCell ref="O9:P9"/>
    <mergeCell ref="O48:R48"/>
    <mergeCell ref="S48:V48"/>
    <mergeCell ref="G47:J47"/>
    <mergeCell ref="K47:N47"/>
    <mergeCell ref="O47:R47"/>
    <mergeCell ref="S47:V47"/>
    <mergeCell ref="M9:N9"/>
    <mergeCell ref="S46:V46"/>
    <mergeCell ref="K48:N48"/>
    <mergeCell ref="C21:D21"/>
    <mergeCell ref="H21:J21"/>
    <mergeCell ref="L21:M21"/>
    <mergeCell ref="L25:M25"/>
    <mergeCell ref="N25:P25"/>
    <mergeCell ref="N29:P29"/>
    <mergeCell ref="N21:P21"/>
    <mergeCell ref="H31:J31"/>
    <mergeCell ref="H32:J32"/>
    <mergeCell ref="A17:D18"/>
    <mergeCell ref="B27:B33"/>
    <mergeCell ref="B20:B26"/>
    <mergeCell ref="G48:J48"/>
    <mergeCell ref="H27:J27"/>
    <mergeCell ref="H25:J25"/>
    <mergeCell ref="H26:J26"/>
    <mergeCell ref="H29:J29"/>
    <mergeCell ref="C26:D26"/>
    <mergeCell ref="A20:A33"/>
  </mergeCells>
  <printOptions/>
  <pageMargins left="0.7086614173228347" right="0.7086614173228347" top="0.984251968503937" bottom="0.82" header="0.5118110236220472" footer="0.5118110236220472"/>
  <pageSetup horizontalDpi="600" verticalDpi="600" orientation="portrait" paperSize="9" r:id="rId2"/>
  <headerFooter alignWithMargins="0">
    <oddHeader>&amp;R&amp;8教　育　　　125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50"/>
  <sheetViews>
    <sheetView workbookViewId="0" topLeftCell="A22">
      <selection activeCell="Q37" sqref="Q37"/>
    </sheetView>
  </sheetViews>
  <sheetFormatPr defaultColWidth="9.00390625" defaultRowHeight="13.5"/>
  <cols>
    <col min="1" max="1" width="6.375" style="183" customWidth="1"/>
    <col min="2" max="4" width="3.75390625" style="183" customWidth="1"/>
    <col min="5" max="22" width="4.00390625" style="183" customWidth="1"/>
    <col min="23" max="16384" width="9.00390625" style="183" customWidth="1"/>
  </cols>
  <sheetData>
    <row r="1" spans="1:22" ht="26.25" customHeight="1">
      <c r="A1" s="54" t="s">
        <v>262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2.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3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189" customFormat="1" ht="13.5" customHeight="1">
      <c r="A4" s="285" t="s">
        <v>136</v>
      </c>
      <c r="B4" s="288" t="s">
        <v>126</v>
      </c>
      <c r="C4" s="288"/>
      <c r="D4" s="288"/>
      <c r="E4" s="299" t="s">
        <v>2</v>
      </c>
      <c r="F4" s="299"/>
      <c r="G4" s="299"/>
      <c r="H4" s="299"/>
      <c r="I4" s="299"/>
      <c r="J4" s="299"/>
      <c r="K4" s="299"/>
      <c r="L4" s="299"/>
      <c r="M4" s="299"/>
      <c r="N4" s="299"/>
      <c r="O4" s="299" t="s">
        <v>5</v>
      </c>
      <c r="P4" s="299"/>
      <c r="Q4" s="299"/>
      <c r="R4" s="298" t="s">
        <v>1</v>
      </c>
      <c r="S4" s="298"/>
      <c r="T4" s="295" t="s">
        <v>148</v>
      </c>
      <c r="U4" s="295" t="s">
        <v>149</v>
      </c>
      <c r="V4" s="282" t="s">
        <v>117</v>
      </c>
    </row>
    <row r="5" spans="1:22" s="189" customFormat="1" ht="6" customHeight="1">
      <c r="A5" s="286"/>
      <c r="B5" s="289"/>
      <c r="C5" s="289"/>
      <c r="D5" s="289"/>
      <c r="E5" s="80"/>
      <c r="F5" s="80"/>
      <c r="G5" s="80"/>
      <c r="H5" s="80"/>
      <c r="I5" s="81"/>
      <c r="J5" s="80"/>
      <c r="K5" s="80"/>
      <c r="L5" s="80"/>
      <c r="M5" s="80"/>
      <c r="N5" s="80"/>
      <c r="O5" s="81"/>
      <c r="P5" s="80"/>
      <c r="Q5" s="80"/>
      <c r="R5" s="80"/>
      <c r="S5" s="80"/>
      <c r="T5" s="296"/>
      <c r="U5" s="296"/>
      <c r="V5" s="283"/>
    </row>
    <row r="6" spans="1:22" s="189" customFormat="1" ht="90" customHeight="1">
      <c r="A6" s="287"/>
      <c r="B6" s="290"/>
      <c r="C6" s="290"/>
      <c r="D6" s="290"/>
      <c r="E6" s="85" t="s">
        <v>227</v>
      </c>
      <c r="F6" s="85" t="s">
        <v>137</v>
      </c>
      <c r="G6" s="85" t="s">
        <v>138</v>
      </c>
      <c r="H6" s="85" t="s">
        <v>139</v>
      </c>
      <c r="I6" s="86" t="s">
        <v>140</v>
      </c>
      <c r="J6" s="85" t="s">
        <v>141</v>
      </c>
      <c r="K6" s="85" t="s">
        <v>142</v>
      </c>
      <c r="L6" s="85" t="s">
        <v>143</v>
      </c>
      <c r="M6" s="85" t="s">
        <v>135</v>
      </c>
      <c r="N6" s="85" t="s">
        <v>117</v>
      </c>
      <c r="O6" s="86" t="s">
        <v>144</v>
      </c>
      <c r="P6" s="85" t="s">
        <v>145</v>
      </c>
      <c r="Q6" s="85" t="s">
        <v>117</v>
      </c>
      <c r="R6" s="85" t="s">
        <v>146</v>
      </c>
      <c r="S6" s="85" t="s">
        <v>147</v>
      </c>
      <c r="T6" s="296"/>
      <c r="U6" s="296"/>
      <c r="V6" s="283"/>
    </row>
    <row r="7" spans="1:22" s="189" customFormat="1" ht="6" customHeight="1">
      <c r="A7" s="83"/>
      <c r="B7" s="84"/>
      <c r="C7" s="84"/>
      <c r="D7" s="84"/>
      <c r="E7" s="87"/>
      <c r="F7" s="87"/>
      <c r="G7" s="87"/>
      <c r="H7" s="87"/>
      <c r="I7" s="88"/>
      <c r="J7" s="87"/>
      <c r="K7" s="87"/>
      <c r="L7" s="87"/>
      <c r="M7" s="87"/>
      <c r="N7" s="87"/>
      <c r="O7" s="88"/>
      <c r="P7" s="87"/>
      <c r="Q7" s="87"/>
      <c r="R7" s="87"/>
      <c r="S7" s="87"/>
      <c r="T7" s="297"/>
      <c r="U7" s="297"/>
      <c r="V7" s="284"/>
    </row>
    <row r="8" spans="1:22" s="189" customFormat="1" ht="5.25" customHeight="1">
      <c r="A8" s="82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22" s="189" customFormat="1" ht="15" customHeight="1">
      <c r="A9" s="278">
        <v>17</v>
      </c>
      <c r="B9" s="71" t="s">
        <v>41</v>
      </c>
      <c r="C9" s="279">
        <v>206</v>
      </c>
      <c r="D9" s="279"/>
      <c r="E9" s="72">
        <v>2</v>
      </c>
      <c r="F9" s="72">
        <v>12</v>
      </c>
      <c r="G9" s="72">
        <v>33</v>
      </c>
      <c r="H9" s="72" t="s">
        <v>264</v>
      </c>
      <c r="I9" s="245">
        <v>35</v>
      </c>
      <c r="J9" s="72">
        <v>3</v>
      </c>
      <c r="K9" s="72">
        <v>5</v>
      </c>
      <c r="L9" s="73" t="s">
        <v>264</v>
      </c>
      <c r="M9" s="72">
        <v>17</v>
      </c>
      <c r="N9" s="72">
        <v>7</v>
      </c>
      <c r="O9" s="72">
        <v>18</v>
      </c>
      <c r="P9" s="73" t="s">
        <v>264</v>
      </c>
      <c r="Q9" s="73">
        <v>1</v>
      </c>
      <c r="R9" s="72">
        <v>11</v>
      </c>
      <c r="S9" s="72">
        <v>3</v>
      </c>
      <c r="T9" s="72">
        <v>8</v>
      </c>
      <c r="U9" s="72">
        <v>27</v>
      </c>
      <c r="V9" s="72">
        <v>24</v>
      </c>
    </row>
    <row r="10" spans="1:22" s="189" customFormat="1" ht="15" customHeight="1">
      <c r="A10" s="278"/>
      <c r="B10" s="74" t="s">
        <v>42</v>
      </c>
      <c r="C10" s="279">
        <v>110</v>
      </c>
      <c r="D10" s="279"/>
      <c r="E10" s="72" t="s">
        <v>264</v>
      </c>
      <c r="F10" s="72">
        <v>6</v>
      </c>
      <c r="G10" s="72">
        <v>2</v>
      </c>
      <c r="H10" s="73">
        <v>2</v>
      </c>
      <c r="I10" s="246">
        <v>62</v>
      </c>
      <c r="J10" s="73">
        <v>1</v>
      </c>
      <c r="K10" s="73" t="s">
        <v>264</v>
      </c>
      <c r="L10" s="73" t="s">
        <v>264</v>
      </c>
      <c r="M10" s="72">
        <v>2</v>
      </c>
      <c r="N10" s="72">
        <v>3</v>
      </c>
      <c r="O10" s="72">
        <v>3</v>
      </c>
      <c r="P10" s="73" t="s">
        <v>264</v>
      </c>
      <c r="Q10" s="72">
        <v>1</v>
      </c>
      <c r="R10" s="72">
        <v>3</v>
      </c>
      <c r="S10" s="73">
        <v>2</v>
      </c>
      <c r="T10" s="72">
        <v>2</v>
      </c>
      <c r="U10" s="72">
        <v>16</v>
      </c>
      <c r="V10" s="72">
        <v>5</v>
      </c>
    </row>
    <row r="11" spans="1:22" s="189" customFormat="1" ht="15" customHeight="1">
      <c r="A11" s="278">
        <v>18</v>
      </c>
      <c r="B11" s="71" t="s">
        <v>41</v>
      </c>
      <c r="C11" s="279">
        <v>217</v>
      </c>
      <c r="D11" s="279"/>
      <c r="E11" s="72">
        <v>2</v>
      </c>
      <c r="F11" s="72">
        <v>12</v>
      </c>
      <c r="G11" s="72">
        <v>28</v>
      </c>
      <c r="H11" s="73">
        <v>1</v>
      </c>
      <c r="I11" s="246">
        <v>37</v>
      </c>
      <c r="J11" s="73">
        <v>5</v>
      </c>
      <c r="K11" s="73">
        <v>9</v>
      </c>
      <c r="L11" s="73" t="s">
        <v>264</v>
      </c>
      <c r="M11" s="72">
        <v>25</v>
      </c>
      <c r="N11" s="72">
        <v>6</v>
      </c>
      <c r="O11" s="72">
        <v>11</v>
      </c>
      <c r="P11" s="73" t="s">
        <v>264</v>
      </c>
      <c r="Q11" s="72">
        <v>1</v>
      </c>
      <c r="R11" s="72">
        <v>12</v>
      </c>
      <c r="S11" s="73">
        <v>5</v>
      </c>
      <c r="T11" s="72">
        <v>14</v>
      </c>
      <c r="U11" s="72">
        <v>32</v>
      </c>
      <c r="V11" s="72">
        <v>17</v>
      </c>
    </row>
    <row r="12" spans="1:22" s="189" customFormat="1" ht="15" customHeight="1">
      <c r="A12" s="278"/>
      <c r="B12" s="74" t="s">
        <v>42</v>
      </c>
      <c r="C12" s="279">
        <v>104</v>
      </c>
      <c r="D12" s="279"/>
      <c r="E12" s="72">
        <v>1</v>
      </c>
      <c r="F12" s="72">
        <v>4</v>
      </c>
      <c r="G12" s="72">
        <v>2</v>
      </c>
      <c r="H12" s="73">
        <v>1</v>
      </c>
      <c r="I12" s="246">
        <v>56</v>
      </c>
      <c r="J12" s="73">
        <v>1</v>
      </c>
      <c r="K12" s="73">
        <v>1</v>
      </c>
      <c r="L12" s="73" t="s">
        <v>264</v>
      </c>
      <c r="M12" s="72">
        <v>2</v>
      </c>
      <c r="N12" s="72">
        <v>3</v>
      </c>
      <c r="O12" s="72">
        <v>1</v>
      </c>
      <c r="P12" s="73" t="s">
        <v>264</v>
      </c>
      <c r="Q12" s="72">
        <v>1</v>
      </c>
      <c r="R12" s="72">
        <v>4</v>
      </c>
      <c r="S12" s="73">
        <v>4</v>
      </c>
      <c r="T12" s="72">
        <v>2</v>
      </c>
      <c r="U12" s="72">
        <v>14</v>
      </c>
      <c r="V12" s="72">
        <v>7</v>
      </c>
    </row>
    <row r="13" spans="1:22" s="189" customFormat="1" ht="15" customHeight="1">
      <c r="A13" s="278">
        <v>19</v>
      </c>
      <c r="B13" s="74" t="s">
        <v>41</v>
      </c>
      <c r="C13" s="279">
        <v>214</v>
      </c>
      <c r="D13" s="279"/>
      <c r="E13" s="72">
        <v>3</v>
      </c>
      <c r="F13" s="72">
        <v>11</v>
      </c>
      <c r="G13" s="72">
        <v>19</v>
      </c>
      <c r="H13" s="73">
        <v>1</v>
      </c>
      <c r="I13" s="246">
        <v>38</v>
      </c>
      <c r="J13" s="73">
        <v>4</v>
      </c>
      <c r="K13" s="73">
        <v>7</v>
      </c>
      <c r="L13" s="73">
        <v>1</v>
      </c>
      <c r="M13" s="72">
        <v>32</v>
      </c>
      <c r="N13" s="72">
        <v>8</v>
      </c>
      <c r="O13" s="72">
        <v>12</v>
      </c>
      <c r="P13" s="73" t="s">
        <v>264</v>
      </c>
      <c r="Q13" s="72">
        <v>1</v>
      </c>
      <c r="R13" s="72">
        <v>15</v>
      </c>
      <c r="S13" s="73">
        <v>7</v>
      </c>
      <c r="T13" s="72">
        <v>11</v>
      </c>
      <c r="U13" s="72">
        <v>34</v>
      </c>
      <c r="V13" s="72">
        <v>10</v>
      </c>
    </row>
    <row r="14" spans="1:22" s="189" customFormat="1" ht="15" customHeight="1">
      <c r="A14" s="278"/>
      <c r="B14" s="74" t="s">
        <v>42</v>
      </c>
      <c r="C14" s="279">
        <v>87</v>
      </c>
      <c r="D14" s="279"/>
      <c r="E14" s="72">
        <v>3</v>
      </c>
      <c r="F14" s="72">
        <v>5</v>
      </c>
      <c r="G14" s="72">
        <v>1</v>
      </c>
      <c r="H14" s="73">
        <v>2</v>
      </c>
      <c r="I14" s="246">
        <v>41</v>
      </c>
      <c r="J14" s="73">
        <v>1</v>
      </c>
      <c r="K14" s="73">
        <v>1</v>
      </c>
      <c r="L14" s="73" t="s">
        <v>264</v>
      </c>
      <c r="M14" s="72">
        <v>2</v>
      </c>
      <c r="N14" s="72">
        <v>3</v>
      </c>
      <c r="O14" s="72">
        <v>3</v>
      </c>
      <c r="P14" s="73">
        <v>1</v>
      </c>
      <c r="Q14" s="72" t="s">
        <v>264</v>
      </c>
      <c r="R14" s="72">
        <v>4</v>
      </c>
      <c r="S14" s="73">
        <v>3</v>
      </c>
      <c r="T14" s="72">
        <v>5</v>
      </c>
      <c r="U14" s="72">
        <v>12</v>
      </c>
      <c r="V14" s="72" t="s">
        <v>264</v>
      </c>
    </row>
    <row r="15" spans="1:22" s="189" customFormat="1" ht="15" customHeight="1">
      <c r="A15" s="278">
        <v>20</v>
      </c>
      <c r="B15" s="74" t="s">
        <v>41</v>
      </c>
      <c r="C15" s="279">
        <v>182</v>
      </c>
      <c r="D15" s="279"/>
      <c r="E15" s="72">
        <v>3</v>
      </c>
      <c r="F15" s="72">
        <v>8</v>
      </c>
      <c r="G15" s="72">
        <v>19</v>
      </c>
      <c r="H15" s="73" t="s">
        <v>264</v>
      </c>
      <c r="I15" s="246">
        <v>29</v>
      </c>
      <c r="J15" s="73">
        <v>3</v>
      </c>
      <c r="K15" s="73">
        <v>5</v>
      </c>
      <c r="L15" s="73">
        <v>1</v>
      </c>
      <c r="M15" s="72">
        <v>26</v>
      </c>
      <c r="N15" s="72">
        <v>8</v>
      </c>
      <c r="O15" s="72">
        <v>10</v>
      </c>
      <c r="P15" s="73" t="s">
        <v>264</v>
      </c>
      <c r="Q15" s="72">
        <v>1</v>
      </c>
      <c r="R15" s="72">
        <v>12</v>
      </c>
      <c r="S15" s="73">
        <v>3</v>
      </c>
      <c r="T15" s="72">
        <v>10</v>
      </c>
      <c r="U15" s="72">
        <v>38</v>
      </c>
      <c r="V15" s="72">
        <v>6</v>
      </c>
    </row>
    <row r="16" spans="1:22" s="189" customFormat="1" ht="15" customHeight="1">
      <c r="A16" s="278"/>
      <c r="B16" s="74" t="s">
        <v>42</v>
      </c>
      <c r="C16" s="279">
        <v>100</v>
      </c>
      <c r="D16" s="279"/>
      <c r="E16" s="72">
        <v>5</v>
      </c>
      <c r="F16" s="72">
        <v>4</v>
      </c>
      <c r="G16" s="72">
        <v>1</v>
      </c>
      <c r="H16" s="73">
        <v>2</v>
      </c>
      <c r="I16" s="246">
        <v>39</v>
      </c>
      <c r="J16" s="73">
        <v>2</v>
      </c>
      <c r="K16" s="73">
        <v>4</v>
      </c>
      <c r="L16" s="73" t="s">
        <v>264</v>
      </c>
      <c r="M16" s="72">
        <v>2</v>
      </c>
      <c r="N16" s="72">
        <v>3</v>
      </c>
      <c r="O16" s="72">
        <v>3</v>
      </c>
      <c r="P16" s="73">
        <v>1</v>
      </c>
      <c r="Q16" s="73">
        <v>1</v>
      </c>
      <c r="R16" s="72">
        <v>3</v>
      </c>
      <c r="S16" s="73">
        <v>2</v>
      </c>
      <c r="T16" s="72">
        <v>7</v>
      </c>
      <c r="U16" s="72">
        <v>18</v>
      </c>
      <c r="V16" s="73">
        <v>3</v>
      </c>
    </row>
    <row r="17" spans="1:22" ht="15" customHeight="1">
      <c r="A17" s="304">
        <v>21</v>
      </c>
      <c r="B17" s="249" t="s">
        <v>6</v>
      </c>
      <c r="C17" s="305">
        <f>SUM(E17:V17)</f>
        <v>171</v>
      </c>
      <c r="D17" s="305"/>
      <c r="E17" s="6">
        <v>1</v>
      </c>
      <c r="F17" s="6">
        <v>10</v>
      </c>
      <c r="G17" s="6">
        <v>13</v>
      </c>
      <c r="H17" s="73" t="s">
        <v>264</v>
      </c>
      <c r="I17" s="247">
        <v>30</v>
      </c>
      <c r="J17" s="6">
        <v>3</v>
      </c>
      <c r="K17" s="6">
        <v>4</v>
      </c>
      <c r="L17" s="73" t="s">
        <v>264</v>
      </c>
      <c r="M17" s="6">
        <v>28</v>
      </c>
      <c r="N17" s="6">
        <v>7</v>
      </c>
      <c r="O17" s="6">
        <v>8</v>
      </c>
      <c r="P17" s="73" t="s">
        <v>264</v>
      </c>
      <c r="Q17" s="6">
        <v>1</v>
      </c>
      <c r="R17" s="6">
        <v>10</v>
      </c>
      <c r="S17" s="6">
        <v>3</v>
      </c>
      <c r="T17" s="6">
        <v>8</v>
      </c>
      <c r="U17" s="6">
        <v>33</v>
      </c>
      <c r="V17" s="6">
        <v>12</v>
      </c>
    </row>
    <row r="18" spans="1:22" ht="15" customHeight="1">
      <c r="A18" s="304"/>
      <c r="B18" s="249" t="s">
        <v>7</v>
      </c>
      <c r="C18" s="305">
        <f>SUM(E18:V18)</f>
        <v>94</v>
      </c>
      <c r="D18" s="305"/>
      <c r="E18" s="6">
        <v>4</v>
      </c>
      <c r="F18" s="6">
        <v>4</v>
      </c>
      <c r="G18" s="6" t="s">
        <v>278</v>
      </c>
      <c r="H18" s="6">
        <v>3</v>
      </c>
      <c r="I18" s="248">
        <v>35</v>
      </c>
      <c r="J18" s="6">
        <v>4</v>
      </c>
      <c r="K18" s="6">
        <v>3</v>
      </c>
      <c r="L18" s="73" t="s">
        <v>264</v>
      </c>
      <c r="M18" s="6">
        <v>1</v>
      </c>
      <c r="N18" s="6">
        <v>4</v>
      </c>
      <c r="O18" s="6">
        <v>5</v>
      </c>
      <c r="P18" s="73" t="s">
        <v>264</v>
      </c>
      <c r="Q18" s="73" t="s">
        <v>264</v>
      </c>
      <c r="R18" s="6">
        <v>7</v>
      </c>
      <c r="S18" s="6">
        <v>3</v>
      </c>
      <c r="T18" s="6">
        <v>4</v>
      </c>
      <c r="U18" s="6">
        <v>12</v>
      </c>
      <c r="V18" s="6">
        <v>5</v>
      </c>
    </row>
    <row r="19" ht="5.25" customHeight="1">
      <c r="A19" s="191"/>
    </row>
    <row r="20" spans="1:22" ht="13.5">
      <c r="A20" s="63" t="s">
        <v>223</v>
      </c>
      <c r="B20" s="64"/>
      <c r="C20" s="64"/>
      <c r="D20" s="64"/>
      <c r="E20" s="64"/>
      <c r="F20" s="190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</row>
    <row r="21" spans="1:22" ht="13.5">
      <c r="A21" s="67" t="s">
        <v>226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2:22" ht="13.5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</row>
    <row r="25" spans="1:22" ht="22.5" customHeight="1">
      <c r="A25" s="51" t="s">
        <v>9</v>
      </c>
      <c r="B25" s="51"/>
      <c r="C25" s="51"/>
      <c r="D25" s="51"/>
      <c r="E25" s="51"/>
      <c r="F25" s="51"/>
      <c r="G25" s="192"/>
      <c r="H25" s="192"/>
      <c r="I25" s="192"/>
      <c r="J25" s="192"/>
      <c r="L25" s="51" t="s">
        <v>10</v>
      </c>
      <c r="M25" s="51"/>
      <c r="N25" s="51"/>
      <c r="O25" s="51"/>
      <c r="P25" s="51"/>
      <c r="Q25" s="51"/>
      <c r="R25" s="51"/>
      <c r="S25" s="192"/>
      <c r="T25" s="192"/>
      <c r="U25" s="192"/>
      <c r="V25" s="192"/>
    </row>
    <row r="26" spans="1:22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</row>
    <row r="27" spans="1:22" s="189" customFormat="1" ht="18.75" customHeight="1">
      <c r="A27" s="60" t="s">
        <v>11</v>
      </c>
      <c r="B27" s="299" t="s">
        <v>13</v>
      </c>
      <c r="C27" s="299"/>
      <c r="D27" s="299"/>
      <c r="E27" s="299"/>
      <c r="F27" s="300"/>
      <c r="G27" s="10"/>
      <c r="H27" s="10"/>
      <c r="I27" s="10"/>
      <c r="J27" s="10"/>
      <c r="K27" s="36"/>
      <c r="L27" s="301" t="s">
        <v>11</v>
      </c>
      <c r="M27" s="302"/>
      <c r="N27" s="299" t="s">
        <v>12</v>
      </c>
      <c r="O27" s="299"/>
      <c r="P27" s="299"/>
      <c r="Q27" s="299"/>
      <c r="R27" s="300"/>
      <c r="S27" s="193"/>
      <c r="T27" s="193"/>
      <c r="U27" s="193"/>
      <c r="V27" s="193"/>
    </row>
    <row r="28" spans="1:18" s="189" customFormat="1" ht="5.25" customHeight="1">
      <c r="A28" s="68"/>
      <c r="B28" s="76"/>
      <c r="C28" s="76"/>
      <c r="D28" s="76"/>
      <c r="E28" s="76"/>
      <c r="F28" s="76"/>
      <c r="L28" s="78"/>
      <c r="M28" s="68"/>
      <c r="N28" s="76"/>
      <c r="O28" s="76"/>
      <c r="P28" s="76"/>
      <c r="Q28" s="76"/>
      <c r="R28" s="76"/>
    </row>
    <row r="29" spans="1:18" s="189" customFormat="1" ht="15" customHeight="1">
      <c r="A29" s="77">
        <v>17</v>
      </c>
      <c r="B29" s="276">
        <v>3293</v>
      </c>
      <c r="C29" s="276"/>
      <c r="D29" s="276"/>
      <c r="E29" s="276"/>
      <c r="F29" s="276"/>
      <c r="L29" s="293">
        <v>17</v>
      </c>
      <c r="M29" s="294"/>
      <c r="N29" s="277">
        <v>252</v>
      </c>
      <c r="O29" s="276"/>
      <c r="P29" s="276"/>
      <c r="Q29" s="276"/>
      <c r="R29" s="276"/>
    </row>
    <row r="30" spans="1:18" s="189" customFormat="1" ht="15" customHeight="1">
      <c r="A30" s="77">
        <v>18</v>
      </c>
      <c r="B30" s="277">
        <v>3719</v>
      </c>
      <c r="C30" s="269"/>
      <c r="D30" s="269"/>
      <c r="E30" s="269"/>
      <c r="F30" s="269"/>
      <c r="L30" s="293">
        <v>18</v>
      </c>
      <c r="M30" s="294"/>
      <c r="N30" s="277">
        <v>229</v>
      </c>
      <c r="O30" s="292"/>
      <c r="P30" s="292"/>
      <c r="Q30" s="292"/>
      <c r="R30" s="292"/>
    </row>
    <row r="31" spans="1:18" s="189" customFormat="1" ht="15" customHeight="1">
      <c r="A31" s="77">
        <v>19</v>
      </c>
      <c r="B31" s="277">
        <v>3363</v>
      </c>
      <c r="C31" s="291"/>
      <c r="D31" s="291"/>
      <c r="E31" s="291"/>
      <c r="F31" s="291"/>
      <c r="L31" s="293">
        <v>19</v>
      </c>
      <c r="M31" s="294"/>
      <c r="N31" s="277">
        <v>263</v>
      </c>
      <c r="O31" s="291"/>
      <c r="P31" s="291"/>
      <c r="Q31" s="291"/>
      <c r="R31" s="291"/>
    </row>
    <row r="32" spans="1:18" s="189" customFormat="1" ht="15" customHeight="1">
      <c r="A32" s="77">
        <v>20</v>
      </c>
      <c r="B32" s="277">
        <v>3377</v>
      </c>
      <c r="C32" s="291"/>
      <c r="D32" s="291"/>
      <c r="E32" s="291"/>
      <c r="F32" s="291"/>
      <c r="L32" s="293">
        <v>20</v>
      </c>
      <c r="M32" s="294"/>
      <c r="N32" s="277">
        <v>218</v>
      </c>
      <c r="O32" s="291"/>
      <c r="P32" s="291"/>
      <c r="Q32" s="291"/>
      <c r="R32" s="291"/>
    </row>
    <row r="33" spans="1:18" ht="15" customHeight="1">
      <c r="A33" s="66">
        <v>21</v>
      </c>
      <c r="B33" s="306">
        <v>3348</v>
      </c>
      <c r="C33" s="273"/>
      <c r="D33" s="273"/>
      <c r="E33" s="273"/>
      <c r="F33" s="273"/>
      <c r="L33" s="271">
        <v>21</v>
      </c>
      <c r="M33" s="272"/>
      <c r="N33" s="306">
        <v>218</v>
      </c>
      <c r="O33" s="273"/>
      <c r="P33" s="273"/>
      <c r="Q33" s="273"/>
      <c r="R33" s="273"/>
    </row>
    <row r="34" spans="1:13" ht="5.25" customHeight="1">
      <c r="A34" s="191"/>
      <c r="L34" s="194"/>
      <c r="M34" s="191"/>
    </row>
    <row r="35" spans="1:18" ht="13.5">
      <c r="A35" s="63" t="s">
        <v>223</v>
      </c>
      <c r="B35" s="64"/>
      <c r="C35" s="64"/>
      <c r="D35" s="64"/>
      <c r="E35" s="64"/>
      <c r="F35" s="190"/>
      <c r="L35" s="63" t="s">
        <v>223</v>
      </c>
      <c r="M35" s="64"/>
      <c r="N35" s="64"/>
      <c r="O35" s="64"/>
      <c r="P35" s="64"/>
      <c r="Q35" s="64"/>
      <c r="R35" s="190"/>
    </row>
    <row r="39" spans="1:22" ht="22.5" customHeight="1">
      <c r="A39" s="51" t="s">
        <v>14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</row>
    <row r="40" spans="1:22" ht="13.5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</row>
    <row r="41" spans="1:22" s="189" customFormat="1" ht="13.5">
      <c r="A41" s="280" t="s">
        <v>11</v>
      </c>
      <c r="B41" s="299" t="s">
        <v>15</v>
      </c>
      <c r="C41" s="299"/>
      <c r="D41" s="299"/>
      <c r="E41" s="299"/>
      <c r="F41" s="299"/>
      <c r="G41" s="299"/>
      <c r="H41" s="299"/>
      <c r="I41" s="299"/>
      <c r="J41" s="299"/>
      <c r="K41" s="299"/>
      <c r="L41" s="299" t="s">
        <v>16</v>
      </c>
      <c r="M41" s="299"/>
      <c r="N41" s="299"/>
      <c r="O41" s="299"/>
      <c r="P41" s="299"/>
      <c r="Q41" s="299"/>
      <c r="R41" s="299"/>
      <c r="S41" s="299"/>
      <c r="T41" s="299"/>
      <c r="U41" s="300"/>
      <c r="V41" s="193"/>
    </row>
    <row r="42" spans="1:22" s="189" customFormat="1" ht="13.5">
      <c r="A42" s="281"/>
      <c r="B42" s="303" t="s">
        <v>17</v>
      </c>
      <c r="C42" s="303"/>
      <c r="D42" s="303"/>
      <c r="E42" s="303"/>
      <c r="F42" s="303" t="s">
        <v>18</v>
      </c>
      <c r="G42" s="303"/>
      <c r="H42" s="303"/>
      <c r="I42" s="303" t="s">
        <v>19</v>
      </c>
      <c r="J42" s="303"/>
      <c r="K42" s="303"/>
      <c r="L42" s="303" t="s">
        <v>17</v>
      </c>
      <c r="M42" s="303"/>
      <c r="N42" s="303"/>
      <c r="O42" s="303"/>
      <c r="P42" s="303" t="s">
        <v>18</v>
      </c>
      <c r="Q42" s="303"/>
      <c r="R42" s="303"/>
      <c r="S42" s="303" t="s">
        <v>19</v>
      </c>
      <c r="T42" s="303"/>
      <c r="U42" s="274"/>
      <c r="V42" s="193"/>
    </row>
    <row r="43" spans="1:21" s="189" customFormat="1" ht="5.25" customHeight="1">
      <c r="A43" s="6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</row>
    <row r="44" spans="1:21" s="189" customFormat="1" ht="15" customHeight="1">
      <c r="A44" s="77">
        <v>17</v>
      </c>
      <c r="B44" s="277">
        <v>51</v>
      </c>
      <c r="C44" s="277"/>
      <c r="D44" s="277"/>
      <c r="E44" s="277"/>
      <c r="F44" s="276">
        <v>29</v>
      </c>
      <c r="G44" s="276"/>
      <c r="H44" s="276"/>
      <c r="I44" s="276">
        <v>22</v>
      </c>
      <c r="J44" s="276"/>
      <c r="K44" s="276"/>
      <c r="L44" s="277">
        <v>19</v>
      </c>
      <c r="M44" s="277"/>
      <c r="N44" s="277"/>
      <c r="O44" s="277"/>
      <c r="P44" s="276">
        <v>17</v>
      </c>
      <c r="Q44" s="276"/>
      <c r="R44" s="276"/>
      <c r="S44" s="276">
        <v>2</v>
      </c>
      <c r="T44" s="276"/>
      <c r="U44" s="276"/>
    </row>
    <row r="45" spans="1:21" s="189" customFormat="1" ht="15" customHeight="1">
      <c r="A45" s="77">
        <v>18</v>
      </c>
      <c r="B45" s="277">
        <v>71</v>
      </c>
      <c r="C45" s="277"/>
      <c r="D45" s="277"/>
      <c r="E45" s="277"/>
      <c r="F45" s="276">
        <v>46</v>
      </c>
      <c r="G45" s="276"/>
      <c r="H45" s="276"/>
      <c r="I45" s="276">
        <v>25</v>
      </c>
      <c r="J45" s="276"/>
      <c r="K45" s="276"/>
      <c r="L45" s="277">
        <v>12</v>
      </c>
      <c r="M45" s="277"/>
      <c r="N45" s="277"/>
      <c r="O45" s="277"/>
      <c r="P45" s="276">
        <v>11</v>
      </c>
      <c r="Q45" s="276"/>
      <c r="R45" s="276"/>
      <c r="S45" s="276">
        <v>1</v>
      </c>
      <c r="T45" s="276"/>
      <c r="U45" s="276"/>
    </row>
    <row r="46" spans="1:21" s="189" customFormat="1" ht="15" customHeight="1">
      <c r="A46" s="77">
        <v>19</v>
      </c>
      <c r="B46" s="277">
        <v>72</v>
      </c>
      <c r="C46" s="277"/>
      <c r="D46" s="277"/>
      <c r="E46" s="277"/>
      <c r="F46" s="276">
        <v>46</v>
      </c>
      <c r="G46" s="276"/>
      <c r="H46" s="276"/>
      <c r="I46" s="276">
        <v>26</v>
      </c>
      <c r="J46" s="276"/>
      <c r="K46" s="276"/>
      <c r="L46" s="277">
        <v>15</v>
      </c>
      <c r="M46" s="277"/>
      <c r="N46" s="277"/>
      <c r="O46" s="277"/>
      <c r="P46" s="276">
        <v>9</v>
      </c>
      <c r="Q46" s="276"/>
      <c r="R46" s="276"/>
      <c r="S46" s="276">
        <v>6</v>
      </c>
      <c r="T46" s="276"/>
      <c r="U46" s="276"/>
    </row>
    <row r="47" spans="1:21" s="189" customFormat="1" ht="15" customHeight="1">
      <c r="A47" s="77">
        <v>20</v>
      </c>
      <c r="B47" s="277">
        <v>82</v>
      </c>
      <c r="C47" s="277"/>
      <c r="D47" s="277"/>
      <c r="E47" s="277"/>
      <c r="F47" s="276">
        <v>58</v>
      </c>
      <c r="G47" s="276"/>
      <c r="H47" s="276"/>
      <c r="I47" s="276">
        <v>24</v>
      </c>
      <c r="J47" s="276"/>
      <c r="K47" s="276"/>
      <c r="L47" s="277">
        <v>13</v>
      </c>
      <c r="M47" s="277"/>
      <c r="N47" s="277"/>
      <c r="O47" s="277"/>
      <c r="P47" s="276">
        <v>8</v>
      </c>
      <c r="Q47" s="276"/>
      <c r="R47" s="276"/>
      <c r="S47" s="276">
        <v>5</v>
      </c>
      <c r="T47" s="276"/>
      <c r="U47" s="276"/>
    </row>
    <row r="48" spans="1:21" ht="15" customHeight="1">
      <c r="A48" s="66">
        <v>21</v>
      </c>
      <c r="B48" s="306">
        <f>SUM(F48:K48)</f>
        <v>73</v>
      </c>
      <c r="C48" s="270"/>
      <c r="D48" s="270"/>
      <c r="E48" s="270"/>
      <c r="F48" s="270">
        <v>38</v>
      </c>
      <c r="G48" s="270"/>
      <c r="H48" s="270"/>
      <c r="I48" s="270">
        <v>35</v>
      </c>
      <c r="J48" s="270"/>
      <c r="K48" s="270"/>
      <c r="L48" s="270">
        <f>SUM(P48:U48)</f>
        <v>16</v>
      </c>
      <c r="M48" s="270"/>
      <c r="N48" s="270"/>
      <c r="O48" s="270"/>
      <c r="P48" s="270">
        <v>11</v>
      </c>
      <c r="Q48" s="270"/>
      <c r="R48" s="270"/>
      <c r="S48" s="270">
        <v>5</v>
      </c>
      <c r="T48" s="270"/>
      <c r="U48" s="270"/>
    </row>
    <row r="49" ht="5.25" customHeight="1">
      <c r="A49" s="191"/>
    </row>
    <row r="50" spans="1:22" ht="13.5">
      <c r="A50" s="63" t="s">
        <v>128</v>
      </c>
      <c r="B50" s="64"/>
      <c r="C50" s="64"/>
      <c r="D50" s="64"/>
      <c r="E50" s="64"/>
      <c r="F50" s="64"/>
      <c r="G50" s="64"/>
      <c r="H50" s="64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2"/>
    </row>
  </sheetData>
  <mergeCells count="80">
    <mergeCell ref="B30:F30"/>
    <mergeCell ref="B29:F29"/>
    <mergeCell ref="S48:U48"/>
    <mergeCell ref="L33:M33"/>
    <mergeCell ref="N33:R33"/>
    <mergeCell ref="B48:E48"/>
    <mergeCell ref="F48:H48"/>
    <mergeCell ref="I48:K48"/>
    <mergeCell ref="L48:O48"/>
    <mergeCell ref="P48:R48"/>
    <mergeCell ref="S46:U46"/>
    <mergeCell ref="B46:E46"/>
    <mergeCell ref="F46:H46"/>
    <mergeCell ref="I46:K46"/>
    <mergeCell ref="L46:O46"/>
    <mergeCell ref="P46:R46"/>
    <mergeCell ref="B45:E45"/>
    <mergeCell ref="F45:H45"/>
    <mergeCell ref="I45:K45"/>
    <mergeCell ref="L45:O45"/>
    <mergeCell ref="S45:U45"/>
    <mergeCell ref="N31:R31"/>
    <mergeCell ref="P45:R45"/>
    <mergeCell ref="N32:R32"/>
    <mergeCell ref="S44:U44"/>
    <mergeCell ref="P42:R42"/>
    <mergeCell ref="S42:U42"/>
    <mergeCell ref="A9:A10"/>
    <mergeCell ref="C10:D10"/>
    <mergeCell ref="C9:D9"/>
    <mergeCell ref="C11:D11"/>
    <mergeCell ref="I42:K42"/>
    <mergeCell ref="L42:O42"/>
    <mergeCell ref="A15:A16"/>
    <mergeCell ref="C15:D15"/>
    <mergeCell ref="C16:D16"/>
    <mergeCell ref="A17:A18"/>
    <mergeCell ref="C17:D17"/>
    <mergeCell ref="C18:D18"/>
    <mergeCell ref="B33:F33"/>
    <mergeCell ref="B27:F27"/>
    <mergeCell ref="I44:K44"/>
    <mergeCell ref="L44:O44"/>
    <mergeCell ref="P44:R44"/>
    <mergeCell ref="B31:F31"/>
    <mergeCell ref="F42:H42"/>
    <mergeCell ref="L32:M32"/>
    <mergeCell ref="L31:M31"/>
    <mergeCell ref="B42:E42"/>
    <mergeCell ref="B41:K41"/>
    <mergeCell ref="L41:U41"/>
    <mergeCell ref="N27:R27"/>
    <mergeCell ref="L27:M27"/>
    <mergeCell ref="T4:T7"/>
    <mergeCell ref="L29:M29"/>
    <mergeCell ref="E4:N4"/>
    <mergeCell ref="V4:V7"/>
    <mergeCell ref="A4:A6"/>
    <mergeCell ref="B4:D6"/>
    <mergeCell ref="B32:F32"/>
    <mergeCell ref="N30:R30"/>
    <mergeCell ref="L30:M30"/>
    <mergeCell ref="N29:R29"/>
    <mergeCell ref="U4:U7"/>
    <mergeCell ref="R4:S4"/>
    <mergeCell ref="O4:Q4"/>
    <mergeCell ref="B47:E47"/>
    <mergeCell ref="F47:H47"/>
    <mergeCell ref="A11:A12"/>
    <mergeCell ref="B44:E44"/>
    <mergeCell ref="F44:H44"/>
    <mergeCell ref="A13:A14"/>
    <mergeCell ref="C13:D13"/>
    <mergeCell ref="A41:A42"/>
    <mergeCell ref="C14:D14"/>
    <mergeCell ref="C12:D12"/>
    <mergeCell ref="I47:K47"/>
    <mergeCell ref="L47:O47"/>
    <mergeCell ref="P47:R47"/>
    <mergeCell ref="S47:U47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  <headerFooter alignWithMargins="0">
    <oddHeader>&amp;L&amp;8 116　　　教　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C35"/>
  <sheetViews>
    <sheetView tabSelected="1" workbookViewId="0" topLeftCell="A19">
      <selection activeCell="B31" sqref="B31"/>
    </sheetView>
  </sheetViews>
  <sheetFormatPr defaultColWidth="9.00390625" defaultRowHeight="13.5"/>
  <cols>
    <col min="1" max="2" width="6.875" style="0" customWidth="1"/>
    <col min="3" max="4" width="3.50390625" style="0" customWidth="1"/>
    <col min="5" max="5" width="6.875" style="0" customWidth="1"/>
    <col min="6" max="6" width="4.125" style="0" customWidth="1"/>
    <col min="7" max="7" width="1.00390625" style="0" customWidth="1"/>
    <col min="8" max="8" width="2.50390625" style="0" customWidth="1"/>
    <col min="9" max="9" width="0.875" style="0" customWidth="1"/>
    <col min="10" max="10" width="4.125" style="0" customWidth="1"/>
    <col min="11" max="13" width="1.12109375" style="0" customWidth="1"/>
    <col min="14" max="14" width="1.00390625" style="0" customWidth="1"/>
    <col min="15" max="15" width="4.125" style="0" customWidth="1"/>
    <col min="16" max="16" width="1.00390625" style="0" customWidth="1"/>
    <col min="17" max="17" width="2.50390625" style="0" customWidth="1"/>
    <col min="18" max="18" width="1.00390625" style="0" customWidth="1"/>
    <col min="19" max="19" width="2.75390625" style="0" customWidth="1"/>
    <col min="20" max="20" width="1.25" style="0" customWidth="1"/>
    <col min="21" max="21" width="1.12109375" style="0" customWidth="1"/>
    <col min="22" max="22" width="2.50390625" style="0" customWidth="1"/>
    <col min="23" max="23" width="1.25" style="0" customWidth="1"/>
    <col min="24" max="27" width="6.875" style="0" customWidth="1"/>
  </cols>
  <sheetData>
    <row r="1" spans="1:27" ht="26.25" customHeight="1">
      <c r="A1" s="49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2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2:27" ht="13.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91" t="s">
        <v>20</v>
      </c>
    </row>
    <row r="4" spans="1:27" ht="13.5">
      <c r="A4" s="262" t="s">
        <v>3</v>
      </c>
      <c r="B4" s="261" t="s">
        <v>23</v>
      </c>
      <c r="C4" s="261"/>
      <c r="D4" s="261" t="s">
        <v>22</v>
      </c>
      <c r="E4" s="261"/>
      <c r="F4" s="261" t="s">
        <v>24</v>
      </c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51" t="s">
        <v>28</v>
      </c>
      <c r="Y4" s="261" t="s">
        <v>31</v>
      </c>
      <c r="Z4" s="261"/>
      <c r="AA4" s="256"/>
    </row>
    <row r="5" spans="1:27" ht="6.75" customHeight="1">
      <c r="A5" s="263"/>
      <c r="B5" s="265"/>
      <c r="C5" s="265"/>
      <c r="D5" s="265"/>
      <c r="E5" s="265"/>
      <c r="F5" s="265" t="s">
        <v>25</v>
      </c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 t="s">
        <v>27</v>
      </c>
      <c r="T5" s="265"/>
      <c r="U5" s="265"/>
      <c r="V5" s="265"/>
      <c r="W5" s="265"/>
      <c r="X5" s="252"/>
      <c r="Y5" s="265" t="s">
        <v>30</v>
      </c>
      <c r="Z5" s="265" t="s">
        <v>6</v>
      </c>
      <c r="AA5" s="250" t="s">
        <v>7</v>
      </c>
    </row>
    <row r="6" spans="1:27" ht="6.75" customHeight="1">
      <c r="A6" s="263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52" t="s">
        <v>29</v>
      </c>
      <c r="Y6" s="265"/>
      <c r="Z6" s="265"/>
      <c r="AA6" s="250"/>
    </row>
    <row r="7" spans="1:27" ht="13.5">
      <c r="A7" s="263"/>
      <c r="B7" s="265"/>
      <c r="C7" s="265"/>
      <c r="D7" s="265"/>
      <c r="E7" s="265"/>
      <c r="F7" s="265" t="s">
        <v>26</v>
      </c>
      <c r="G7" s="265"/>
      <c r="H7" s="265"/>
      <c r="I7" s="265"/>
      <c r="J7" s="265" t="s">
        <v>6</v>
      </c>
      <c r="K7" s="265"/>
      <c r="L7" s="265"/>
      <c r="M7" s="265"/>
      <c r="N7" s="265"/>
      <c r="O7" s="265" t="s">
        <v>7</v>
      </c>
      <c r="P7" s="265"/>
      <c r="Q7" s="265"/>
      <c r="R7" s="265"/>
      <c r="S7" s="265"/>
      <c r="T7" s="265"/>
      <c r="U7" s="265"/>
      <c r="V7" s="265"/>
      <c r="W7" s="265"/>
      <c r="X7" s="253"/>
      <c r="Y7" s="265"/>
      <c r="Z7" s="265"/>
      <c r="AA7" s="250"/>
    </row>
    <row r="8" spans="1:27" ht="5.25" customHeight="1">
      <c r="A8" s="97"/>
      <c r="B8" s="264"/>
      <c r="C8" s="264"/>
      <c r="D8" s="264"/>
      <c r="E8" s="264"/>
      <c r="F8" s="98"/>
      <c r="G8" s="98"/>
      <c r="H8" s="98"/>
      <c r="I8" s="98"/>
      <c r="J8" s="98"/>
      <c r="K8" s="98"/>
      <c r="L8" s="264"/>
      <c r="M8" s="264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</row>
    <row r="9" spans="1:27" ht="19.5" customHeight="1">
      <c r="A9" s="99">
        <v>18</v>
      </c>
      <c r="B9" s="259">
        <v>13</v>
      </c>
      <c r="C9" s="491"/>
      <c r="D9" s="258">
        <v>88</v>
      </c>
      <c r="E9" s="258"/>
      <c r="F9" s="57">
        <v>143</v>
      </c>
      <c r="G9" s="57" t="s">
        <v>291</v>
      </c>
      <c r="H9" s="57">
        <v>3</v>
      </c>
      <c r="I9" s="57" t="s">
        <v>292</v>
      </c>
      <c r="J9" s="57">
        <v>12</v>
      </c>
      <c r="K9" s="57" t="s">
        <v>291</v>
      </c>
      <c r="L9" s="258" t="s">
        <v>264</v>
      </c>
      <c r="M9" s="258"/>
      <c r="N9" s="57" t="s">
        <v>292</v>
      </c>
      <c r="O9" s="57">
        <v>131</v>
      </c>
      <c r="P9" s="57" t="s">
        <v>291</v>
      </c>
      <c r="Q9" s="57">
        <v>3</v>
      </c>
      <c r="R9" s="57" t="s">
        <v>292</v>
      </c>
      <c r="S9" s="258">
        <v>21</v>
      </c>
      <c r="T9" s="258"/>
      <c r="U9" s="57" t="s">
        <v>291</v>
      </c>
      <c r="V9" s="57" t="s">
        <v>264</v>
      </c>
      <c r="W9" s="57" t="s">
        <v>292</v>
      </c>
      <c r="X9" s="57">
        <v>39</v>
      </c>
      <c r="Y9" s="57">
        <v>808</v>
      </c>
      <c r="Z9" s="57">
        <v>380</v>
      </c>
      <c r="AA9" s="57">
        <v>428</v>
      </c>
    </row>
    <row r="10" spans="1:27" ht="19.5" customHeight="1">
      <c r="A10" s="70">
        <v>19</v>
      </c>
      <c r="B10" s="266">
        <v>12</v>
      </c>
      <c r="C10" s="267"/>
      <c r="D10" s="268">
        <v>93</v>
      </c>
      <c r="E10" s="268"/>
      <c r="F10" s="72">
        <v>150</v>
      </c>
      <c r="G10" s="72" t="s">
        <v>291</v>
      </c>
      <c r="H10" s="72">
        <v>4</v>
      </c>
      <c r="I10" s="72" t="s">
        <v>292</v>
      </c>
      <c r="J10" s="72">
        <v>14</v>
      </c>
      <c r="K10" s="72" t="s">
        <v>291</v>
      </c>
      <c r="L10" s="268" t="s">
        <v>264</v>
      </c>
      <c r="M10" s="268"/>
      <c r="N10" s="72" t="s">
        <v>292</v>
      </c>
      <c r="O10" s="72">
        <v>136</v>
      </c>
      <c r="P10" s="72" t="s">
        <v>291</v>
      </c>
      <c r="Q10" s="72">
        <v>4</v>
      </c>
      <c r="R10" s="72" t="s">
        <v>292</v>
      </c>
      <c r="S10" s="260">
        <v>23</v>
      </c>
      <c r="T10" s="260"/>
      <c r="U10" s="72" t="s">
        <v>291</v>
      </c>
      <c r="V10" s="72">
        <v>2</v>
      </c>
      <c r="W10" s="72" t="s">
        <v>292</v>
      </c>
      <c r="X10" s="72">
        <v>32</v>
      </c>
      <c r="Y10" s="72">
        <v>911</v>
      </c>
      <c r="Z10" s="72">
        <v>452</v>
      </c>
      <c r="AA10" s="72">
        <v>459</v>
      </c>
    </row>
    <row r="11" spans="1:27" ht="19.5" customHeight="1">
      <c r="A11" s="70">
        <v>20</v>
      </c>
      <c r="B11" s="266">
        <v>12</v>
      </c>
      <c r="C11" s="267"/>
      <c r="D11" s="268">
        <v>94</v>
      </c>
      <c r="E11" s="268"/>
      <c r="F11" s="72">
        <v>153</v>
      </c>
      <c r="G11" s="72" t="s">
        <v>291</v>
      </c>
      <c r="H11" s="72">
        <v>3</v>
      </c>
      <c r="I11" s="72" t="s">
        <v>292</v>
      </c>
      <c r="J11" s="72">
        <v>16</v>
      </c>
      <c r="K11" s="72" t="s">
        <v>291</v>
      </c>
      <c r="L11" s="268" t="s">
        <v>264</v>
      </c>
      <c r="M11" s="268"/>
      <c r="N11" s="72" t="s">
        <v>292</v>
      </c>
      <c r="O11" s="72">
        <v>137</v>
      </c>
      <c r="P11" s="72" t="s">
        <v>291</v>
      </c>
      <c r="Q11" s="72">
        <v>3</v>
      </c>
      <c r="R11" s="72" t="s">
        <v>292</v>
      </c>
      <c r="S11" s="260">
        <v>23</v>
      </c>
      <c r="T11" s="260"/>
      <c r="U11" s="72" t="s">
        <v>291</v>
      </c>
      <c r="V11" s="72" t="s">
        <v>264</v>
      </c>
      <c r="W11" s="72" t="s">
        <v>292</v>
      </c>
      <c r="X11" s="72">
        <v>33</v>
      </c>
      <c r="Y11" s="72">
        <v>830</v>
      </c>
      <c r="Z11" s="72">
        <v>433</v>
      </c>
      <c r="AA11" s="72">
        <v>397</v>
      </c>
    </row>
    <row r="12" spans="1:29" ht="19.5" customHeight="1">
      <c r="A12" s="70">
        <v>21</v>
      </c>
      <c r="B12" s="266">
        <v>12</v>
      </c>
      <c r="C12" s="267"/>
      <c r="D12" s="268">
        <v>94</v>
      </c>
      <c r="E12" s="268"/>
      <c r="F12" s="72">
        <v>160</v>
      </c>
      <c r="G12" s="72" t="s">
        <v>291</v>
      </c>
      <c r="H12" s="492">
        <v>3</v>
      </c>
      <c r="I12" s="72" t="s">
        <v>292</v>
      </c>
      <c r="J12" s="72">
        <v>17</v>
      </c>
      <c r="K12" s="72" t="s">
        <v>291</v>
      </c>
      <c r="L12" s="268" t="s">
        <v>264</v>
      </c>
      <c r="M12" s="268"/>
      <c r="N12" s="72" t="s">
        <v>292</v>
      </c>
      <c r="O12" s="72">
        <v>143</v>
      </c>
      <c r="P12" s="72" t="s">
        <v>291</v>
      </c>
      <c r="Q12" s="72">
        <v>3</v>
      </c>
      <c r="R12" s="72" t="s">
        <v>292</v>
      </c>
      <c r="S12" s="260">
        <v>19</v>
      </c>
      <c r="T12" s="260"/>
      <c r="U12" s="72" t="s">
        <v>291</v>
      </c>
      <c r="V12" s="72" t="s">
        <v>264</v>
      </c>
      <c r="W12" s="72" t="s">
        <v>292</v>
      </c>
      <c r="X12" s="72">
        <v>36</v>
      </c>
      <c r="Y12" s="72">
        <v>922</v>
      </c>
      <c r="Z12" s="72">
        <v>470</v>
      </c>
      <c r="AA12" s="72">
        <v>452</v>
      </c>
      <c r="AB12" s="9"/>
      <c r="AC12" s="9"/>
    </row>
    <row r="13" spans="1:29" ht="19.5" customHeight="1">
      <c r="A13" s="65">
        <v>22</v>
      </c>
      <c r="B13" s="254">
        <v>12</v>
      </c>
      <c r="C13" s="255"/>
      <c r="D13" s="254">
        <v>92</v>
      </c>
      <c r="E13" s="254"/>
      <c r="F13" s="6">
        <f>SUM(J13,O13)</f>
        <v>157</v>
      </c>
      <c r="G13" s="73" t="s">
        <v>232</v>
      </c>
      <c r="H13" s="172">
        <f>SUM(L13,Q13)</f>
        <v>6</v>
      </c>
      <c r="I13" s="73" t="s">
        <v>233</v>
      </c>
      <c r="J13" s="6">
        <v>19</v>
      </c>
      <c r="K13" s="73" t="s">
        <v>234</v>
      </c>
      <c r="L13" s="268" t="s">
        <v>228</v>
      </c>
      <c r="M13" s="268"/>
      <c r="N13" s="73" t="s">
        <v>233</v>
      </c>
      <c r="O13" s="6">
        <v>138</v>
      </c>
      <c r="P13" s="73" t="s">
        <v>234</v>
      </c>
      <c r="Q13" s="6">
        <v>6</v>
      </c>
      <c r="R13" s="73" t="s">
        <v>233</v>
      </c>
      <c r="S13" s="237">
        <v>18</v>
      </c>
      <c r="T13" s="237"/>
      <c r="U13" s="73" t="s">
        <v>234</v>
      </c>
      <c r="V13" s="73" t="s">
        <v>8</v>
      </c>
      <c r="W13" s="73" t="s">
        <v>233</v>
      </c>
      <c r="X13" s="6">
        <v>32</v>
      </c>
      <c r="Y13" s="6">
        <f>SUM(Z13:AA13)</f>
        <v>919</v>
      </c>
      <c r="Z13" s="6">
        <v>475</v>
      </c>
      <c r="AA13" s="6">
        <v>444</v>
      </c>
      <c r="AB13" s="9"/>
      <c r="AC13" s="9"/>
    </row>
    <row r="14" spans="1:29" ht="5.25" customHeight="1">
      <c r="A14" s="95"/>
      <c r="B14" s="1"/>
      <c r="C14" s="1"/>
      <c r="D14" s="1"/>
      <c r="E14" s="1"/>
      <c r="F14" s="9"/>
      <c r="G14" s="9"/>
      <c r="H14" s="9"/>
      <c r="I14" s="9"/>
      <c r="J14" s="9"/>
      <c r="K14" s="9"/>
      <c r="L14" s="25"/>
      <c r="M14" s="25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3.5">
      <c r="A15" s="92" t="s">
        <v>253</v>
      </c>
      <c r="B15" s="93"/>
      <c r="C15" s="93"/>
      <c r="D15" s="93"/>
      <c r="E15" s="9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9"/>
      <c r="AC15" s="9"/>
    </row>
    <row r="16" spans="1:27" ht="13.5">
      <c r="A16" s="90" t="s">
        <v>229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3.5">
      <c r="A17" s="90" t="s">
        <v>230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3.5">
      <c r="A18" s="90" t="s">
        <v>231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ht="13.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3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2" spans="1:27" ht="22.5" customHeight="1">
      <c r="A22" s="48" t="s">
        <v>32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13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91" t="s">
        <v>20</v>
      </c>
    </row>
    <row r="24" spans="1:27" ht="13.5">
      <c r="A24" s="262" t="s">
        <v>3</v>
      </c>
      <c r="B24" s="261" t="s">
        <v>33</v>
      </c>
      <c r="C24" s="261"/>
      <c r="D24" s="261"/>
      <c r="E24" s="261"/>
      <c r="F24" s="261" t="s">
        <v>34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 t="s">
        <v>35</v>
      </c>
      <c r="R24" s="261"/>
      <c r="S24" s="261"/>
      <c r="T24" s="261"/>
      <c r="U24" s="261"/>
      <c r="V24" s="261"/>
      <c r="W24" s="261"/>
      <c r="X24" s="261"/>
      <c r="Y24" s="261" t="s">
        <v>36</v>
      </c>
      <c r="Z24" s="261"/>
      <c r="AA24" s="256"/>
    </row>
    <row r="25" spans="1:27" ht="13.5">
      <c r="A25" s="263"/>
      <c r="B25" s="55" t="s">
        <v>30</v>
      </c>
      <c r="C25" s="265" t="s">
        <v>6</v>
      </c>
      <c r="D25" s="265"/>
      <c r="E25" s="55" t="s">
        <v>7</v>
      </c>
      <c r="F25" s="265" t="s">
        <v>30</v>
      </c>
      <c r="G25" s="265"/>
      <c r="H25" s="265"/>
      <c r="I25" s="265" t="s">
        <v>6</v>
      </c>
      <c r="J25" s="265"/>
      <c r="K25" s="265"/>
      <c r="L25" s="265"/>
      <c r="M25" s="265" t="s">
        <v>7</v>
      </c>
      <c r="N25" s="265"/>
      <c r="O25" s="265"/>
      <c r="P25" s="265"/>
      <c r="Q25" s="265" t="s">
        <v>30</v>
      </c>
      <c r="R25" s="265"/>
      <c r="S25" s="265"/>
      <c r="T25" s="265" t="s">
        <v>6</v>
      </c>
      <c r="U25" s="265"/>
      <c r="V25" s="265"/>
      <c r="W25" s="265"/>
      <c r="X25" s="55" t="s">
        <v>7</v>
      </c>
      <c r="Y25" s="55" t="s">
        <v>30</v>
      </c>
      <c r="Z25" s="55" t="s">
        <v>6</v>
      </c>
      <c r="AA25" s="58" t="s">
        <v>7</v>
      </c>
    </row>
    <row r="26" spans="1:27" ht="5.25" customHeight="1">
      <c r="A26" s="97"/>
      <c r="B26" s="98"/>
      <c r="C26" s="264"/>
      <c r="D26" s="264"/>
      <c r="E26" s="98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98"/>
      <c r="Y26" s="98"/>
      <c r="Z26" s="98"/>
      <c r="AA26" s="98"/>
    </row>
    <row r="27" spans="1:29" ht="19.5" customHeight="1">
      <c r="A27" s="70">
        <v>18</v>
      </c>
      <c r="B27" s="72">
        <v>2472</v>
      </c>
      <c r="C27" s="268">
        <v>1270</v>
      </c>
      <c r="D27" s="268"/>
      <c r="E27" s="72">
        <v>1202</v>
      </c>
      <c r="F27" s="268">
        <v>726</v>
      </c>
      <c r="G27" s="268"/>
      <c r="H27" s="268"/>
      <c r="I27" s="268">
        <v>382</v>
      </c>
      <c r="J27" s="268"/>
      <c r="K27" s="268"/>
      <c r="L27" s="268"/>
      <c r="M27" s="268">
        <v>344</v>
      </c>
      <c r="N27" s="268"/>
      <c r="O27" s="268"/>
      <c r="P27" s="268"/>
      <c r="Q27" s="268">
        <v>831</v>
      </c>
      <c r="R27" s="268"/>
      <c r="S27" s="268"/>
      <c r="T27" s="268">
        <v>436</v>
      </c>
      <c r="U27" s="268"/>
      <c r="V27" s="268"/>
      <c r="W27" s="268"/>
      <c r="X27" s="72">
        <v>395</v>
      </c>
      <c r="Y27" s="72">
        <v>915</v>
      </c>
      <c r="Z27" s="72">
        <v>452</v>
      </c>
      <c r="AA27" s="72">
        <v>463</v>
      </c>
      <c r="AB27" s="9"/>
      <c r="AC27" s="9"/>
    </row>
    <row r="28" spans="1:29" ht="19.5" customHeight="1">
      <c r="A28" s="70">
        <v>19</v>
      </c>
      <c r="B28" s="72">
        <v>2548</v>
      </c>
      <c r="C28" s="268">
        <v>1315</v>
      </c>
      <c r="D28" s="268"/>
      <c r="E28" s="72">
        <v>1233</v>
      </c>
      <c r="F28" s="268">
        <v>808</v>
      </c>
      <c r="G28" s="268"/>
      <c r="H28" s="268"/>
      <c r="I28" s="268">
        <v>414</v>
      </c>
      <c r="J28" s="268"/>
      <c r="K28" s="268"/>
      <c r="L28" s="268"/>
      <c r="M28" s="268">
        <v>394</v>
      </c>
      <c r="N28" s="268"/>
      <c r="O28" s="268"/>
      <c r="P28" s="268"/>
      <c r="Q28" s="268">
        <v>913</v>
      </c>
      <c r="R28" s="268"/>
      <c r="S28" s="268"/>
      <c r="T28" s="268">
        <v>467</v>
      </c>
      <c r="U28" s="268"/>
      <c r="V28" s="268"/>
      <c r="W28" s="268"/>
      <c r="X28" s="72">
        <v>446</v>
      </c>
      <c r="Y28" s="72">
        <v>827</v>
      </c>
      <c r="Z28" s="72">
        <v>434</v>
      </c>
      <c r="AA28" s="72">
        <v>393</v>
      </c>
      <c r="AB28" s="9"/>
      <c r="AC28" s="9"/>
    </row>
    <row r="29" spans="1:29" ht="19.5" customHeight="1">
      <c r="A29" s="70">
        <v>20</v>
      </c>
      <c r="B29" s="72">
        <v>2607</v>
      </c>
      <c r="C29" s="268">
        <v>1326</v>
      </c>
      <c r="D29" s="268"/>
      <c r="E29" s="72">
        <v>1281</v>
      </c>
      <c r="F29" s="268">
        <v>774</v>
      </c>
      <c r="G29" s="268"/>
      <c r="H29" s="268"/>
      <c r="I29" s="268">
        <v>397</v>
      </c>
      <c r="J29" s="268"/>
      <c r="K29" s="268"/>
      <c r="L29" s="268"/>
      <c r="M29" s="268">
        <v>377</v>
      </c>
      <c r="N29" s="268"/>
      <c r="O29" s="268"/>
      <c r="P29" s="268"/>
      <c r="Q29" s="268">
        <v>907</v>
      </c>
      <c r="R29" s="268"/>
      <c r="S29" s="268"/>
      <c r="T29" s="268">
        <v>460</v>
      </c>
      <c r="U29" s="268"/>
      <c r="V29" s="268"/>
      <c r="W29" s="268"/>
      <c r="X29" s="72">
        <v>447</v>
      </c>
      <c r="Y29" s="72">
        <v>926</v>
      </c>
      <c r="Z29" s="72">
        <v>469</v>
      </c>
      <c r="AA29" s="72">
        <v>457</v>
      </c>
      <c r="AB29" s="9"/>
      <c r="AC29" s="9"/>
    </row>
    <row r="30" spans="1:29" ht="19.5" customHeight="1">
      <c r="A30" s="70">
        <v>21</v>
      </c>
      <c r="B30" s="72">
        <v>2600</v>
      </c>
      <c r="C30" s="268">
        <v>1332</v>
      </c>
      <c r="D30" s="268"/>
      <c r="E30" s="72">
        <v>1268</v>
      </c>
      <c r="F30" s="268">
        <v>810</v>
      </c>
      <c r="G30" s="268"/>
      <c r="H30" s="268"/>
      <c r="I30" s="268">
        <v>421</v>
      </c>
      <c r="J30" s="268"/>
      <c r="K30" s="268"/>
      <c r="L30" s="268"/>
      <c r="M30" s="268">
        <v>389</v>
      </c>
      <c r="N30" s="268"/>
      <c r="O30" s="268"/>
      <c r="P30" s="268"/>
      <c r="Q30" s="268">
        <v>863</v>
      </c>
      <c r="R30" s="268"/>
      <c r="S30" s="268"/>
      <c r="T30" s="268">
        <v>435</v>
      </c>
      <c r="U30" s="268"/>
      <c r="V30" s="268"/>
      <c r="W30" s="268"/>
      <c r="X30" s="72">
        <v>428</v>
      </c>
      <c r="Y30" s="72">
        <v>927</v>
      </c>
      <c r="Z30" s="72">
        <v>476</v>
      </c>
      <c r="AA30" s="72">
        <v>451</v>
      </c>
      <c r="AB30" s="9"/>
      <c r="AC30" s="9"/>
    </row>
    <row r="31" spans="1:29" ht="19.5" customHeight="1">
      <c r="A31" s="65">
        <v>22</v>
      </c>
      <c r="B31" s="6">
        <f>SUM(C31:E31)</f>
        <v>2516</v>
      </c>
      <c r="C31" s="254">
        <v>1250</v>
      </c>
      <c r="D31" s="254"/>
      <c r="E31" s="6">
        <v>1266</v>
      </c>
      <c r="F31" s="254">
        <f>SUM(I31:P31)</f>
        <v>786</v>
      </c>
      <c r="G31" s="254"/>
      <c r="H31" s="254"/>
      <c r="I31" s="254">
        <v>370</v>
      </c>
      <c r="J31" s="254"/>
      <c r="K31" s="254"/>
      <c r="L31" s="254"/>
      <c r="M31" s="254">
        <v>416</v>
      </c>
      <c r="N31" s="254"/>
      <c r="O31" s="254"/>
      <c r="P31" s="254"/>
      <c r="Q31" s="254">
        <f>SUM(T31:X31)</f>
        <v>877</v>
      </c>
      <c r="R31" s="254"/>
      <c r="S31" s="254"/>
      <c r="T31" s="254">
        <v>447</v>
      </c>
      <c r="U31" s="254"/>
      <c r="V31" s="254"/>
      <c r="W31" s="254"/>
      <c r="X31" s="6">
        <v>430</v>
      </c>
      <c r="Y31" s="6">
        <f>SUM(Z31:AA31)</f>
        <v>853</v>
      </c>
      <c r="Z31" s="6">
        <v>433</v>
      </c>
      <c r="AA31" s="6">
        <v>420</v>
      </c>
      <c r="AB31" s="9"/>
      <c r="AC31" s="9"/>
    </row>
    <row r="32" spans="1:29" ht="5.25" customHeight="1">
      <c r="A32" s="96"/>
      <c r="B32" s="9"/>
      <c r="C32" s="257"/>
      <c r="D32" s="257"/>
      <c r="E32" s="9"/>
      <c r="F32" s="9"/>
      <c r="G32" s="9"/>
      <c r="H32" s="9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9"/>
      <c r="Y32" s="9"/>
      <c r="Z32" s="9"/>
      <c r="AA32" s="9"/>
      <c r="AB32" s="9"/>
      <c r="AC32" s="9"/>
    </row>
    <row r="33" spans="1:29" ht="13.5">
      <c r="A33" s="63" t="s">
        <v>253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9"/>
      <c r="AC33" s="9"/>
    </row>
    <row r="34" spans="1:29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1"/>
      <c r="R34" s="11"/>
      <c r="S34" s="11"/>
      <c r="T34" s="25"/>
      <c r="U34" s="9"/>
      <c r="V34" s="9"/>
      <c r="W34" s="9"/>
      <c r="X34" s="9"/>
      <c r="Y34" s="9"/>
      <c r="Z34" s="9"/>
      <c r="AA34" s="9"/>
      <c r="AB34" s="9"/>
      <c r="AC34" s="9"/>
    </row>
    <row r="35" spans="28:29" ht="13.5">
      <c r="AB35" s="9"/>
      <c r="AC35" s="9"/>
    </row>
  </sheetData>
  <mergeCells count="90">
    <mergeCell ref="Q31:S31"/>
    <mergeCell ref="T31:W31"/>
    <mergeCell ref="C31:D31"/>
    <mergeCell ref="F31:H31"/>
    <mergeCell ref="I31:L31"/>
    <mergeCell ref="M31:P31"/>
    <mergeCell ref="B13:C13"/>
    <mergeCell ref="D13:E13"/>
    <mergeCell ref="L13:M13"/>
    <mergeCell ref="S13:T13"/>
    <mergeCell ref="Q29:S29"/>
    <mergeCell ref="T29:W29"/>
    <mergeCell ref="T26:W26"/>
    <mergeCell ref="Q26:S26"/>
    <mergeCell ref="T28:W28"/>
    <mergeCell ref="Q28:S28"/>
    <mergeCell ref="C29:D29"/>
    <mergeCell ref="F29:H29"/>
    <mergeCell ref="I29:L29"/>
    <mergeCell ref="M29:P29"/>
    <mergeCell ref="M28:P28"/>
    <mergeCell ref="T27:W27"/>
    <mergeCell ref="C27:D27"/>
    <mergeCell ref="F27:H27"/>
    <mergeCell ref="I27:L27"/>
    <mergeCell ref="M27:P27"/>
    <mergeCell ref="Q27:S27"/>
    <mergeCell ref="C28:D28"/>
    <mergeCell ref="F28:H28"/>
    <mergeCell ref="S12:T12"/>
    <mergeCell ref="AA5:AA7"/>
    <mergeCell ref="Y4:AA4"/>
    <mergeCell ref="B8:C8"/>
    <mergeCell ref="X4:X5"/>
    <mergeCell ref="X6:X7"/>
    <mergeCell ref="Y5:Y7"/>
    <mergeCell ref="Z5:Z7"/>
    <mergeCell ref="L8:M8"/>
    <mergeCell ref="O7:R7"/>
    <mergeCell ref="A4:A7"/>
    <mergeCell ref="B4:C7"/>
    <mergeCell ref="C25:D25"/>
    <mergeCell ref="L9:M9"/>
    <mergeCell ref="D9:E9"/>
    <mergeCell ref="B9:C9"/>
    <mergeCell ref="B12:C12"/>
    <mergeCell ref="D8:E8"/>
    <mergeCell ref="F7:I7"/>
    <mergeCell ref="D11:E11"/>
    <mergeCell ref="L11:M11"/>
    <mergeCell ref="F4:W4"/>
    <mergeCell ref="F5:R6"/>
    <mergeCell ref="J7:N7"/>
    <mergeCell ref="S5:W7"/>
    <mergeCell ref="S9:T9"/>
    <mergeCell ref="Y24:AA24"/>
    <mergeCell ref="Q24:X24"/>
    <mergeCell ref="D4:E7"/>
    <mergeCell ref="Q32:S32"/>
    <mergeCell ref="T32:W32"/>
    <mergeCell ref="I32:L32"/>
    <mergeCell ref="C32:D32"/>
    <mergeCell ref="M32:P32"/>
    <mergeCell ref="I28:L28"/>
    <mergeCell ref="S10:T10"/>
    <mergeCell ref="B24:E24"/>
    <mergeCell ref="F24:P24"/>
    <mergeCell ref="A24:A25"/>
    <mergeCell ref="F25:H25"/>
    <mergeCell ref="I25:L25"/>
    <mergeCell ref="T25:W25"/>
    <mergeCell ref="Q25:S25"/>
    <mergeCell ref="B11:C11"/>
    <mergeCell ref="B10:C10"/>
    <mergeCell ref="D12:E12"/>
    <mergeCell ref="L12:M12"/>
    <mergeCell ref="D10:E10"/>
    <mergeCell ref="L10:M10"/>
    <mergeCell ref="S11:T11"/>
    <mergeCell ref="M25:P25"/>
    <mergeCell ref="F26:H26"/>
    <mergeCell ref="C26:D26"/>
    <mergeCell ref="M26:P26"/>
    <mergeCell ref="I26:L26"/>
    <mergeCell ref="Q30:S30"/>
    <mergeCell ref="T30:W30"/>
    <mergeCell ref="C30:D30"/>
    <mergeCell ref="F30:H30"/>
    <mergeCell ref="I30:L30"/>
    <mergeCell ref="M30:P3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&amp;R&amp;8教　育　　　117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X48"/>
  <sheetViews>
    <sheetView workbookViewId="0" topLeftCell="A8">
      <selection activeCell="X25" sqref="X25:AB25"/>
    </sheetView>
  </sheetViews>
  <sheetFormatPr defaultColWidth="9.00390625" defaultRowHeight="13.5"/>
  <cols>
    <col min="1" max="1" width="8.125" style="178" customWidth="1"/>
    <col min="2" max="3" width="2.75390625" style="178" customWidth="1"/>
    <col min="4" max="28" width="2.875" style="178" customWidth="1"/>
    <col min="29" max="29" width="2.75390625" style="178" customWidth="1"/>
    <col min="30" max="51" width="3.625" style="178" customWidth="1"/>
    <col min="52" max="16384" width="9.00390625" style="178" customWidth="1"/>
  </cols>
  <sheetData>
    <row r="1" spans="1:50" ht="26.25" customHeight="1">
      <c r="A1" s="49" t="s">
        <v>199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81"/>
      <c r="AR1" s="181"/>
      <c r="AS1" s="181"/>
      <c r="AT1" s="181"/>
      <c r="AU1" s="181"/>
      <c r="AV1" s="181"/>
      <c r="AW1" s="181"/>
      <c r="AX1" s="181"/>
    </row>
    <row r="2" spans="1:50" ht="23.25" customHeight="1">
      <c r="A2" s="48" t="s">
        <v>179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26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81"/>
      <c r="AR2" s="181"/>
      <c r="AS2" s="181"/>
      <c r="AT2" s="181"/>
      <c r="AU2" s="181"/>
      <c r="AV2" s="181"/>
      <c r="AW2" s="181"/>
      <c r="AX2" s="181"/>
    </row>
    <row r="3" spans="9:50" ht="14.25" customHeight="1"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91" t="s">
        <v>20</v>
      </c>
      <c r="AC3" s="26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81"/>
      <c r="AR3" s="181"/>
      <c r="AS3" s="181"/>
      <c r="AT3" s="181"/>
      <c r="AU3" s="181"/>
      <c r="AV3" s="181"/>
      <c r="AW3" s="181"/>
      <c r="AX3" s="181"/>
    </row>
    <row r="4" spans="1:50" ht="13.5" customHeight="1">
      <c r="A4" s="262" t="s">
        <v>3</v>
      </c>
      <c r="B4" s="225" t="s">
        <v>37</v>
      </c>
      <c r="C4" s="225"/>
      <c r="D4" s="225"/>
      <c r="E4" s="225" t="s">
        <v>22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308"/>
      <c r="AC4" s="26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81"/>
      <c r="AR4" s="181"/>
      <c r="AS4" s="181"/>
      <c r="AT4" s="181"/>
      <c r="AU4" s="181"/>
      <c r="AV4" s="181"/>
      <c r="AW4" s="181"/>
      <c r="AX4" s="181"/>
    </row>
    <row r="5" spans="1:50" ht="13.5" customHeight="1">
      <c r="A5" s="263"/>
      <c r="B5" s="307"/>
      <c r="C5" s="307"/>
      <c r="D5" s="307"/>
      <c r="E5" s="307" t="s">
        <v>274</v>
      </c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9" t="s">
        <v>133</v>
      </c>
      <c r="AA5" s="309"/>
      <c r="AB5" s="310"/>
      <c r="AC5" s="26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81"/>
      <c r="AR5" s="181"/>
      <c r="AS5" s="181"/>
      <c r="AT5" s="181"/>
      <c r="AU5" s="181"/>
      <c r="AV5" s="181"/>
      <c r="AW5" s="181"/>
      <c r="AX5" s="181"/>
    </row>
    <row r="6" spans="1:50" ht="13.5" customHeight="1">
      <c r="A6" s="263"/>
      <c r="B6" s="307"/>
      <c r="C6" s="307"/>
      <c r="D6" s="307"/>
      <c r="E6" s="307" t="s">
        <v>43</v>
      </c>
      <c r="F6" s="307"/>
      <c r="G6" s="307"/>
      <c r="H6" s="307" t="s">
        <v>59</v>
      </c>
      <c r="I6" s="307"/>
      <c r="J6" s="307"/>
      <c r="K6" s="307" t="s">
        <v>60</v>
      </c>
      <c r="L6" s="307"/>
      <c r="M6" s="307"/>
      <c r="N6" s="307" t="s">
        <v>61</v>
      </c>
      <c r="O6" s="307"/>
      <c r="P6" s="307"/>
      <c r="Q6" s="307" t="s">
        <v>62</v>
      </c>
      <c r="R6" s="307"/>
      <c r="S6" s="307"/>
      <c r="T6" s="307" t="s">
        <v>63</v>
      </c>
      <c r="U6" s="307"/>
      <c r="V6" s="307"/>
      <c r="W6" s="307" t="s">
        <v>64</v>
      </c>
      <c r="X6" s="307"/>
      <c r="Y6" s="307"/>
      <c r="Z6" s="311" t="s">
        <v>131</v>
      </c>
      <c r="AA6" s="311"/>
      <c r="AB6" s="312"/>
      <c r="AC6" s="26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81"/>
      <c r="AR6" s="181"/>
      <c r="AS6" s="181"/>
      <c r="AT6" s="181"/>
      <c r="AU6" s="181"/>
      <c r="AV6" s="181"/>
      <c r="AW6" s="181"/>
      <c r="AX6" s="181"/>
    </row>
    <row r="7" spans="1:50" ht="4.5" customHeight="1">
      <c r="A7" s="101"/>
      <c r="B7" s="102"/>
      <c r="C7" s="102"/>
      <c r="D7" s="102"/>
      <c r="E7" s="102"/>
      <c r="F7" s="102"/>
      <c r="G7" s="102"/>
      <c r="H7" s="102"/>
      <c r="I7" s="102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26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81"/>
      <c r="AR7" s="181"/>
      <c r="AS7" s="181"/>
      <c r="AT7" s="181"/>
      <c r="AU7" s="181"/>
      <c r="AV7" s="181"/>
      <c r="AW7" s="181"/>
      <c r="AX7" s="181"/>
    </row>
    <row r="8" spans="1:50" ht="18" customHeight="1">
      <c r="A8" s="99">
        <v>18</v>
      </c>
      <c r="B8" s="313">
        <v>20</v>
      </c>
      <c r="C8" s="313"/>
      <c r="D8" s="313"/>
      <c r="E8" s="313">
        <v>275</v>
      </c>
      <c r="F8" s="313"/>
      <c r="G8" s="313"/>
      <c r="H8" s="313">
        <v>46</v>
      </c>
      <c r="I8" s="313"/>
      <c r="J8" s="313"/>
      <c r="K8" s="259">
        <v>47</v>
      </c>
      <c r="L8" s="259"/>
      <c r="M8" s="259"/>
      <c r="N8" s="259">
        <v>48</v>
      </c>
      <c r="O8" s="259"/>
      <c r="P8" s="259"/>
      <c r="Q8" s="259">
        <v>46</v>
      </c>
      <c r="R8" s="259"/>
      <c r="S8" s="259"/>
      <c r="T8" s="259">
        <v>43</v>
      </c>
      <c r="U8" s="259"/>
      <c r="V8" s="259"/>
      <c r="W8" s="259">
        <v>45</v>
      </c>
      <c r="X8" s="259"/>
      <c r="Y8" s="259"/>
      <c r="Z8" s="259">
        <v>19</v>
      </c>
      <c r="AA8" s="259"/>
      <c r="AB8" s="259"/>
      <c r="AC8" s="26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81"/>
      <c r="AR8" s="181"/>
      <c r="AS8" s="181"/>
      <c r="AT8" s="181"/>
      <c r="AU8" s="181"/>
      <c r="AV8" s="181"/>
      <c r="AW8" s="181"/>
      <c r="AX8" s="181"/>
    </row>
    <row r="9" spans="1:50" ht="18" customHeight="1">
      <c r="A9" s="99">
        <v>19</v>
      </c>
      <c r="B9" s="313">
        <v>20</v>
      </c>
      <c r="C9" s="313"/>
      <c r="D9" s="313"/>
      <c r="E9" s="313">
        <v>278</v>
      </c>
      <c r="F9" s="313"/>
      <c r="G9" s="313"/>
      <c r="H9" s="313">
        <v>48</v>
      </c>
      <c r="I9" s="313"/>
      <c r="J9" s="313"/>
      <c r="K9" s="259">
        <v>46</v>
      </c>
      <c r="L9" s="259"/>
      <c r="M9" s="259"/>
      <c r="N9" s="259">
        <v>45</v>
      </c>
      <c r="O9" s="259"/>
      <c r="P9" s="259"/>
      <c r="Q9" s="259">
        <v>48</v>
      </c>
      <c r="R9" s="259"/>
      <c r="S9" s="259"/>
      <c r="T9" s="259">
        <v>47</v>
      </c>
      <c r="U9" s="259"/>
      <c r="V9" s="259"/>
      <c r="W9" s="259">
        <v>44</v>
      </c>
      <c r="X9" s="259"/>
      <c r="Y9" s="259"/>
      <c r="Z9" s="259">
        <v>22</v>
      </c>
      <c r="AA9" s="259"/>
      <c r="AB9" s="259"/>
      <c r="AC9" s="26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81"/>
      <c r="AR9" s="181"/>
      <c r="AS9" s="181"/>
      <c r="AT9" s="181"/>
      <c r="AU9" s="181"/>
      <c r="AV9" s="181"/>
      <c r="AW9" s="181"/>
      <c r="AX9" s="181"/>
    </row>
    <row r="10" spans="1:50" ht="18" customHeight="1">
      <c r="A10" s="99">
        <v>20</v>
      </c>
      <c r="B10" s="224">
        <v>20</v>
      </c>
      <c r="C10" s="224"/>
      <c r="D10" s="224"/>
      <c r="E10" s="224">
        <v>278</v>
      </c>
      <c r="F10" s="224"/>
      <c r="G10" s="224"/>
      <c r="H10" s="224">
        <v>46</v>
      </c>
      <c r="I10" s="224"/>
      <c r="J10" s="224"/>
      <c r="K10" s="266">
        <v>48</v>
      </c>
      <c r="L10" s="266"/>
      <c r="M10" s="266"/>
      <c r="N10" s="266">
        <v>45</v>
      </c>
      <c r="O10" s="266"/>
      <c r="P10" s="266"/>
      <c r="Q10" s="266">
        <v>46</v>
      </c>
      <c r="R10" s="266"/>
      <c r="S10" s="266"/>
      <c r="T10" s="266">
        <v>46</v>
      </c>
      <c r="U10" s="266"/>
      <c r="V10" s="266"/>
      <c r="W10" s="266">
        <v>47</v>
      </c>
      <c r="X10" s="266"/>
      <c r="Y10" s="266"/>
      <c r="Z10" s="266">
        <v>21</v>
      </c>
      <c r="AA10" s="266"/>
      <c r="AB10" s="266"/>
      <c r="AC10" s="26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81"/>
      <c r="AR10" s="181"/>
      <c r="AS10" s="181"/>
      <c r="AT10" s="181"/>
      <c r="AU10" s="181"/>
      <c r="AV10" s="181"/>
      <c r="AW10" s="181"/>
      <c r="AX10" s="181"/>
    </row>
    <row r="11" spans="1:50" ht="18" customHeight="1">
      <c r="A11" s="99">
        <v>21</v>
      </c>
      <c r="B11" s="224">
        <v>20</v>
      </c>
      <c r="C11" s="224"/>
      <c r="D11" s="224"/>
      <c r="E11" s="224">
        <v>278</v>
      </c>
      <c r="F11" s="224"/>
      <c r="G11" s="224"/>
      <c r="H11" s="224">
        <v>46</v>
      </c>
      <c r="I11" s="224"/>
      <c r="J11" s="224"/>
      <c r="K11" s="266">
        <v>47</v>
      </c>
      <c r="L11" s="266"/>
      <c r="M11" s="266"/>
      <c r="N11" s="266">
        <v>48</v>
      </c>
      <c r="O11" s="266"/>
      <c r="P11" s="266"/>
      <c r="Q11" s="266">
        <v>45</v>
      </c>
      <c r="R11" s="266"/>
      <c r="S11" s="266"/>
      <c r="T11" s="266">
        <v>46</v>
      </c>
      <c r="U11" s="266"/>
      <c r="V11" s="266"/>
      <c r="W11" s="266">
        <v>46</v>
      </c>
      <c r="X11" s="266"/>
      <c r="Y11" s="266"/>
      <c r="Z11" s="266">
        <v>12</v>
      </c>
      <c r="AA11" s="266"/>
      <c r="AB11" s="266"/>
      <c r="AC11" s="26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81"/>
      <c r="AR11" s="181"/>
      <c r="AS11" s="181"/>
      <c r="AT11" s="181"/>
      <c r="AU11" s="181"/>
      <c r="AV11" s="181"/>
      <c r="AW11" s="181"/>
      <c r="AX11" s="181"/>
    </row>
    <row r="12" spans="1:50" ht="18" customHeight="1">
      <c r="A12" s="94">
        <v>22</v>
      </c>
      <c r="B12" s="237">
        <v>20</v>
      </c>
      <c r="C12" s="237"/>
      <c r="D12" s="237"/>
      <c r="E12" s="237">
        <f>SUM(H12:X12)</f>
        <v>277</v>
      </c>
      <c r="F12" s="237"/>
      <c r="G12" s="237"/>
      <c r="H12" s="237">
        <v>47</v>
      </c>
      <c r="I12" s="237"/>
      <c r="J12" s="237"/>
      <c r="K12" s="254">
        <v>46</v>
      </c>
      <c r="L12" s="254"/>
      <c r="M12" s="254"/>
      <c r="N12" s="254">
        <v>46</v>
      </c>
      <c r="O12" s="254"/>
      <c r="P12" s="254"/>
      <c r="Q12" s="254">
        <v>47</v>
      </c>
      <c r="R12" s="254"/>
      <c r="S12" s="254"/>
      <c r="T12" s="254">
        <v>45</v>
      </c>
      <c r="U12" s="254"/>
      <c r="V12" s="254"/>
      <c r="W12" s="254">
        <v>46</v>
      </c>
      <c r="X12" s="254"/>
      <c r="Y12" s="254"/>
      <c r="Z12" s="254">
        <v>11</v>
      </c>
      <c r="AA12" s="254"/>
      <c r="AB12" s="254"/>
      <c r="AC12" s="26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81"/>
      <c r="AR12" s="181"/>
      <c r="AS12" s="181"/>
      <c r="AT12" s="181"/>
      <c r="AU12" s="181"/>
      <c r="AV12" s="181"/>
      <c r="AW12" s="181"/>
      <c r="AX12" s="181"/>
    </row>
    <row r="13" spans="1:50" ht="4.5" customHeight="1">
      <c r="A13" s="96"/>
      <c r="B13" s="10"/>
      <c r="C13" s="10"/>
      <c r="D13" s="10"/>
      <c r="E13" s="10"/>
      <c r="F13" s="10"/>
      <c r="G13" s="10"/>
      <c r="H13" s="10"/>
      <c r="I13" s="10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26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81"/>
      <c r="AR13" s="181"/>
      <c r="AS13" s="181"/>
      <c r="AT13" s="181"/>
      <c r="AU13" s="181"/>
      <c r="AV13" s="181"/>
      <c r="AW13" s="181"/>
      <c r="AX13" s="181"/>
    </row>
    <row r="14" spans="1:50" ht="13.5" customHeight="1">
      <c r="A14" s="63" t="s">
        <v>128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26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81"/>
      <c r="AR14" s="181"/>
      <c r="AS14" s="181"/>
      <c r="AT14" s="181"/>
      <c r="AU14" s="181"/>
      <c r="AV14" s="181"/>
      <c r="AW14" s="181"/>
      <c r="AX14" s="181"/>
    </row>
    <row r="15" spans="1:50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26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81"/>
      <c r="AR15" s="181"/>
      <c r="AS15" s="181"/>
      <c r="AT15" s="181"/>
      <c r="AU15" s="181"/>
      <c r="AV15" s="181"/>
      <c r="AW15" s="181"/>
      <c r="AX15" s="181"/>
    </row>
    <row r="16" spans="1:50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6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81"/>
      <c r="AR16" s="181"/>
      <c r="AS16" s="181"/>
      <c r="AT16" s="181"/>
      <c r="AU16" s="181"/>
      <c r="AV16" s="181"/>
      <c r="AW16" s="181"/>
      <c r="AX16" s="181"/>
    </row>
    <row r="17" spans="1:50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26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81"/>
      <c r="AR17" s="181"/>
      <c r="AS17" s="181"/>
      <c r="AT17" s="181"/>
      <c r="AU17" s="181"/>
      <c r="AV17" s="181"/>
      <c r="AW17" s="181"/>
      <c r="AX17" s="181"/>
    </row>
    <row r="18" spans="1:29" ht="22.5" customHeight="1">
      <c r="A18" s="50" t="s">
        <v>254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27"/>
    </row>
    <row r="19" spans="1:29" s="180" customFormat="1" ht="13.5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100" t="s">
        <v>20</v>
      </c>
      <c r="AC19" s="184"/>
    </row>
    <row r="20" spans="1:29" ht="15" customHeight="1">
      <c r="A20" s="242"/>
      <c r="B20" s="242"/>
      <c r="C20" s="243"/>
      <c r="D20" s="238" t="s">
        <v>265</v>
      </c>
      <c r="E20" s="238"/>
      <c r="F20" s="238"/>
      <c r="G20" s="238"/>
      <c r="H20" s="238"/>
      <c r="I20" s="238" t="s">
        <v>266</v>
      </c>
      <c r="J20" s="238"/>
      <c r="K20" s="238"/>
      <c r="L20" s="238"/>
      <c r="M20" s="238"/>
      <c r="N20" s="238" t="s">
        <v>267</v>
      </c>
      <c r="O20" s="238"/>
      <c r="P20" s="238"/>
      <c r="Q20" s="238"/>
      <c r="R20" s="238"/>
      <c r="S20" s="238" t="s">
        <v>268</v>
      </c>
      <c r="T20" s="238"/>
      <c r="U20" s="238"/>
      <c r="V20" s="238"/>
      <c r="W20" s="238"/>
      <c r="X20" s="314" t="s">
        <v>269</v>
      </c>
      <c r="Y20" s="314"/>
      <c r="Z20" s="314"/>
      <c r="AA20" s="314"/>
      <c r="AB20" s="315"/>
      <c r="AC20" s="17"/>
    </row>
    <row r="21" spans="1:29" ht="15" customHeight="1">
      <c r="A21" s="244"/>
      <c r="B21" s="244"/>
      <c r="C21" s="223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316"/>
      <c r="Y21" s="316"/>
      <c r="Z21" s="316"/>
      <c r="AA21" s="316"/>
      <c r="AB21" s="317"/>
      <c r="AC21" s="17"/>
    </row>
    <row r="22" spans="1:29" ht="4.5" customHeight="1">
      <c r="A22" s="104"/>
      <c r="B22" s="104"/>
      <c r="C22" s="105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16"/>
      <c r="Y22" s="16"/>
      <c r="Z22" s="16"/>
      <c r="AA22" s="16"/>
      <c r="AB22" s="16"/>
      <c r="AC22" s="17"/>
    </row>
    <row r="23" spans="1:29" ht="18" customHeight="1">
      <c r="A23" s="240" t="s">
        <v>178</v>
      </c>
      <c r="B23" s="240"/>
      <c r="C23" s="241"/>
      <c r="D23" s="224">
        <v>8769</v>
      </c>
      <c r="E23" s="224"/>
      <c r="F23" s="224"/>
      <c r="G23" s="224"/>
      <c r="H23" s="224"/>
      <c r="I23" s="224">
        <v>8863</v>
      </c>
      <c r="J23" s="224"/>
      <c r="K23" s="224"/>
      <c r="L23" s="224"/>
      <c r="M23" s="224"/>
      <c r="N23" s="224">
        <v>8834</v>
      </c>
      <c r="O23" s="224"/>
      <c r="P23" s="224"/>
      <c r="Q23" s="224"/>
      <c r="R23" s="224"/>
      <c r="S23" s="224">
        <v>8840</v>
      </c>
      <c r="T23" s="224"/>
      <c r="U23" s="224"/>
      <c r="V23" s="224"/>
      <c r="W23" s="224"/>
      <c r="X23" s="237">
        <f>SUM(X24:AB25)</f>
        <v>8834</v>
      </c>
      <c r="Y23" s="237"/>
      <c r="Z23" s="237"/>
      <c r="AA23" s="237"/>
      <c r="AB23" s="237"/>
      <c r="AC23" s="10"/>
    </row>
    <row r="24" spans="1:29" ht="18" customHeight="1">
      <c r="A24" s="61"/>
      <c r="B24" s="61" t="s">
        <v>6</v>
      </c>
      <c r="C24" s="106"/>
      <c r="D24" s="224">
        <v>4425</v>
      </c>
      <c r="E24" s="224"/>
      <c r="F24" s="224"/>
      <c r="G24" s="224"/>
      <c r="H24" s="224"/>
      <c r="I24" s="224">
        <v>4497</v>
      </c>
      <c r="J24" s="224"/>
      <c r="K24" s="224"/>
      <c r="L24" s="224"/>
      <c r="M24" s="224"/>
      <c r="N24" s="224">
        <v>4506</v>
      </c>
      <c r="O24" s="224"/>
      <c r="P24" s="224"/>
      <c r="Q24" s="224"/>
      <c r="R24" s="224"/>
      <c r="S24" s="224">
        <v>4528</v>
      </c>
      <c r="T24" s="224"/>
      <c r="U24" s="224"/>
      <c r="V24" s="224"/>
      <c r="W24" s="224"/>
      <c r="X24" s="237">
        <f>SUM(X28,X31,X34,X37,X40,X43)</f>
        <v>4572</v>
      </c>
      <c r="Y24" s="237"/>
      <c r="Z24" s="237"/>
      <c r="AA24" s="237"/>
      <c r="AB24" s="237"/>
      <c r="AC24" s="182"/>
    </row>
    <row r="25" spans="1:29" ht="18" customHeight="1">
      <c r="A25" s="61"/>
      <c r="B25" s="61" t="s">
        <v>7</v>
      </c>
      <c r="C25" s="106"/>
      <c r="D25" s="224">
        <v>4344</v>
      </c>
      <c r="E25" s="224"/>
      <c r="F25" s="224"/>
      <c r="G25" s="224"/>
      <c r="H25" s="224"/>
      <c r="I25" s="224">
        <v>4366</v>
      </c>
      <c r="J25" s="224"/>
      <c r="K25" s="224"/>
      <c r="L25" s="224"/>
      <c r="M25" s="224"/>
      <c r="N25" s="224">
        <v>4328</v>
      </c>
      <c r="O25" s="224"/>
      <c r="P25" s="224"/>
      <c r="Q25" s="224"/>
      <c r="R25" s="224"/>
      <c r="S25" s="224">
        <v>4312</v>
      </c>
      <c r="T25" s="224"/>
      <c r="U25" s="224"/>
      <c r="V25" s="224"/>
      <c r="W25" s="224"/>
      <c r="X25" s="237">
        <f>SUM(X29,X32,X35,X38,X41,X44)</f>
        <v>4262</v>
      </c>
      <c r="Y25" s="237"/>
      <c r="Z25" s="237"/>
      <c r="AA25" s="237"/>
      <c r="AB25" s="237"/>
      <c r="AC25" s="182"/>
    </row>
    <row r="26" spans="1:29" ht="4.5" customHeight="1">
      <c r="A26" s="61"/>
      <c r="B26" s="61"/>
      <c r="C26" s="106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16"/>
      <c r="Y26" s="16"/>
      <c r="Z26" s="16"/>
      <c r="AA26" s="16"/>
      <c r="AB26" s="16"/>
      <c r="AC26" s="182"/>
    </row>
    <row r="27" spans="1:29" ht="18" customHeight="1">
      <c r="A27" s="240" t="s">
        <v>172</v>
      </c>
      <c r="B27" s="240"/>
      <c r="C27" s="241"/>
      <c r="D27" s="224">
        <v>1408</v>
      </c>
      <c r="E27" s="224"/>
      <c r="F27" s="224"/>
      <c r="G27" s="224"/>
      <c r="H27" s="224"/>
      <c r="I27" s="224">
        <v>1511</v>
      </c>
      <c r="J27" s="224"/>
      <c r="K27" s="224"/>
      <c r="L27" s="224"/>
      <c r="M27" s="224"/>
      <c r="N27" s="224">
        <v>1412</v>
      </c>
      <c r="O27" s="224"/>
      <c r="P27" s="224"/>
      <c r="Q27" s="224"/>
      <c r="R27" s="224"/>
      <c r="S27" s="224">
        <v>1520</v>
      </c>
      <c r="T27" s="224"/>
      <c r="U27" s="224"/>
      <c r="V27" s="224"/>
      <c r="W27" s="224"/>
      <c r="X27" s="237">
        <f>SUM(X28:AB29)</f>
        <v>1481</v>
      </c>
      <c r="Y27" s="237"/>
      <c r="Z27" s="237"/>
      <c r="AA27" s="237"/>
      <c r="AB27" s="237"/>
      <c r="AC27" s="182"/>
    </row>
    <row r="28" spans="1:29" ht="18" customHeight="1">
      <c r="A28" s="61"/>
      <c r="B28" s="61" t="s">
        <v>6</v>
      </c>
      <c r="C28" s="106"/>
      <c r="D28" s="224">
        <v>712</v>
      </c>
      <c r="E28" s="224"/>
      <c r="F28" s="224"/>
      <c r="G28" s="224"/>
      <c r="H28" s="224"/>
      <c r="I28" s="224">
        <v>765</v>
      </c>
      <c r="J28" s="224"/>
      <c r="K28" s="224"/>
      <c r="L28" s="224"/>
      <c r="M28" s="224"/>
      <c r="N28" s="224">
        <v>736</v>
      </c>
      <c r="O28" s="224"/>
      <c r="P28" s="224"/>
      <c r="Q28" s="224"/>
      <c r="R28" s="224"/>
      <c r="S28" s="224">
        <v>767</v>
      </c>
      <c r="T28" s="224"/>
      <c r="U28" s="224"/>
      <c r="V28" s="224"/>
      <c r="W28" s="224"/>
      <c r="X28" s="237">
        <v>776</v>
      </c>
      <c r="Y28" s="237"/>
      <c r="Z28" s="237"/>
      <c r="AA28" s="237"/>
      <c r="AB28" s="237"/>
      <c r="AC28" s="182"/>
    </row>
    <row r="29" spans="1:29" ht="18" customHeight="1">
      <c r="A29" s="61"/>
      <c r="B29" s="61" t="s">
        <v>7</v>
      </c>
      <c r="C29" s="106"/>
      <c r="D29" s="224">
        <v>696</v>
      </c>
      <c r="E29" s="224"/>
      <c r="F29" s="224"/>
      <c r="G29" s="224"/>
      <c r="H29" s="224"/>
      <c r="I29" s="224">
        <v>746</v>
      </c>
      <c r="J29" s="224"/>
      <c r="K29" s="224"/>
      <c r="L29" s="224"/>
      <c r="M29" s="224"/>
      <c r="N29" s="224">
        <v>676</v>
      </c>
      <c r="O29" s="224"/>
      <c r="P29" s="224"/>
      <c r="Q29" s="224"/>
      <c r="R29" s="224"/>
      <c r="S29" s="224">
        <v>753</v>
      </c>
      <c r="T29" s="224"/>
      <c r="U29" s="224"/>
      <c r="V29" s="224"/>
      <c r="W29" s="224"/>
      <c r="X29" s="237">
        <v>705</v>
      </c>
      <c r="Y29" s="237"/>
      <c r="Z29" s="237"/>
      <c r="AA29" s="237"/>
      <c r="AB29" s="237"/>
      <c r="AC29" s="182"/>
    </row>
    <row r="30" spans="1:29" ht="18" customHeight="1">
      <c r="A30" s="240" t="s">
        <v>173</v>
      </c>
      <c r="B30" s="240"/>
      <c r="C30" s="241"/>
      <c r="D30" s="224">
        <v>1502</v>
      </c>
      <c r="E30" s="224"/>
      <c r="F30" s="224"/>
      <c r="G30" s="224"/>
      <c r="H30" s="224"/>
      <c r="I30" s="224">
        <v>1431</v>
      </c>
      <c r="J30" s="224"/>
      <c r="K30" s="224"/>
      <c r="L30" s="224"/>
      <c r="M30" s="224"/>
      <c r="N30" s="224">
        <v>1504</v>
      </c>
      <c r="O30" s="224"/>
      <c r="P30" s="224"/>
      <c r="Q30" s="224"/>
      <c r="R30" s="224"/>
      <c r="S30" s="224">
        <v>1410</v>
      </c>
      <c r="T30" s="224"/>
      <c r="U30" s="224"/>
      <c r="V30" s="224"/>
      <c r="W30" s="224"/>
      <c r="X30" s="237">
        <f>SUM(X31:AB32)</f>
        <v>1520</v>
      </c>
      <c r="Y30" s="237"/>
      <c r="Z30" s="237"/>
      <c r="AA30" s="237"/>
      <c r="AB30" s="237"/>
      <c r="AC30" s="182"/>
    </row>
    <row r="31" spans="1:48" ht="18" customHeight="1">
      <c r="A31" s="61"/>
      <c r="B31" s="61" t="s">
        <v>6</v>
      </c>
      <c r="C31" s="106"/>
      <c r="D31" s="224">
        <v>792</v>
      </c>
      <c r="E31" s="224"/>
      <c r="F31" s="224"/>
      <c r="G31" s="224"/>
      <c r="H31" s="224"/>
      <c r="I31" s="224">
        <v>729</v>
      </c>
      <c r="J31" s="224"/>
      <c r="K31" s="224"/>
      <c r="L31" s="224"/>
      <c r="M31" s="224"/>
      <c r="N31" s="224">
        <v>763</v>
      </c>
      <c r="O31" s="224"/>
      <c r="P31" s="224"/>
      <c r="Q31" s="224"/>
      <c r="R31" s="224"/>
      <c r="S31" s="224">
        <v>743</v>
      </c>
      <c r="T31" s="224"/>
      <c r="U31" s="224"/>
      <c r="V31" s="224"/>
      <c r="W31" s="224"/>
      <c r="X31" s="237">
        <v>758</v>
      </c>
      <c r="Y31" s="237"/>
      <c r="Z31" s="237"/>
      <c r="AA31" s="237"/>
      <c r="AB31" s="237"/>
      <c r="AC31" s="183"/>
      <c r="AD31" s="181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1"/>
      <c r="AQ31" s="181"/>
      <c r="AR31" s="181"/>
      <c r="AS31" s="181"/>
      <c r="AT31" s="181"/>
      <c r="AU31" s="181"/>
      <c r="AV31" s="181"/>
    </row>
    <row r="32" spans="1:48" ht="18" customHeight="1">
      <c r="A32" s="61"/>
      <c r="B32" s="61" t="s">
        <v>7</v>
      </c>
      <c r="C32" s="106"/>
      <c r="D32" s="224">
        <v>710</v>
      </c>
      <c r="E32" s="224"/>
      <c r="F32" s="224"/>
      <c r="G32" s="224"/>
      <c r="H32" s="224"/>
      <c r="I32" s="224">
        <v>702</v>
      </c>
      <c r="J32" s="224"/>
      <c r="K32" s="224"/>
      <c r="L32" s="224"/>
      <c r="M32" s="224"/>
      <c r="N32" s="224">
        <v>741</v>
      </c>
      <c r="O32" s="224"/>
      <c r="P32" s="224"/>
      <c r="Q32" s="224"/>
      <c r="R32" s="224"/>
      <c r="S32" s="224">
        <v>667</v>
      </c>
      <c r="T32" s="224"/>
      <c r="U32" s="224"/>
      <c r="V32" s="224"/>
      <c r="W32" s="224"/>
      <c r="X32" s="237">
        <v>762</v>
      </c>
      <c r="Y32" s="237"/>
      <c r="Z32" s="237"/>
      <c r="AA32" s="237"/>
      <c r="AB32" s="237"/>
      <c r="AC32" s="183"/>
      <c r="AD32" s="181"/>
      <c r="AE32" s="181"/>
      <c r="AF32" s="182"/>
      <c r="AG32" s="182"/>
      <c r="AH32" s="182"/>
      <c r="AI32" s="182"/>
      <c r="AJ32" s="182"/>
      <c r="AK32" s="182"/>
      <c r="AL32" s="182"/>
      <c r="AM32" s="182"/>
      <c r="AN32" s="181"/>
      <c r="AO32" s="181"/>
      <c r="AP32" s="181"/>
      <c r="AQ32" s="181"/>
      <c r="AR32" s="181"/>
      <c r="AS32" s="181"/>
      <c r="AT32" s="181"/>
      <c r="AU32" s="181"/>
      <c r="AV32" s="181"/>
    </row>
    <row r="33" spans="1:48" ht="18" customHeight="1">
      <c r="A33" s="240" t="s">
        <v>174</v>
      </c>
      <c r="B33" s="240"/>
      <c r="C33" s="241"/>
      <c r="D33" s="224">
        <v>1478</v>
      </c>
      <c r="E33" s="224"/>
      <c r="F33" s="224"/>
      <c r="G33" s="224"/>
      <c r="H33" s="224"/>
      <c r="I33" s="224">
        <v>1508</v>
      </c>
      <c r="J33" s="224"/>
      <c r="K33" s="224"/>
      <c r="L33" s="224"/>
      <c r="M33" s="224"/>
      <c r="N33" s="224">
        <v>1440</v>
      </c>
      <c r="O33" s="224"/>
      <c r="P33" s="224"/>
      <c r="Q33" s="224"/>
      <c r="R33" s="224"/>
      <c r="S33" s="224">
        <v>1480</v>
      </c>
      <c r="T33" s="224"/>
      <c r="U33" s="224"/>
      <c r="V33" s="224"/>
      <c r="W33" s="224"/>
      <c r="X33" s="237">
        <f>SUM(X34:AB35)</f>
        <v>1408</v>
      </c>
      <c r="Y33" s="237"/>
      <c r="Z33" s="237"/>
      <c r="AA33" s="237"/>
      <c r="AB33" s="237"/>
      <c r="AC33" s="183"/>
      <c r="AD33" s="181"/>
      <c r="AE33" s="181"/>
      <c r="AF33" s="182"/>
      <c r="AG33" s="182"/>
      <c r="AH33" s="182"/>
      <c r="AI33" s="182"/>
      <c r="AJ33" s="182"/>
      <c r="AK33" s="182"/>
      <c r="AL33" s="182"/>
      <c r="AM33" s="182"/>
      <c r="AN33" s="181"/>
      <c r="AO33" s="181"/>
      <c r="AP33" s="181"/>
      <c r="AQ33" s="181"/>
      <c r="AR33" s="181"/>
      <c r="AS33" s="181"/>
      <c r="AT33" s="181"/>
      <c r="AU33" s="181"/>
      <c r="AV33" s="181"/>
    </row>
    <row r="34" spans="1:39" ht="18" customHeight="1">
      <c r="A34" s="61"/>
      <c r="B34" s="61" t="s">
        <v>6</v>
      </c>
      <c r="C34" s="106"/>
      <c r="D34" s="224">
        <v>725</v>
      </c>
      <c r="E34" s="224"/>
      <c r="F34" s="224"/>
      <c r="G34" s="224"/>
      <c r="H34" s="224"/>
      <c r="I34" s="224">
        <v>794</v>
      </c>
      <c r="J34" s="224"/>
      <c r="K34" s="224"/>
      <c r="L34" s="224"/>
      <c r="M34" s="224"/>
      <c r="N34" s="224">
        <v>741</v>
      </c>
      <c r="O34" s="224"/>
      <c r="P34" s="224"/>
      <c r="Q34" s="224"/>
      <c r="R34" s="224"/>
      <c r="S34" s="224">
        <v>758</v>
      </c>
      <c r="T34" s="224"/>
      <c r="U34" s="224"/>
      <c r="V34" s="224"/>
      <c r="W34" s="224"/>
      <c r="X34" s="237">
        <v>739</v>
      </c>
      <c r="Y34" s="237"/>
      <c r="Z34" s="237"/>
      <c r="AA34" s="237"/>
      <c r="AB34" s="237"/>
      <c r="AC34" s="183"/>
      <c r="AF34" s="182"/>
      <c r="AG34" s="182"/>
      <c r="AH34" s="182"/>
      <c r="AI34" s="182"/>
      <c r="AJ34" s="183"/>
      <c r="AK34" s="183"/>
      <c r="AL34" s="183"/>
      <c r="AM34" s="183"/>
    </row>
    <row r="35" spans="1:39" ht="18" customHeight="1">
      <c r="A35" s="61"/>
      <c r="B35" s="61" t="s">
        <v>7</v>
      </c>
      <c r="C35" s="106"/>
      <c r="D35" s="224">
        <v>753</v>
      </c>
      <c r="E35" s="224"/>
      <c r="F35" s="224"/>
      <c r="G35" s="224"/>
      <c r="H35" s="224"/>
      <c r="I35" s="224">
        <v>714</v>
      </c>
      <c r="J35" s="224"/>
      <c r="K35" s="224"/>
      <c r="L35" s="224"/>
      <c r="M35" s="224"/>
      <c r="N35" s="224">
        <v>699</v>
      </c>
      <c r="O35" s="224"/>
      <c r="P35" s="224"/>
      <c r="Q35" s="224"/>
      <c r="R35" s="224"/>
      <c r="S35" s="224">
        <v>722</v>
      </c>
      <c r="T35" s="224"/>
      <c r="U35" s="224"/>
      <c r="V35" s="224"/>
      <c r="W35" s="224"/>
      <c r="X35" s="237">
        <v>669</v>
      </c>
      <c r="Y35" s="237"/>
      <c r="Z35" s="237"/>
      <c r="AA35" s="237"/>
      <c r="AB35" s="237"/>
      <c r="AC35" s="183"/>
      <c r="AF35" s="182"/>
      <c r="AG35" s="182"/>
      <c r="AH35" s="182"/>
      <c r="AI35" s="182"/>
      <c r="AJ35" s="183"/>
      <c r="AK35" s="183"/>
      <c r="AL35" s="183"/>
      <c r="AM35" s="183"/>
    </row>
    <row r="36" spans="1:39" ht="18" customHeight="1">
      <c r="A36" s="240" t="s">
        <v>175</v>
      </c>
      <c r="B36" s="240"/>
      <c r="C36" s="241"/>
      <c r="D36" s="224">
        <v>1462</v>
      </c>
      <c r="E36" s="224"/>
      <c r="F36" s="224"/>
      <c r="G36" s="224"/>
      <c r="H36" s="224"/>
      <c r="I36" s="224">
        <v>1489</v>
      </c>
      <c r="J36" s="224"/>
      <c r="K36" s="224"/>
      <c r="L36" s="224"/>
      <c r="M36" s="224"/>
      <c r="N36" s="224">
        <v>1500</v>
      </c>
      <c r="O36" s="224"/>
      <c r="P36" s="224"/>
      <c r="Q36" s="224"/>
      <c r="R36" s="224"/>
      <c r="S36" s="224">
        <v>1435</v>
      </c>
      <c r="T36" s="224"/>
      <c r="U36" s="224"/>
      <c r="V36" s="224"/>
      <c r="W36" s="224"/>
      <c r="X36" s="237">
        <f>SUM(X37:AB38)</f>
        <v>1485</v>
      </c>
      <c r="Y36" s="237"/>
      <c r="Z36" s="237"/>
      <c r="AA36" s="237"/>
      <c r="AB36" s="237"/>
      <c r="AC36" s="183"/>
      <c r="AF36" s="182"/>
      <c r="AG36" s="182"/>
      <c r="AH36" s="182"/>
      <c r="AI36" s="182"/>
      <c r="AJ36" s="183"/>
      <c r="AK36" s="183"/>
      <c r="AL36" s="183"/>
      <c r="AM36" s="183"/>
    </row>
    <row r="37" spans="1:39" ht="18" customHeight="1">
      <c r="A37" s="61"/>
      <c r="B37" s="61" t="s">
        <v>6</v>
      </c>
      <c r="C37" s="106"/>
      <c r="D37" s="224">
        <v>739</v>
      </c>
      <c r="E37" s="224"/>
      <c r="F37" s="224"/>
      <c r="G37" s="224"/>
      <c r="H37" s="224"/>
      <c r="I37" s="224">
        <v>728</v>
      </c>
      <c r="J37" s="224"/>
      <c r="K37" s="224"/>
      <c r="L37" s="224"/>
      <c r="M37" s="224"/>
      <c r="N37" s="224">
        <v>788</v>
      </c>
      <c r="O37" s="224"/>
      <c r="P37" s="224"/>
      <c r="Q37" s="224"/>
      <c r="R37" s="224"/>
      <c r="S37" s="224">
        <v>740</v>
      </c>
      <c r="T37" s="224"/>
      <c r="U37" s="224"/>
      <c r="V37" s="224"/>
      <c r="W37" s="224"/>
      <c r="X37" s="237">
        <v>760</v>
      </c>
      <c r="Y37" s="237"/>
      <c r="Z37" s="237"/>
      <c r="AA37" s="237"/>
      <c r="AB37" s="237"/>
      <c r="AC37" s="183"/>
      <c r="AI37" s="182"/>
      <c r="AJ37" s="183"/>
      <c r="AK37" s="183"/>
      <c r="AL37" s="183"/>
      <c r="AM37" s="183"/>
    </row>
    <row r="38" spans="1:29" ht="18" customHeight="1">
      <c r="A38" s="61"/>
      <c r="B38" s="61" t="s">
        <v>7</v>
      </c>
      <c r="C38" s="106"/>
      <c r="D38" s="224">
        <v>723</v>
      </c>
      <c r="E38" s="224"/>
      <c r="F38" s="224"/>
      <c r="G38" s="224"/>
      <c r="H38" s="224"/>
      <c r="I38" s="224">
        <v>761</v>
      </c>
      <c r="J38" s="224"/>
      <c r="K38" s="224"/>
      <c r="L38" s="224"/>
      <c r="M38" s="224"/>
      <c r="N38" s="224">
        <v>712</v>
      </c>
      <c r="O38" s="224"/>
      <c r="P38" s="224"/>
      <c r="Q38" s="224"/>
      <c r="R38" s="224"/>
      <c r="S38" s="224">
        <v>695</v>
      </c>
      <c r="T38" s="224"/>
      <c r="U38" s="224"/>
      <c r="V38" s="224"/>
      <c r="W38" s="224"/>
      <c r="X38" s="237">
        <v>725</v>
      </c>
      <c r="Y38" s="237"/>
      <c r="Z38" s="237"/>
      <c r="AA38" s="237"/>
      <c r="AB38" s="237"/>
      <c r="AC38" s="183"/>
    </row>
    <row r="39" spans="1:29" ht="18" customHeight="1">
      <c r="A39" s="240" t="s">
        <v>176</v>
      </c>
      <c r="B39" s="240"/>
      <c r="C39" s="241"/>
      <c r="D39" s="224">
        <v>1446</v>
      </c>
      <c r="E39" s="224"/>
      <c r="F39" s="224"/>
      <c r="G39" s="224"/>
      <c r="H39" s="224"/>
      <c r="I39" s="224">
        <v>1471</v>
      </c>
      <c r="J39" s="224"/>
      <c r="K39" s="224"/>
      <c r="L39" s="224"/>
      <c r="M39" s="224"/>
      <c r="N39" s="224">
        <v>1499</v>
      </c>
      <c r="O39" s="224"/>
      <c r="P39" s="224"/>
      <c r="Q39" s="224"/>
      <c r="R39" s="224"/>
      <c r="S39" s="224">
        <v>1486</v>
      </c>
      <c r="T39" s="224"/>
      <c r="U39" s="224"/>
      <c r="V39" s="224"/>
      <c r="W39" s="224"/>
      <c r="X39" s="237">
        <f>SUM(X40:AB41)</f>
        <v>1451</v>
      </c>
      <c r="Y39" s="237"/>
      <c r="Z39" s="237"/>
      <c r="AA39" s="237"/>
      <c r="AB39" s="237"/>
      <c r="AC39" s="183"/>
    </row>
    <row r="40" spans="1:29" ht="18" customHeight="1">
      <c r="A40" s="61"/>
      <c r="B40" s="61" t="s">
        <v>6</v>
      </c>
      <c r="C40" s="106"/>
      <c r="D40" s="224">
        <v>736</v>
      </c>
      <c r="E40" s="224"/>
      <c r="F40" s="224"/>
      <c r="G40" s="224"/>
      <c r="H40" s="224"/>
      <c r="I40" s="224">
        <v>744</v>
      </c>
      <c r="J40" s="224"/>
      <c r="K40" s="224"/>
      <c r="L40" s="224"/>
      <c r="M40" s="224"/>
      <c r="N40" s="224">
        <v>734</v>
      </c>
      <c r="O40" s="224"/>
      <c r="P40" s="224"/>
      <c r="Q40" s="224"/>
      <c r="R40" s="224"/>
      <c r="S40" s="224">
        <v>777</v>
      </c>
      <c r="T40" s="224"/>
      <c r="U40" s="224"/>
      <c r="V40" s="224"/>
      <c r="W40" s="224"/>
      <c r="X40" s="237">
        <v>753</v>
      </c>
      <c r="Y40" s="237"/>
      <c r="Z40" s="237"/>
      <c r="AA40" s="237"/>
      <c r="AB40" s="237"/>
      <c r="AC40" s="183"/>
    </row>
    <row r="41" spans="1:29" ht="18" customHeight="1">
      <c r="A41" s="61"/>
      <c r="B41" s="61" t="s">
        <v>7</v>
      </c>
      <c r="C41" s="106"/>
      <c r="D41" s="224">
        <v>710</v>
      </c>
      <c r="E41" s="224"/>
      <c r="F41" s="224"/>
      <c r="G41" s="224"/>
      <c r="H41" s="224"/>
      <c r="I41" s="224">
        <v>727</v>
      </c>
      <c r="J41" s="224"/>
      <c r="K41" s="224"/>
      <c r="L41" s="224"/>
      <c r="M41" s="224"/>
      <c r="N41" s="224">
        <v>765</v>
      </c>
      <c r="O41" s="224"/>
      <c r="P41" s="224"/>
      <c r="Q41" s="224"/>
      <c r="R41" s="224"/>
      <c r="S41" s="224">
        <v>709</v>
      </c>
      <c r="T41" s="224"/>
      <c r="U41" s="224"/>
      <c r="V41" s="224"/>
      <c r="W41" s="224"/>
      <c r="X41" s="237">
        <v>698</v>
      </c>
      <c r="Y41" s="237"/>
      <c r="Z41" s="237"/>
      <c r="AA41" s="237"/>
      <c r="AB41" s="237"/>
      <c r="AC41" s="183"/>
    </row>
    <row r="42" spans="1:39" ht="18" customHeight="1">
      <c r="A42" s="240" t="s">
        <v>177</v>
      </c>
      <c r="B42" s="240"/>
      <c r="C42" s="241"/>
      <c r="D42" s="224">
        <v>1473</v>
      </c>
      <c r="E42" s="224"/>
      <c r="F42" s="224"/>
      <c r="G42" s="224"/>
      <c r="H42" s="224"/>
      <c r="I42" s="224">
        <v>1453</v>
      </c>
      <c r="J42" s="224"/>
      <c r="K42" s="224"/>
      <c r="L42" s="224"/>
      <c r="M42" s="224"/>
      <c r="N42" s="224">
        <v>1479</v>
      </c>
      <c r="O42" s="224"/>
      <c r="P42" s="224"/>
      <c r="Q42" s="224"/>
      <c r="R42" s="224"/>
      <c r="S42" s="224">
        <v>1509</v>
      </c>
      <c r="T42" s="224"/>
      <c r="U42" s="224"/>
      <c r="V42" s="224"/>
      <c r="W42" s="224"/>
      <c r="X42" s="237">
        <f>SUM(X43:AB44)</f>
        <v>1489</v>
      </c>
      <c r="Y42" s="237"/>
      <c r="Z42" s="237"/>
      <c r="AA42" s="237"/>
      <c r="AB42" s="237"/>
      <c r="AC42" s="183"/>
      <c r="AF42" s="182"/>
      <c r="AG42" s="182"/>
      <c r="AH42" s="182"/>
      <c r="AI42" s="182"/>
      <c r="AJ42" s="183"/>
      <c r="AK42" s="183"/>
      <c r="AL42" s="183"/>
      <c r="AM42" s="183"/>
    </row>
    <row r="43" spans="1:42" ht="18" customHeight="1">
      <c r="A43" s="61"/>
      <c r="B43" s="61" t="s">
        <v>6</v>
      </c>
      <c r="C43" s="106"/>
      <c r="D43" s="224">
        <v>721</v>
      </c>
      <c r="E43" s="224"/>
      <c r="F43" s="224"/>
      <c r="G43" s="224"/>
      <c r="H43" s="224"/>
      <c r="I43" s="224">
        <v>737</v>
      </c>
      <c r="J43" s="224"/>
      <c r="K43" s="224"/>
      <c r="L43" s="224"/>
      <c r="M43" s="224"/>
      <c r="N43" s="224">
        <v>744</v>
      </c>
      <c r="O43" s="224"/>
      <c r="P43" s="224"/>
      <c r="Q43" s="224"/>
      <c r="R43" s="224"/>
      <c r="S43" s="224">
        <v>743</v>
      </c>
      <c r="T43" s="224"/>
      <c r="U43" s="224"/>
      <c r="V43" s="224"/>
      <c r="W43" s="224"/>
      <c r="X43" s="237">
        <v>786</v>
      </c>
      <c r="Y43" s="237"/>
      <c r="Z43" s="237"/>
      <c r="AA43" s="237"/>
      <c r="AB43" s="237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</row>
    <row r="44" spans="1:42" ht="18" customHeight="1">
      <c r="A44" s="61"/>
      <c r="B44" s="61" t="s">
        <v>7</v>
      </c>
      <c r="C44" s="106"/>
      <c r="D44" s="224">
        <v>752</v>
      </c>
      <c r="E44" s="224"/>
      <c r="F44" s="224"/>
      <c r="G44" s="224"/>
      <c r="H44" s="224"/>
      <c r="I44" s="224">
        <v>716</v>
      </c>
      <c r="J44" s="224"/>
      <c r="K44" s="224"/>
      <c r="L44" s="224"/>
      <c r="M44" s="224"/>
      <c r="N44" s="224">
        <v>735</v>
      </c>
      <c r="O44" s="224"/>
      <c r="P44" s="224"/>
      <c r="Q44" s="224"/>
      <c r="R44" s="224"/>
      <c r="S44" s="224">
        <v>766</v>
      </c>
      <c r="T44" s="224"/>
      <c r="U44" s="224"/>
      <c r="V44" s="224"/>
      <c r="W44" s="224"/>
      <c r="X44" s="237">
        <v>703</v>
      </c>
      <c r="Y44" s="237"/>
      <c r="Z44" s="237"/>
      <c r="AA44" s="237"/>
      <c r="AB44" s="237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</row>
    <row r="45" spans="1:42" s="180" customFormat="1" ht="4.5" customHeight="1">
      <c r="A45" s="107"/>
      <c r="B45" s="107"/>
      <c r="C45" s="10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193"/>
      <c r="Y45" s="193"/>
      <c r="Z45" s="193"/>
      <c r="AA45" s="193"/>
      <c r="AB45" s="193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</row>
    <row r="46" spans="1:42" s="180" customFormat="1" ht="13.5">
      <c r="A46" s="63" t="s">
        <v>128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</row>
    <row r="47" spans="1:42" s="181" customFormat="1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</row>
    <row r="48" spans="1:49" s="181" customFormat="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O48" s="12"/>
      <c r="AP48" s="13"/>
      <c r="AW48" s="13"/>
    </row>
  </sheetData>
  <mergeCells count="176">
    <mergeCell ref="X43:AB43"/>
    <mergeCell ref="X44:AB44"/>
    <mergeCell ref="X39:AB39"/>
    <mergeCell ref="X40:AB40"/>
    <mergeCell ref="X41:AB41"/>
    <mergeCell ref="X42:AB42"/>
    <mergeCell ref="X38:AB38"/>
    <mergeCell ref="X31:AB31"/>
    <mergeCell ref="X32:AB32"/>
    <mergeCell ref="X33:AB33"/>
    <mergeCell ref="X34:AB34"/>
    <mergeCell ref="X35:AB35"/>
    <mergeCell ref="X36:AB36"/>
    <mergeCell ref="X37:AB37"/>
    <mergeCell ref="X27:AB27"/>
    <mergeCell ref="X28:AB28"/>
    <mergeCell ref="X29:AB29"/>
    <mergeCell ref="X30:AB30"/>
    <mergeCell ref="Z12:AB12"/>
    <mergeCell ref="X23:AB23"/>
    <mergeCell ref="X24:AB24"/>
    <mergeCell ref="X25:AB25"/>
    <mergeCell ref="X20:AB21"/>
    <mergeCell ref="W12:Y12"/>
    <mergeCell ref="S24:W24"/>
    <mergeCell ref="I25:M25"/>
    <mergeCell ref="N12:P12"/>
    <mergeCell ref="Q12:S12"/>
    <mergeCell ref="T12:V12"/>
    <mergeCell ref="I20:M21"/>
    <mergeCell ref="S20:W21"/>
    <mergeCell ref="N20:R21"/>
    <mergeCell ref="N23:R23"/>
    <mergeCell ref="S23:W23"/>
    <mergeCell ref="I23:M23"/>
    <mergeCell ref="B12:D12"/>
    <mergeCell ref="E12:G12"/>
    <mergeCell ref="H12:J12"/>
    <mergeCell ref="K12:M12"/>
    <mergeCell ref="Z11:AB11"/>
    <mergeCell ref="N11:P11"/>
    <mergeCell ref="Q11:S11"/>
    <mergeCell ref="T11:V11"/>
    <mergeCell ref="W11:Y11"/>
    <mergeCell ref="B11:D11"/>
    <mergeCell ref="E11:G11"/>
    <mergeCell ref="H11:J11"/>
    <mergeCell ref="K11:M11"/>
    <mergeCell ref="Z9:AB9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N9:P9"/>
    <mergeCell ref="Q9:S9"/>
    <mergeCell ref="T9:V9"/>
    <mergeCell ref="W9:Y9"/>
    <mergeCell ref="B9:D9"/>
    <mergeCell ref="E9:G9"/>
    <mergeCell ref="H9:J9"/>
    <mergeCell ref="K9:M9"/>
    <mergeCell ref="B8:D8"/>
    <mergeCell ref="E8:G8"/>
    <mergeCell ref="H8:J8"/>
    <mergeCell ref="K8:M8"/>
    <mergeCell ref="N8:P8"/>
    <mergeCell ref="Q8:S8"/>
    <mergeCell ref="T8:V8"/>
    <mergeCell ref="W8:Y8"/>
    <mergeCell ref="Z8:AB8"/>
    <mergeCell ref="Q6:S6"/>
    <mergeCell ref="T6:V6"/>
    <mergeCell ref="W6:Y6"/>
    <mergeCell ref="Z6:AB6"/>
    <mergeCell ref="A4:A6"/>
    <mergeCell ref="B4:D6"/>
    <mergeCell ref="E4:AB4"/>
    <mergeCell ref="E5:Y5"/>
    <mergeCell ref="Z5:AB5"/>
    <mergeCell ref="E6:G6"/>
    <mergeCell ref="H6:J6"/>
    <mergeCell ref="K6:M6"/>
    <mergeCell ref="N6:P6"/>
    <mergeCell ref="N43:R43"/>
    <mergeCell ref="S43:W43"/>
    <mergeCell ref="I39:M39"/>
    <mergeCell ref="N39:R39"/>
    <mergeCell ref="S39:W39"/>
    <mergeCell ref="I40:M40"/>
    <mergeCell ref="N40:R40"/>
    <mergeCell ref="N42:R42"/>
    <mergeCell ref="S42:W42"/>
    <mergeCell ref="N41:R41"/>
    <mergeCell ref="S36:W36"/>
    <mergeCell ref="N37:R37"/>
    <mergeCell ref="S37:W37"/>
    <mergeCell ref="N30:R30"/>
    <mergeCell ref="S30:W30"/>
    <mergeCell ref="S34:W34"/>
    <mergeCell ref="N36:R36"/>
    <mergeCell ref="N35:R35"/>
    <mergeCell ref="S35:W35"/>
    <mergeCell ref="N34:R34"/>
    <mergeCell ref="I24:M24"/>
    <mergeCell ref="I31:M31"/>
    <mergeCell ref="N31:R31"/>
    <mergeCell ref="S31:W31"/>
    <mergeCell ref="N28:R28"/>
    <mergeCell ref="S28:W28"/>
    <mergeCell ref="S29:W29"/>
    <mergeCell ref="I29:M29"/>
    <mergeCell ref="N29:R29"/>
    <mergeCell ref="I28:M28"/>
    <mergeCell ref="N25:R25"/>
    <mergeCell ref="S25:W25"/>
    <mergeCell ref="N27:R27"/>
    <mergeCell ref="N24:R24"/>
    <mergeCell ref="I35:M35"/>
    <mergeCell ref="D33:H33"/>
    <mergeCell ref="I27:M27"/>
    <mergeCell ref="S27:W27"/>
    <mergeCell ref="I32:M32"/>
    <mergeCell ref="N32:R32"/>
    <mergeCell ref="S32:W32"/>
    <mergeCell ref="I33:M33"/>
    <mergeCell ref="N33:R33"/>
    <mergeCell ref="S33:W33"/>
    <mergeCell ref="I34:M34"/>
    <mergeCell ref="D27:H27"/>
    <mergeCell ref="D28:H28"/>
    <mergeCell ref="D30:H30"/>
    <mergeCell ref="D34:H34"/>
    <mergeCell ref="D32:H32"/>
    <mergeCell ref="D29:H29"/>
    <mergeCell ref="D31:H31"/>
    <mergeCell ref="I30:M30"/>
    <mergeCell ref="I41:M41"/>
    <mergeCell ref="I42:M42"/>
    <mergeCell ref="D40:H40"/>
    <mergeCell ref="D41:H41"/>
    <mergeCell ref="I37:M37"/>
    <mergeCell ref="I38:M38"/>
    <mergeCell ref="D36:H36"/>
    <mergeCell ref="D37:H37"/>
    <mergeCell ref="D38:H38"/>
    <mergeCell ref="I36:M36"/>
    <mergeCell ref="D44:H44"/>
    <mergeCell ref="N38:R38"/>
    <mergeCell ref="S38:W38"/>
    <mergeCell ref="I43:M43"/>
    <mergeCell ref="S40:W40"/>
    <mergeCell ref="I44:M44"/>
    <mergeCell ref="N44:R44"/>
    <mergeCell ref="S44:W44"/>
    <mergeCell ref="S41:W41"/>
    <mergeCell ref="D42:H42"/>
    <mergeCell ref="D43:H43"/>
    <mergeCell ref="D23:H23"/>
    <mergeCell ref="D24:H24"/>
    <mergeCell ref="D25:H25"/>
    <mergeCell ref="D35:H35"/>
    <mergeCell ref="D39:H39"/>
    <mergeCell ref="D20:H21"/>
    <mergeCell ref="A42:C42"/>
    <mergeCell ref="A23:C23"/>
    <mergeCell ref="A27:C27"/>
    <mergeCell ref="A33:C33"/>
    <mergeCell ref="A39:C39"/>
    <mergeCell ref="A30:C30"/>
    <mergeCell ref="A36:C36"/>
    <mergeCell ref="A20:C2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2"/>
  <headerFooter alignWithMargins="0">
    <oddHeader>&amp;L&amp;8 118　　　教　育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F60"/>
  <sheetViews>
    <sheetView workbookViewId="0" topLeftCell="A2">
      <selection activeCell="Y32" sqref="Y32"/>
    </sheetView>
  </sheetViews>
  <sheetFormatPr defaultColWidth="9.00390625" defaultRowHeight="13.5"/>
  <cols>
    <col min="1" max="1" width="8.125" style="180" customWidth="1"/>
    <col min="2" max="13" width="2.125" style="180" customWidth="1"/>
    <col min="14" max="14" width="2.50390625" style="180" customWidth="1"/>
    <col min="15" max="15" width="1.625" style="180" customWidth="1"/>
    <col min="16" max="16" width="1.875" style="180" customWidth="1"/>
    <col min="17" max="17" width="2.625" style="180" customWidth="1"/>
    <col min="18" max="37" width="2.125" style="180" customWidth="1"/>
    <col min="38" max="16384" width="9.00390625" style="180" customWidth="1"/>
  </cols>
  <sheetData>
    <row r="1" spans="1:13" s="198" customFormat="1" ht="26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37" s="178" customFormat="1" ht="22.5" customHeight="1">
      <c r="A2" s="48" t="s">
        <v>180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3.5">
      <c r="A3" s="23"/>
      <c r="B3" s="23"/>
      <c r="C3" s="23"/>
      <c r="D3" s="23"/>
      <c r="E3" s="23"/>
      <c r="F3" s="23"/>
      <c r="G3" s="23"/>
      <c r="H3" s="23"/>
      <c r="I3" s="23"/>
      <c r="J3" s="23"/>
      <c r="K3" s="181"/>
      <c r="L3" s="181"/>
      <c r="M3" s="178"/>
      <c r="N3" s="181"/>
      <c r="O3" s="181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82"/>
      <c r="AD3" s="182"/>
      <c r="AE3" s="182"/>
      <c r="AF3" s="182"/>
      <c r="AG3" s="182"/>
      <c r="AH3" s="182"/>
      <c r="AI3" s="182"/>
      <c r="AJ3" s="182"/>
      <c r="AK3" s="91" t="s">
        <v>20</v>
      </c>
    </row>
    <row r="4" spans="1:49" ht="13.5">
      <c r="A4" s="262" t="s">
        <v>3</v>
      </c>
      <c r="B4" s="261" t="s">
        <v>47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 t="s">
        <v>48</v>
      </c>
      <c r="AD4" s="261"/>
      <c r="AE4" s="261"/>
      <c r="AF4" s="261"/>
      <c r="AG4" s="261"/>
      <c r="AH4" s="261"/>
      <c r="AI4" s="261"/>
      <c r="AJ4" s="261"/>
      <c r="AK4" s="256"/>
      <c r="AO4" s="199"/>
      <c r="AP4" s="199"/>
      <c r="AQ4" s="199"/>
      <c r="AR4" s="199"/>
      <c r="AS4" s="199"/>
      <c r="AT4" s="199"/>
      <c r="AU4" s="199"/>
      <c r="AV4" s="199"/>
      <c r="AW4" s="199"/>
    </row>
    <row r="5" spans="1:49" ht="12" customHeight="1">
      <c r="A5" s="263"/>
      <c r="B5" s="265" t="s">
        <v>33</v>
      </c>
      <c r="C5" s="265"/>
      <c r="D5" s="265"/>
      <c r="E5" s="265"/>
      <c r="F5" s="265"/>
      <c r="G5" s="265"/>
      <c r="H5" s="265"/>
      <c r="I5" s="265"/>
      <c r="J5" s="265"/>
      <c r="K5" s="265" t="s">
        <v>49</v>
      </c>
      <c r="L5" s="265"/>
      <c r="M5" s="265"/>
      <c r="N5" s="265"/>
      <c r="O5" s="265"/>
      <c r="P5" s="265"/>
      <c r="Q5" s="265"/>
      <c r="R5" s="265"/>
      <c r="S5" s="265"/>
      <c r="T5" s="265" t="s">
        <v>50</v>
      </c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50"/>
      <c r="AO5" s="199"/>
      <c r="AP5" s="199"/>
      <c r="AQ5" s="199"/>
      <c r="AR5" s="199"/>
      <c r="AS5" s="199"/>
      <c r="AT5" s="199"/>
      <c r="AU5" s="199"/>
      <c r="AV5" s="199"/>
      <c r="AW5" s="199"/>
    </row>
    <row r="6" spans="1:49" ht="12" customHeight="1">
      <c r="A6" s="263"/>
      <c r="B6" s="265" t="s">
        <v>30</v>
      </c>
      <c r="C6" s="265"/>
      <c r="D6" s="265"/>
      <c r="E6" s="265" t="s">
        <v>6</v>
      </c>
      <c r="F6" s="265"/>
      <c r="G6" s="265"/>
      <c r="H6" s="265" t="s">
        <v>7</v>
      </c>
      <c r="I6" s="265"/>
      <c r="J6" s="265"/>
      <c r="K6" s="265" t="s">
        <v>30</v>
      </c>
      <c r="L6" s="265"/>
      <c r="M6" s="265"/>
      <c r="N6" s="265" t="s">
        <v>6</v>
      </c>
      <c r="O6" s="265"/>
      <c r="P6" s="265"/>
      <c r="Q6" s="265" t="s">
        <v>7</v>
      </c>
      <c r="R6" s="265"/>
      <c r="S6" s="265"/>
      <c r="T6" s="265" t="s">
        <v>30</v>
      </c>
      <c r="U6" s="265"/>
      <c r="V6" s="265"/>
      <c r="W6" s="265" t="s">
        <v>6</v>
      </c>
      <c r="X6" s="265"/>
      <c r="Y6" s="265"/>
      <c r="Z6" s="265" t="s">
        <v>7</v>
      </c>
      <c r="AA6" s="265"/>
      <c r="AB6" s="265"/>
      <c r="AC6" s="265" t="s">
        <v>30</v>
      </c>
      <c r="AD6" s="265"/>
      <c r="AE6" s="265"/>
      <c r="AF6" s="265" t="s">
        <v>6</v>
      </c>
      <c r="AG6" s="265"/>
      <c r="AH6" s="265"/>
      <c r="AI6" s="265" t="s">
        <v>7</v>
      </c>
      <c r="AJ6" s="265"/>
      <c r="AK6" s="250"/>
      <c r="AO6" s="199"/>
      <c r="AP6" s="199"/>
      <c r="AQ6" s="199"/>
      <c r="AR6" s="199"/>
      <c r="AS6" s="199"/>
      <c r="AT6" s="199"/>
      <c r="AU6" s="199"/>
      <c r="AV6" s="199"/>
      <c r="AW6" s="199"/>
    </row>
    <row r="7" spans="1:58" s="178" customFormat="1" ht="4.5" customHeight="1">
      <c r="A7" s="101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80"/>
      <c r="AM7" s="180"/>
      <c r="AN7" s="180"/>
      <c r="AO7" s="33"/>
      <c r="AP7" s="33"/>
      <c r="AQ7" s="33"/>
      <c r="AR7" s="33"/>
      <c r="AS7" s="33"/>
      <c r="AT7" s="33"/>
      <c r="AU7" s="33"/>
      <c r="AV7" s="33"/>
      <c r="AW7" s="33"/>
      <c r="BF7" s="13"/>
    </row>
    <row r="8" spans="1:58" s="178" customFormat="1" ht="15" customHeight="1">
      <c r="A8" s="70">
        <v>18</v>
      </c>
      <c r="B8" s="224">
        <v>485</v>
      </c>
      <c r="C8" s="224"/>
      <c r="D8" s="224"/>
      <c r="E8" s="260">
        <v>168</v>
      </c>
      <c r="F8" s="260"/>
      <c r="G8" s="260"/>
      <c r="H8" s="260">
        <v>317</v>
      </c>
      <c r="I8" s="260"/>
      <c r="J8" s="260"/>
      <c r="K8" s="260">
        <v>444</v>
      </c>
      <c r="L8" s="260"/>
      <c r="M8" s="260"/>
      <c r="N8" s="260">
        <v>158</v>
      </c>
      <c r="O8" s="260"/>
      <c r="P8" s="260"/>
      <c r="Q8" s="260">
        <v>286</v>
      </c>
      <c r="R8" s="260"/>
      <c r="S8" s="260"/>
      <c r="T8" s="260">
        <v>41</v>
      </c>
      <c r="U8" s="260"/>
      <c r="V8" s="260"/>
      <c r="W8" s="260">
        <v>10</v>
      </c>
      <c r="X8" s="260"/>
      <c r="Y8" s="260"/>
      <c r="Z8" s="260">
        <v>31</v>
      </c>
      <c r="AA8" s="260"/>
      <c r="AB8" s="260"/>
      <c r="AC8" s="260">
        <v>107</v>
      </c>
      <c r="AD8" s="260"/>
      <c r="AE8" s="260"/>
      <c r="AF8" s="260">
        <v>59</v>
      </c>
      <c r="AG8" s="260"/>
      <c r="AH8" s="260"/>
      <c r="AI8" s="260">
        <v>48</v>
      </c>
      <c r="AJ8" s="260"/>
      <c r="AK8" s="260"/>
      <c r="AL8" s="189"/>
      <c r="AM8" s="180"/>
      <c r="AN8" s="180"/>
      <c r="AO8" s="16"/>
      <c r="AP8" s="16"/>
      <c r="AQ8" s="16"/>
      <c r="AR8" s="16"/>
      <c r="AS8" s="16"/>
      <c r="AT8" s="16"/>
      <c r="AU8" s="16"/>
      <c r="AV8" s="16"/>
      <c r="AW8" s="16"/>
      <c r="BF8" s="13"/>
    </row>
    <row r="9" spans="1:58" s="178" customFormat="1" ht="15" customHeight="1">
      <c r="A9" s="70">
        <v>19</v>
      </c>
      <c r="B9" s="224">
        <v>494</v>
      </c>
      <c r="C9" s="224"/>
      <c r="D9" s="224"/>
      <c r="E9" s="260">
        <v>171</v>
      </c>
      <c r="F9" s="260"/>
      <c r="G9" s="260"/>
      <c r="H9" s="260">
        <v>323</v>
      </c>
      <c r="I9" s="260"/>
      <c r="J9" s="260"/>
      <c r="K9" s="260">
        <v>460</v>
      </c>
      <c r="L9" s="260"/>
      <c r="M9" s="260"/>
      <c r="N9" s="260">
        <v>164</v>
      </c>
      <c r="O9" s="260"/>
      <c r="P9" s="260"/>
      <c r="Q9" s="260">
        <v>296</v>
      </c>
      <c r="R9" s="260"/>
      <c r="S9" s="260"/>
      <c r="T9" s="260">
        <v>34</v>
      </c>
      <c r="U9" s="260"/>
      <c r="V9" s="260"/>
      <c r="W9" s="260">
        <v>7</v>
      </c>
      <c r="X9" s="260"/>
      <c r="Y9" s="260"/>
      <c r="Z9" s="260">
        <v>27</v>
      </c>
      <c r="AA9" s="260"/>
      <c r="AB9" s="260"/>
      <c r="AC9" s="260">
        <v>105</v>
      </c>
      <c r="AD9" s="260"/>
      <c r="AE9" s="260"/>
      <c r="AF9" s="260">
        <v>55</v>
      </c>
      <c r="AG9" s="260"/>
      <c r="AH9" s="260"/>
      <c r="AI9" s="260">
        <v>50</v>
      </c>
      <c r="AJ9" s="260"/>
      <c r="AK9" s="260"/>
      <c r="AL9" s="189"/>
      <c r="AM9" s="180"/>
      <c r="AN9" s="180"/>
      <c r="AO9" s="16"/>
      <c r="AP9" s="16"/>
      <c r="AQ9" s="16"/>
      <c r="AR9" s="16"/>
      <c r="AS9" s="16"/>
      <c r="AT9" s="16"/>
      <c r="AU9" s="16"/>
      <c r="AV9" s="16"/>
      <c r="AW9" s="16"/>
      <c r="BF9" s="13"/>
    </row>
    <row r="10" spans="1:58" s="178" customFormat="1" ht="15" customHeight="1">
      <c r="A10" s="70">
        <v>20</v>
      </c>
      <c r="B10" s="224">
        <v>492</v>
      </c>
      <c r="C10" s="224"/>
      <c r="D10" s="224"/>
      <c r="E10" s="260">
        <v>179</v>
      </c>
      <c r="F10" s="260"/>
      <c r="G10" s="260"/>
      <c r="H10" s="260">
        <v>313</v>
      </c>
      <c r="I10" s="260"/>
      <c r="J10" s="260"/>
      <c r="K10" s="224">
        <v>463</v>
      </c>
      <c r="L10" s="224"/>
      <c r="M10" s="224"/>
      <c r="N10" s="224">
        <v>173</v>
      </c>
      <c r="O10" s="224"/>
      <c r="P10" s="224"/>
      <c r="Q10" s="224">
        <v>290</v>
      </c>
      <c r="R10" s="224"/>
      <c r="S10" s="224"/>
      <c r="T10" s="224">
        <v>29</v>
      </c>
      <c r="U10" s="224"/>
      <c r="V10" s="224"/>
      <c r="W10" s="224">
        <v>6</v>
      </c>
      <c r="X10" s="224"/>
      <c r="Y10" s="224"/>
      <c r="Z10" s="224">
        <v>23</v>
      </c>
      <c r="AA10" s="224"/>
      <c r="AB10" s="224"/>
      <c r="AC10" s="224">
        <v>99</v>
      </c>
      <c r="AD10" s="224"/>
      <c r="AE10" s="224"/>
      <c r="AF10" s="224">
        <v>49</v>
      </c>
      <c r="AG10" s="224"/>
      <c r="AH10" s="224"/>
      <c r="AI10" s="224">
        <v>50</v>
      </c>
      <c r="AJ10" s="224"/>
      <c r="AK10" s="224"/>
      <c r="AL10" s="189"/>
      <c r="AM10" s="180"/>
      <c r="AN10" s="180"/>
      <c r="AO10" s="16"/>
      <c r="AP10" s="16"/>
      <c r="AQ10" s="16"/>
      <c r="AR10" s="16"/>
      <c r="AS10" s="16"/>
      <c r="AT10" s="16"/>
      <c r="AU10" s="16"/>
      <c r="AV10" s="16"/>
      <c r="AW10" s="16"/>
      <c r="BF10" s="13"/>
    </row>
    <row r="11" spans="1:58" s="178" customFormat="1" ht="15" customHeight="1">
      <c r="A11" s="70">
        <v>21</v>
      </c>
      <c r="B11" s="224">
        <v>520</v>
      </c>
      <c r="C11" s="224"/>
      <c r="D11" s="224"/>
      <c r="E11" s="260">
        <v>197</v>
      </c>
      <c r="F11" s="260"/>
      <c r="G11" s="260"/>
      <c r="H11" s="260">
        <v>323</v>
      </c>
      <c r="I11" s="260"/>
      <c r="J11" s="260"/>
      <c r="K11" s="224">
        <v>471</v>
      </c>
      <c r="L11" s="224"/>
      <c r="M11" s="224"/>
      <c r="N11" s="224">
        <v>182</v>
      </c>
      <c r="O11" s="224"/>
      <c r="P11" s="224"/>
      <c r="Q11" s="224">
        <v>289</v>
      </c>
      <c r="R11" s="224"/>
      <c r="S11" s="224"/>
      <c r="T11" s="224">
        <v>49</v>
      </c>
      <c r="U11" s="224"/>
      <c r="V11" s="224"/>
      <c r="W11" s="224">
        <v>15</v>
      </c>
      <c r="X11" s="224"/>
      <c r="Y11" s="224"/>
      <c r="Z11" s="224">
        <v>34</v>
      </c>
      <c r="AA11" s="224"/>
      <c r="AB11" s="224"/>
      <c r="AC11" s="224">
        <v>96</v>
      </c>
      <c r="AD11" s="224"/>
      <c r="AE11" s="224"/>
      <c r="AF11" s="224">
        <v>46</v>
      </c>
      <c r="AG11" s="224"/>
      <c r="AH11" s="224"/>
      <c r="AI11" s="224">
        <v>50</v>
      </c>
      <c r="AJ11" s="224"/>
      <c r="AK11" s="224"/>
      <c r="AL11" s="189"/>
      <c r="AM11" s="180"/>
      <c r="AN11" s="180"/>
      <c r="AO11" s="16"/>
      <c r="AP11" s="16"/>
      <c r="AQ11" s="16"/>
      <c r="AR11" s="16"/>
      <c r="AS11" s="16"/>
      <c r="AT11" s="16"/>
      <c r="AU11" s="16"/>
      <c r="AV11" s="16"/>
      <c r="AW11" s="16"/>
      <c r="BF11" s="13"/>
    </row>
    <row r="12" spans="1:58" s="178" customFormat="1" ht="15" customHeight="1">
      <c r="A12" s="65">
        <v>22</v>
      </c>
      <c r="B12" s="332">
        <f>SUM(E12:J12)</f>
        <v>513</v>
      </c>
      <c r="C12" s="237"/>
      <c r="D12" s="237"/>
      <c r="E12" s="237">
        <f>SUM(N12,W12)</f>
        <v>195</v>
      </c>
      <c r="F12" s="237"/>
      <c r="G12" s="237"/>
      <c r="H12" s="237">
        <f>SUM(Q12,Z12)</f>
        <v>318</v>
      </c>
      <c r="I12" s="237"/>
      <c r="J12" s="237"/>
      <c r="K12" s="237">
        <f>SUM(N12:S12)</f>
        <v>462</v>
      </c>
      <c r="L12" s="237"/>
      <c r="M12" s="237"/>
      <c r="N12" s="237">
        <v>181</v>
      </c>
      <c r="O12" s="237"/>
      <c r="P12" s="237"/>
      <c r="Q12" s="237">
        <v>281</v>
      </c>
      <c r="R12" s="237"/>
      <c r="S12" s="237"/>
      <c r="T12" s="237">
        <f>SUM(W12:AB12)</f>
        <v>51</v>
      </c>
      <c r="U12" s="237"/>
      <c r="V12" s="237"/>
      <c r="W12" s="237">
        <v>14</v>
      </c>
      <c r="X12" s="237"/>
      <c r="Y12" s="237"/>
      <c r="Z12" s="237">
        <v>37</v>
      </c>
      <c r="AA12" s="237"/>
      <c r="AB12" s="237"/>
      <c r="AC12" s="237">
        <f>SUM(AF12:AK12)</f>
        <v>94</v>
      </c>
      <c r="AD12" s="237"/>
      <c r="AE12" s="237"/>
      <c r="AF12" s="237">
        <v>47</v>
      </c>
      <c r="AG12" s="237"/>
      <c r="AH12" s="237"/>
      <c r="AI12" s="237">
        <v>47</v>
      </c>
      <c r="AJ12" s="237"/>
      <c r="AK12" s="237"/>
      <c r="AL12" s="183"/>
      <c r="AO12" s="16"/>
      <c r="AP12" s="16"/>
      <c r="AQ12" s="16"/>
      <c r="AR12" s="16"/>
      <c r="AS12" s="16"/>
      <c r="AT12" s="16"/>
      <c r="AU12" s="16"/>
      <c r="AV12" s="16"/>
      <c r="AW12" s="16"/>
      <c r="BF12" s="13"/>
    </row>
    <row r="13" spans="1:58" s="178" customFormat="1" ht="4.5" customHeight="1">
      <c r="A13" s="96"/>
      <c r="B13" s="38"/>
      <c r="C13" s="38"/>
      <c r="D13" s="38"/>
      <c r="E13" s="38"/>
      <c r="F13" s="38"/>
      <c r="G13" s="38"/>
      <c r="H13" s="38"/>
      <c r="I13" s="38"/>
      <c r="J13" s="3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183"/>
      <c r="AO13" s="33"/>
      <c r="AP13" s="33"/>
      <c r="AQ13" s="33"/>
      <c r="AR13" s="33"/>
      <c r="AS13" s="33"/>
      <c r="AT13" s="33"/>
      <c r="AU13" s="33"/>
      <c r="AV13" s="33"/>
      <c r="AW13" s="33"/>
      <c r="BF13" s="13"/>
    </row>
    <row r="14" spans="1:38" s="178" customFormat="1" ht="13.5">
      <c r="A14" s="63" t="s">
        <v>224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3"/>
    </row>
    <row r="15" spans="1:38" s="178" customFormat="1" ht="9.75" customHeight="1">
      <c r="A15" s="18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83"/>
      <c r="W15" s="182"/>
      <c r="X15" s="182"/>
      <c r="Y15" s="182"/>
      <c r="Z15" s="182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3"/>
      <c r="AL15" s="183"/>
    </row>
    <row r="16" spans="1:38" s="178" customFormat="1" ht="9.75" customHeight="1">
      <c r="A16" s="18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83"/>
      <c r="W16" s="182"/>
      <c r="X16" s="182"/>
      <c r="Y16" s="182"/>
      <c r="Z16" s="182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3"/>
      <c r="AL16" s="183"/>
    </row>
    <row r="17" spans="2:37" s="178" customFormat="1" ht="9.75" customHeight="1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W17" s="181"/>
      <c r="X17" s="181"/>
      <c r="Y17" s="181"/>
      <c r="Z17" s="181"/>
      <c r="AK17" s="13"/>
    </row>
    <row r="18" spans="1:37" s="178" customFormat="1" ht="22.5" customHeight="1">
      <c r="A18" s="51" t="s">
        <v>171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</row>
    <row r="19" spans="1:37" ht="13.5">
      <c r="A19" s="17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78"/>
      <c r="W19" s="181"/>
      <c r="X19" s="181"/>
      <c r="Y19" s="181"/>
      <c r="Z19" s="181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00" t="s">
        <v>20</v>
      </c>
    </row>
    <row r="20" spans="1:37" ht="19.5" customHeight="1">
      <c r="A20" s="60" t="s">
        <v>3</v>
      </c>
      <c r="B20" s="328" t="s">
        <v>37</v>
      </c>
      <c r="C20" s="328"/>
      <c r="D20" s="328"/>
      <c r="E20" s="328"/>
      <c r="F20" s="298" t="s">
        <v>235</v>
      </c>
      <c r="G20" s="298"/>
      <c r="H20" s="298"/>
      <c r="I20" s="298"/>
      <c r="J20" s="299" t="s">
        <v>236</v>
      </c>
      <c r="K20" s="299"/>
      <c r="L20" s="299"/>
      <c r="M20" s="299"/>
      <c r="N20" s="299" t="s">
        <v>237</v>
      </c>
      <c r="O20" s="299"/>
      <c r="P20" s="299"/>
      <c r="Q20" s="299"/>
      <c r="R20" s="299" t="s">
        <v>238</v>
      </c>
      <c r="S20" s="299"/>
      <c r="T20" s="299"/>
      <c r="U20" s="299"/>
      <c r="V20" s="299" t="s">
        <v>239</v>
      </c>
      <c r="W20" s="299"/>
      <c r="X20" s="299"/>
      <c r="Y20" s="299"/>
      <c r="Z20" s="299" t="s">
        <v>240</v>
      </c>
      <c r="AA20" s="299"/>
      <c r="AB20" s="299"/>
      <c r="AC20" s="299"/>
      <c r="AD20" s="299" t="s">
        <v>241</v>
      </c>
      <c r="AE20" s="299"/>
      <c r="AF20" s="299"/>
      <c r="AG20" s="299"/>
      <c r="AH20" s="298" t="s">
        <v>51</v>
      </c>
      <c r="AI20" s="298"/>
      <c r="AJ20" s="298"/>
      <c r="AK20" s="329"/>
    </row>
    <row r="21" spans="1:37" ht="4.5" customHeight="1">
      <c r="A21" s="111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98"/>
      <c r="U21" s="98"/>
      <c r="V21" s="98"/>
      <c r="W21" s="112"/>
      <c r="X21" s="112"/>
      <c r="Y21" s="112"/>
      <c r="Z21" s="112"/>
      <c r="AA21" s="98"/>
      <c r="AB21" s="98"/>
      <c r="AC21" s="98"/>
      <c r="AD21" s="98"/>
      <c r="AE21" s="98"/>
      <c r="AF21" s="98"/>
      <c r="AG21" s="98"/>
      <c r="AH21" s="98"/>
      <c r="AI21" s="76"/>
      <c r="AJ21" s="76"/>
      <c r="AK21" s="76"/>
    </row>
    <row r="22" spans="1:37" ht="15" customHeight="1">
      <c r="A22" s="70">
        <v>18</v>
      </c>
      <c r="B22" s="224">
        <v>20</v>
      </c>
      <c r="C22" s="224"/>
      <c r="D22" s="224"/>
      <c r="E22" s="224"/>
      <c r="F22" s="260">
        <v>2</v>
      </c>
      <c r="G22" s="260"/>
      <c r="H22" s="260"/>
      <c r="I22" s="260"/>
      <c r="J22" s="260">
        <v>2</v>
      </c>
      <c r="K22" s="260"/>
      <c r="L22" s="260"/>
      <c r="M22" s="260"/>
      <c r="N22" s="260">
        <v>8</v>
      </c>
      <c r="O22" s="260"/>
      <c r="P22" s="260"/>
      <c r="Q22" s="260"/>
      <c r="R22" s="260">
        <v>7</v>
      </c>
      <c r="S22" s="260"/>
      <c r="T22" s="260"/>
      <c r="U22" s="260"/>
      <c r="V22" s="260">
        <v>1</v>
      </c>
      <c r="W22" s="260"/>
      <c r="X22" s="260"/>
      <c r="Y22" s="260"/>
      <c r="Z22" s="268" t="s">
        <v>264</v>
      </c>
      <c r="AA22" s="268"/>
      <c r="AB22" s="268"/>
      <c r="AC22" s="268"/>
      <c r="AD22" s="268" t="s">
        <v>264</v>
      </c>
      <c r="AE22" s="268"/>
      <c r="AF22" s="268"/>
      <c r="AG22" s="268"/>
      <c r="AH22" s="268" t="s">
        <v>264</v>
      </c>
      <c r="AI22" s="268"/>
      <c r="AJ22" s="268"/>
      <c r="AK22" s="268"/>
    </row>
    <row r="23" spans="1:37" ht="15" customHeight="1">
      <c r="A23" s="70">
        <v>19</v>
      </c>
      <c r="B23" s="224">
        <v>20</v>
      </c>
      <c r="C23" s="224"/>
      <c r="D23" s="224"/>
      <c r="E23" s="224"/>
      <c r="F23" s="260">
        <v>2</v>
      </c>
      <c r="G23" s="260"/>
      <c r="H23" s="260"/>
      <c r="I23" s="260"/>
      <c r="J23" s="260">
        <v>1</v>
      </c>
      <c r="K23" s="260"/>
      <c r="L23" s="260"/>
      <c r="M23" s="260"/>
      <c r="N23" s="260">
        <v>9</v>
      </c>
      <c r="O23" s="260"/>
      <c r="P23" s="260"/>
      <c r="Q23" s="260"/>
      <c r="R23" s="260">
        <v>7</v>
      </c>
      <c r="S23" s="260"/>
      <c r="T23" s="260"/>
      <c r="U23" s="260"/>
      <c r="V23" s="260">
        <v>1</v>
      </c>
      <c r="W23" s="260"/>
      <c r="X23" s="260"/>
      <c r="Y23" s="260"/>
      <c r="Z23" s="268" t="s">
        <v>264</v>
      </c>
      <c r="AA23" s="268"/>
      <c r="AB23" s="268"/>
      <c r="AC23" s="268"/>
      <c r="AD23" s="268" t="s">
        <v>264</v>
      </c>
      <c r="AE23" s="268"/>
      <c r="AF23" s="268"/>
      <c r="AG23" s="268"/>
      <c r="AH23" s="268" t="s">
        <v>264</v>
      </c>
      <c r="AI23" s="268"/>
      <c r="AJ23" s="268"/>
      <c r="AK23" s="268"/>
    </row>
    <row r="24" spans="1:38" ht="15" customHeight="1">
      <c r="A24" s="70">
        <v>20</v>
      </c>
      <c r="B24" s="224">
        <v>20</v>
      </c>
      <c r="C24" s="224"/>
      <c r="D24" s="224"/>
      <c r="E24" s="224"/>
      <c r="F24" s="224">
        <v>2</v>
      </c>
      <c r="G24" s="224"/>
      <c r="H24" s="224"/>
      <c r="I24" s="224"/>
      <c r="J24" s="224">
        <v>1</v>
      </c>
      <c r="K24" s="224"/>
      <c r="L24" s="224"/>
      <c r="M24" s="224"/>
      <c r="N24" s="224">
        <v>11</v>
      </c>
      <c r="O24" s="224"/>
      <c r="P24" s="224"/>
      <c r="Q24" s="224"/>
      <c r="R24" s="224">
        <v>5</v>
      </c>
      <c r="S24" s="224"/>
      <c r="T24" s="224"/>
      <c r="U24" s="224"/>
      <c r="V24" s="224">
        <v>1</v>
      </c>
      <c r="W24" s="224"/>
      <c r="X24" s="224"/>
      <c r="Y24" s="224"/>
      <c r="Z24" s="266" t="s">
        <v>264</v>
      </c>
      <c r="AA24" s="266"/>
      <c r="AB24" s="266"/>
      <c r="AC24" s="266"/>
      <c r="AD24" s="266" t="s">
        <v>264</v>
      </c>
      <c r="AE24" s="266"/>
      <c r="AF24" s="266"/>
      <c r="AG24" s="266"/>
      <c r="AH24" s="266" t="s">
        <v>264</v>
      </c>
      <c r="AI24" s="266"/>
      <c r="AJ24" s="266"/>
      <c r="AK24" s="266"/>
      <c r="AL24" s="189"/>
    </row>
    <row r="25" spans="1:38" ht="15" customHeight="1">
      <c r="A25" s="70">
        <v>21</v>
      </c>
      <c r="B25" s="224">
        <v>20</v>
      </c>
      <c r="C25" s="224"/>
      <c r="D25" s="224"/>
      <c r="E25" s="224"/>
      <c r="F25" s="224">
        <v>2</v>
      </c>
      <c r="G25" s="224"/>
      <c r="H25" s="224"/>
      <c r="I25" s="224"/>
      <c r="J25" s="266" t="s">
        <v>264</v>
      </c>
      <c r="K25" s="266"/>
      <c r="L25" s="266"/>
      <c r="M25" s="266"/>
      <c r="N25" s="224">
        <v>10</v>
      </c>
      <c r="O25" s="224"/>
      <c r="P25" s="224"/>
      <c r="Q25" s="224"/>
      <c r="R25" s="224">
        <v>8</v>
      </c>
      <c r="S25" s="224"/>
      <c r="T25" s="224"/>
      <c r="U25" s="224"/>
      <c r="V25" s="266" t="s">
        <v>264</v>
      </c>
      <c r="W25" s="266"/>
      <c r="X25" s="266"/>
      <c r="Y25" s="266"/>
      <c r="Z25" s="266" t="s">
        <v>264</v>
      </c>
      <c r="AA25" s="266"/>
      <c r="AB25" s="266"/>
      <c r="AC25" s="266"/>
      <c r="AD25" s="266" t="s">
        <v>264</v>
      </c>
      <c r="AE25" s="266"/>
      <c r="AF25" s="266"/>
      <c r="AG25" s="266"/>
      <c r="AH25" s="266" t="s">
        <v>264</v>
      </c>
      <c r="AI25" s="266"/>
      <c r="AJ25" s="266"/>
      <c r="AK25" s="266"/>
      <c r="AL25" s="189"/>
    </row>
    <row r="26" spans="1:38" ht="15" customHeight="1">
      <c r="A26" s="65">
        <v>22</v>
      </c>
      <c r="B26" s="332">
        <f>SUM(F26:AK26)</f>
        <v>20</v>
      </c>
      <c r="C26" s="237"/>
      <c r="D26" s="237"/>
      <c r="E26" s="237"/>
      <c r="F26" s="237">
        <v>2</v>
      </c>
      <c r="G26" s="237"/>
      <c r="H26" s="237"/>
      <c r="I26" s="237"/>
      <c r="J26" s="266">
        <v>1</v>
      </c>
      <c r="K26" s="266"/>
      <c r="L26" s="266"/>
      <c r="M26" s="266"/>
      <c r="N26" s="237">
        <v>10</v>
      </c>
      <c r="O26" s="237"/>
      <c r="P26" s="237"/>
      <c r="Q26" s="237"/>
      <c r="R26" s="237">
        <v>7</v>
      </c>
      <c r="S26" s="237"/>
      <c r="T26" s="237"/>
      <c r="U26" s="237"/>
      <c r="V26" s="266" t="s">
        <v>264</v>
      </c>
      <c r="W26" s="266"/>
      <c r="X26" s="266"/>
      <c r="Y26" s="266"/>
      <c r="Z26" s="266" t="s">
        <v>264</v>
      </c>
      <c r="AA26" s="266"/>
      <c r="AB26" s="266"/>
      <c r="AC26" s="266"/>
      <c r="AD26" s="266" t="s">
        <v>264</v>
      </c>
      <c r="AE26" s="266"/>
      <c r="AF26" s="266"/>
      <c r="AG26" s="266"/>
      <c r="AH26" s="266" t="s">
        <v>264</v>
      </c>
      <c r="AI26" s="266"/>
      <c r="AJ26" s="266"/>
      <c r="AK26" s="266"/>
      <c r="AL26" s="189"/>
    </row>
    <row r="27" spans="1:38" s="178" customFormat="1" ht="4.5" customHeight="1">
      <c r="A27" s="9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3"/>
    </row>
    <row r="28" spans="1:38" ht="13.5">
      <c r="A28" s="63" t="s">
        <v>128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89"/>
    </row>
    <row r="29" spans="1:38" ht="9.7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</row>
    <row r="30" spans="1:38" ht="9.7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</row>
    <row r="31" ht="9.75" customHeight="1"/>
    <row r="32" spans="1:37" s="178" customFormat="1" ht="22.5" customHeight="1">
      <c r="A32" s="51" t="s">
        <v>94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81"/>
      <c r="K33" s="181"/>
      <c r="L33" s="12"/>
      <c r="M33" s="13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00" t="s">
        <v>20</v>
      </c>
    </row>
    <row r="34" spans="1:37" ht="13.5" customHeight="1">
      <c r="A34" s="280" t="s">
        <v>3</v>
      </c>
      <c r="B34" s="299" t="s">
        <v>30</v>
      </c>
      <c r="C34" s="299"/>
      <c r="D34" s="299"/>
      <c r="E34" s="299" t="s">
        <v>52</v>
      </c>
      <c r="F34" s="299"/>
      <c r="G34" s="299"/>
      <c r="H34" s="299"/>
      <c r="I34" s="299"/>
      <c r="J34" s="299"/>
      <c r="K34" s="299"/>
      <c r="L34" s="299"/>
      <c r="M34" s="299"/>
      <c r="N34" s="299" t="s">
        <v>56</v>
      </c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300"/>
    </row>
    <row r="35" spans="1:37" ht="12" customHeight="1">
      <c r="A35" s="281"/>
      <c r="B35" s="303"/>
      <c r="C35" s="303"/>
      <c r="D35" s="303"/>
      <c r="E35" s="303" t="s">
        <v>53</v>
      </c>
      <c r="F35" s="303"/>
      <c r="G35" s="303"/>
      <c r="H35" s="303" t="s">
        <v>54</v>
      </c>
      <c r="I35" s="303"/>
      <c r="J35" s="303"/>
      <c r="K35" s="327" t="s">
        <v>133</v>
      </c>
      <c r="L35" s="327"/>
      <c r="M35" s="327"/>
      <c r="N35" s="326" t="s">
        <v>197</v>
      </c>
      <c r="O35" s="326"/>
      <c r="P35" s="326"/>
      <c r="Q35" s="326"/>
      <c r="R35" s="303" t="s">
        <v>203</v>
      </c>
      <c r="S35" s="303"/>
      <c r="T35" s="303"/>
      <c r="U35" s="303"/>
      <c r="V35" s="303" t="s">
        <v>204</v>
      </c>
      <c r="W35" s="303"/>
      <c r="X35" s="303"/>
      <c r="Y35" s="303"/>
      <c r="Z35" s="303" t="s">
        <v>205</v>
      </c>
      <c r="AA35" s="303"/>
      <c r="AB35" s="303"/>
      <c r="AC35" s="303"/>
      <c r="AD35" s="303" t="s">
        <v>206</v>
      </c>
      <c r="AE35" s="303"/>
      <c r="AF35" s="303"/>
      <c r="AG35" s="303"/>
      <c r="AH35" s="303" t="s">
        <v>198</v>
      </c>
      <c r="AI35" s="303"/>
      <c r="AJ35" s="303"/>
      <c r="AK35" s="274"/>
    </row>
    <row r="36" spans="1:37" ht="12" customHeight="1">
      <c r="A36" s="281"/>
      <c r="B36" s="303"/>
      <c r="C36" s="303"/>
      <c r="D36" s="303"/>
      <c r="E36" s="303"/>
      <c r="F36" s="303"/>
      <c r="G36" s="303"/>
      <c r="H36" s="303"/>
      <c r="I36" s="303"/>
      <c r="J36" s="303"/>
      <c r="K36" s="324" t="s">
        <v>215</v>
      </c>
      <c r="L36" s="324"/>
      <c r="M36" s="324"/>
      <c r="N36" s="325" t="s">
        <v>55</v>
      </c>
      <c r="O36" s="325"/>
      <c r="P36" s="325"/>
      <c r="Q36" s="325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274"/>
    </row>
    <row r="37" spans="1:37" ht="4.5" customHeight="1">
      <c r="A37" s="111"/>
      <c r="B37" s="75"/>
      <c r="C37" s="79"/>
      <c r="D37" s="79"/>
      <c r="E37" s="75"/>
      <c r="F37" s="75"/>
      <c r="G37" s="79"/>
      <c r="H37" s="75"/>
      <c r="I37" s="79"/>
      <c r="J37" s="79"/>
      <c r="K37" s="79"/>
      <c r="L37" s="79"/>
      <c r="M37" s="79"/>
      <c r="N37" s="113"/>
      <c r="O37" s="113"/>
      <c r="P37" s="113"/>
      <c r="Q37" s="113"/>
      <c r="R37" s="113"/>
      <c r="S37" s="114"/>
      <c r="T37" s="114"/>
      <c r="U37" s="114"/>
      <c r="V37" s="114"/>
      <c r="W37" s="114"/>
      <c r="X37" s="114"/>
      <c r="Y37" s="114"/>
      <c r="Z37" s="114"/>
      <c r="AA37" s="113"/>
      <c r="AB37" s="113"/>
      <c r="AC37" s="113"/>
      <c r="AD37" s="113"/>
      <c r="AE37" s="115"/>
      <c r="AF37" s="115"/>
      <c r="AG37" s="115"/>
      <c r="AH37" s="75"/>
      <c r="AI37" s="75"/>
      <c r="AJ37" s="75"/>
      <c r="AK37" s="75"/>
    </row>
    <row r="38" spans="1:37" ht="15" customHeight="1">
      <c r="A38" s="70">
        <v>18</v>
      </c>
      <c r="B38" s="320">
        <v>294</v>
      </c>
      <c r="C38" s="320"/>
      <c r="D38" s="320"/>
      <c r="E38" s="321">
        <v>275</v>
      </c>
      <c r="F38" s="321"/>
      <c r="G38" s="321"/>
      <c r="H38" s="323" t="s">
        <v>264</v>
      </c>
      <c r="I38" s="323"/>
      <c r="J38" s="323"/>
      <c r="K38" s="322">
        <v>19</v>
      </c>
      <c r="L38" s="322"/>
      <c r="M38" s="322"/>
      <c r="N38" s="318">
        <v>44</v>
      </c>
      <c r="O38" s="318"/>
      <c r="P38" s="318"/>
      <c r="Q38" s="117">
        <v>-19</v>
      </c>
      <c r="R38" s="318">
        <v>91</v>
      </c>
      <c r="S38" s="318"/>
      <c r="T38" s="318"/>
      <c r="U38" s="318"/>
      <c r="V38" s="318">
        <v>100</v>
      </c>
      <c r="W38" s="318"/>
      <c r="X38" s="318"/>
      <c r="Y38" s="318"/>
      <c r="Z38" s="318">
        <v>59</v>
      </c>
      <c r="AA38" s="318"/>
      <c r="AB38" s="318"/>
      <c r="AC38" s="318"/>
      <c r="AD38" s="319" t="s">
        <v>264</v>
      </c>
      <c r="AE38" s="319"/>
      <c r="AF38" s="319"/>
      <c r="AG38" s="319"/>
      <c r="AH38" s="319" t="s">
        <v>264</v>
      </c>
      <c r="AI38" s="319"/>
      <c r="AJ38" s="319"/>
      <c r="AK38" s="319"/>
    </row>
    <row r="39" spans="1:37" ht="15" customHeight="1">
      <c r="A39" s="70">
        <v>19</v>
      </c>
      <c r="B39" s="320">
        <v>300</v>
      </c>
      <c r="C39" s="320"/>
      <c r="D39" s="320"/>
      <c r="E39" s="321">
        <v>278</v>
      </c>
      <c r="F39" s="321"/>
      <c r="G39" s="321"/>
      <c r="H39" s="323" t="s">
        <v>264</v>
      </c>
      <c r="I39" s="323"/>
      <c r="J39" s="323"/>
      <c r="K39" s="322">
        <v>22</v>
      </c>
      <c r="L39" s="322"/>
      <c r="M39" s="322"/>
      <c r="N39" s="318">
        <v>41</v>
      </c>
      <c r="O39" s="318"/>
      <c r="P39" s="318"/>
      <c r="Q39" s="117">
        <v>-22</v>
      </c>
      <c r="R39" s="318">
        <v>100</v>
      </c>
      <c r="S39" s="318"/>
      <c r="T39" s="318"/>
      <c r="U39" s="318"/>
      <c r="V39" s="318">
        <v>107</v>
      </c>
      <c r="W39" s="318"/>
      <c r="X39" s="318"/>
      <c r="Y39" s="318"/>
      <c r="Z39" s="318">
        <v>50</v>
      </c>
      <c r="AA39" s="318"/>
      <c r="AB39" s="318"/>
      <c r="AC39" s="318"/>
      <c r="AD39" s="319">
        <v>2</v>
      </c>
      <c r="AE39" s="319"/>
      <c r="AF39" s="319"/>
      <c r="AG39" s="319"/>
      <c r="AH39" s="319" t="s">
        <v>264</v>
      </c>
      <c r="AI39" s="319"/>
      <c r="AJ39" s="319"/>
      <c r="AK39" s="319"/>
    </row>
    <row r="40" spans="1:37" ht="15" customHeight="1">
      <c r="A40" s="70">
        <v>20</v>
      </c>
      <c r="B40" s="320">
        <v>299</v>
      </c>
      <c r="C40" s="320"/>
      <c r="D40" s="320"/>
      <c r="E40" s="321">
        <v>278</v>
      </c>
      <c r="F40" s="321"/>
      <c r="G40" s="321"/>
      <c r="H40" s="323" t="s">
        <v>264</v>
      </c>
      <c r="I40" s="323"/>
      <c r="J40" s="323"/>
      <c r="K40" s="322">
        <v>21</v>
      </c>
      <c r="L40" s="322"/>
      <c r="M40" s="322"/>
      <c r="N40" s="318">
        <v>46</v>
      </c>
      <c r="O40" s="318"/>
      <c r="P40" s="318"/>
      <c r="Q40" s="117">
        <v>-21</v>
      </c>
      <c r="R40" s="318">
        <v>92</v>
      </c>
      <c r="S40" s="318"/>
      <c r="T40" s="318"/>
      <c r="U40" s="318"/>
      <c r="V40" s="318">
        <v>110</v>
      </c>
      <c r="W40" s="318"/>
      <c r="X40" s="318"/>
      <c r="Y40" s="318"/>
      <c r="Z40" s="318">
        <v>49</v>
      </c>
      <c r="AA40" s="318"/>
      <c r="AB40" s="318"/>
      <c r="AC40" s="318"/>
      <c r="AD40" s="318">
        <v>2</v>
      </c>
      <c r="AE40" s="318"/>
      <c r="AF40" s="318"/>
      <c r="AG40" s="318"/>
      <c r="AH40" s="319" t="s">
        <v>264</v>
      </c>
      <c r="AI40" s="319"/>
      <c r="AJ40" s="319"/>
      <c r="AK40" s="319"/>
    </row>
    <row r="41" spans="1:37" ht="15" customHeight="1">
      <c r="A41" s="70">
        <v>21</v>
      </c>
      <c r="B41" s="320">
        <v>290</v>
      </c>
      <c r="C41" s="320"/>
      <c r="D41" s="320"/>
      <c r="E41" s="320">
        <v>278</v>
      </c>
      <c r="F41" s="320"/>
      <c r="G41" s="320"/>
      <c r="H41" s="323" t="s">
        <v>264</v>
      </c>
      <c r="I41" s="323"/>
      <c r="J41" s="323"/>
      <c r="K41" s="318">
        <v>12</v>
      </c>
      <c r="L41" s="318"/>
      <c r="M41" s="318"/>
      <c r="N41" s="318">
        <v>33</v>
      </c>
      <c r="O41" s="318"/>
      <c r="P41" s="318"/>
      <c r="Q41" s="117">
        <v>-12</v>
      </c>
      <c r="R41" s="318">
        <v>91</v>
      </c>
      <c r="S41" s="318"/>
      <c r="T41" s="318"/>
      <c r="U41" s="318"/>
      <c r="V41" s="318">
        <v>115</v>
      </c>
      <c r="W41" s="318"/>
      <c r="X41" s="318"/>
      <c r="Y41" s="318"/>
      <c r="Z41" s="318">
        <v>50</v>
      </c>
      <c r="AA41" s="318"/>
      <c r="AB41" s="318"/>
      <c r="AC41" s="318"/>
      <c r="AD41" s="318">
        <v>1</v>
      </c>
      <c r="AE41" s="318"/>
      <c r="AF41" s="318"/>
      <c r="AG41" s="318"/>
      <c r="AH41" s="319" t="s">
        <v>264</v>
      </c>
      <c r="AI41" s="319"/>
      <c r="AJ41" s="319"/>
      <c r="AK41" s="319"/>
    </row>
    <row r="42" spans="1:37" ht="15" customHeight="1">
      <c r="A42" s="65">
        <v>22</v>
      </c>
      <c r="B42" s="333">
        <f>SUM(E42:M42)</f>
        <v>288</v>
      </c>
      <c r="C42" s="334"/>
      <c r="D42" s="334"/>
      <c r="E42" s="334">
        <f>SUM(N42,R42:AK42)</f>
        <v>277</v>
      </c>
      <c r="F42" s="334"/>
      <c r="G42" s="334"/>
      <c r="H42" s="323" t="s">
        <v>264</v>
      </c>
      <c r="I42" s="323"/>
      <c r="J42" s="323"/>
      <c r="K42" s="335">
        <v>11</v>
      </c>
      <c r="L42" s="335"/>
      <c r="M42" s="335"/>
      <c r="N42" s="335">
        <v>20</v>
      </c>
      <c r="O42" s="335"/>
      <c r="P42" s="335"/>
      <c r="Q42" s="208">
        <v>-11</v>
      </c>
      <c r="R42" s="335">
        <v>97</v>
      </c>
      <c r="S42" s="335"/>
      <c r="T42" s="335"/>
      <c r="U42" s="335"/>
      <c r="V42" s="335">
        <v>109</v>
      </c>
      <c r="W42" s="335"/>
      <c r="X42" s="335"/>
      <c r="Y42" s="335"/>
      <c r="Z42" s="335">
        <v>50</v>
      </c>
      <c r="AA42" s="335"/>
      <c r="AB42" s="335"/>
      <c r="AC42" s="335"/>
      <c r="AD42" s="335">
        <v>1</v>
      </c>
      <c r="AE42" s="335"/>
      <c r="AF42" s="335"/>
      <c r="AG42" s="335"/>
      <c r="AH42" s="319" t="s">
        <v>264</v>
      </c>
      <c r="AI42" s="319"/>
      <c r="AJ42" s="319"/>
      <c r="AK42" s="319"/>
    </row>
    <row r="43" spans="1:37" s="178" customFormat="1" ht="4.5" customHeight="1">
      <c r="A43" s="96"/>
      <c r="B43" s="6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47"/>
      <c r="T43" s="47"/>
      <c r="U43" s="47"/>
      <c r="V43" s="47"/>
      <c r="W43" s="47"/>
      <c r="X43" s="47"/>
      <c r="Y43" s="47"/>
      <c r="Z43" s="47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3.5">
      <c r="A44" s="63" t="s">
        <v>128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</row>
    <row r="45" spans="1:13" ht="13.5">
      <c r="A45" s="121" t="s">
        <v>258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ht="9.75" customHeight="1"/>
    <row r="47" ht="9.75" customHeight="1"/>
    <row r="48" ht="9.75" customHeight="1"/>
    <row r="49" spans="1:37" s="178" customFormat="1" ht="22.5" customHeight="1">
      <c r="A49" s="51" t="s">
        <v>207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</row>
    <row r="50" spans="1:21" ht="13.5" customHeight="1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00" t="s">
        <v>20</v>
      </c>
      <c r="T50" s="179"/>
      <c r="U50" s="179"/>
    </row>
    <row r="51" spans="1:21" s="202" customFormat="1" ht="19.5" customHeight="1">
      <c r="A51" s="56" t="s">
        <v>3</v>
      </c>
      <c r="B51" s="225" t="s">
        <v>43</v>
      </c>
      <c r="C51" s="225"/>
      <c r="D51" s="225"/>
      <c r="E51" s="225"/>
      <c r="F51" s="225"/>
      <c r="G51" s="225"/>
      <c r="H51" s="225" t="s">
        <v>208</v>
      </c>
      <c r="I51" s="225"/>
      <c r="J51" s="225"/>
      <c r="K51" s="225"/>
      <c r="L51" s="225"/>
      <c r="M51" s="225"/>
      <c r="N51" s="225" t="s">
        <v>209</v>
      </c>
      <c r="O51" s="225"/>
      <c r="P51" s="225"/>
      <c r="Q51" s="225"/>
      <c r="R51" s="225"/>
      <c r="S51" s="308"/>
      <c r="T51" s="200"/>
      <c r="U51" s="201"/>
    </row>
    <row r="52" spans="1:21" ht="4.5" customHeight="1">
      <c r="A52" s="118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79"/>
      <c r="U52" s="179"/>
    </row>
    <row r="53" spans="1:21" s="203" customFormat="1" ht="15" customHeight="1">
      <c r="A53" s="99">
        <v>18</v>
      </c>
      <c r="B53" s="330">
        <v>14</v>
      </c>
      <c r="C53" s="331"/>
      <c r="D53" s="331"/>
      <c r="E53" s="331"/>
      <c r="F53" s="331"/>
      <c r="G53" s="331"/>
      <c r="H53" s="331" t="s">
        <v>264</v>
      </c>
      <c r="I53" s="331"/>
      <c r="J53" s="331"/>
      <c r="K53" s="331"/>
      <c r="L53" s="331"/>
      <c r="M53" s="331"/>
      <c r="N53" s="331">
        <v>14</v>
      </c>
      <c r="O53" s="331"/>
      <c r="P53" s="331"/>
      <c r="Q53" s="331"/>
      <c r="R53" s="331"/>
      <c r="S53" s="331"/>
      <c r="T53" s="200"/>
      <c r="U53" s="200"/>
    </row>
    <row r="54" spans="1:21" s="203" customFormat="1" ht="15" customHeight="1">
      <c r="A54" s="99">
        <v>19</v>
      </c>
      <c r="B54" s="330">
        <v>13</v>
      </c>
      <c r="C54" s="331"/>
      <c r="D54" s="331"/>
      <c r="E54" s="331"/>
      <c r="F54" s="331"/>
      <c r="G54" s="331"/>
      <c r="H54" s="331" t="s">
        <v>264</v>
      </c>
      <c r="I54" s="331"/>
      <c r="J54" s="331"/>
      <c r="K54" s="331"/>
      <c r="L54" s="331"/>
      <c r="M54" s="331"/>
      <c r="N54" s="331">
        <v>13</v>
      </c>
      <c r="O54" s="331"/>
      <c r="P54" s="331"/>
      <c r="Q54" s="331"/>
      <c r="R54" s="331"/>
      <c r="S54" s="331"/>
      <c r="T54" s="200"/>
      <c r="U54" s="200"/>
    </row>
    <row r="55" spans="1:21" s="203" customFormat="1" ht="15" customHeight="1">
      <c r="A55" s="99">
        <v>20</v>
      </c>
      <c r="B55" s="330">
        <v>12</v>
      </c>
      <c r="C55" s="331"/>
      <c r="D55" s="331"/>
      <c r="E55" s="331"/>
      <c r="F55" s="331"/>
      <c r="G55" s="331"/>
      <c r="H55" s="331" t="s">
        <v>264</v>
      </c>
      <c r="I55" s="331"/>
      <c r="J55" s="331"/>
      <c r="K55" s="331"/>
      <c r="L55" s="331"/>
      <c r="M55" s="331"/>
      <c r="N55" s="277">
        <v>12</v>
      </c>
      <c r="O55" s="277"/>
      <c r="P55" s="277"/>
      <c r="Q55" s="277"/>
      <c r="R55" s="277"/>
      <c r="S55" s="277"/>
      <c r="T55" s="200"/>
      <c r="U55" s="200"/>
    </row>
    <row r="56" spans="1:21" s="203" customFormat="1" ht="15" customHeight="1">
      <c r="A56" s="99">
        <v>21</v>
      </c>
      <c r="B56" s="330">
        <v>12</v>
      </c>
      <c r="C56" s="331"/>
      <c r="D56" s="331"/>
      <c r="E56" s="331"/>
      <c r="F56" s="331"/>
      <c r="G56" s="331"/>
      <c r="H56" s="331" t="s">
        <v>264</v>
      </c>
      <c r="I56" s="331"/>
      <c r="J56" s="331"/>
      <c r="K56" s="331"/>
      <c r="L56" s="331"/>
      <c r="M56" s="331"/>
      <c r="N56" s="277">
        <v>12</v>
      </c>
      <c r="O56" s="277"/>
      <c r="P56" s="277"/>
      <c r="Q56" s="277"/>
      <c r="R56" s="277"/>
      <c r="S56" s="277"/>
      <c r="T56" s="200"/>
      <c r="U56" s="200"/>
    </row>
    <row r="57" spans="1:21" s="205" customFormat="1" ht="15" customHeight="1">
      <c r="A57" s="94">
        <v>22</v>
      </c>
      <c r="B57" s="306">
        <f>SUM(H57:S57)</f>
        <v>9</v>
      </c>
      <c r="C57" s="270"/>
      <c r="D57" s="270"/>
      <c r="E57" s="270"/>
      <c r="F57" s="270"/>
      <c r="G57" s="270"/>
      <c r="H57" s="331" t="s">
        <v>264</v>
      </c>
      <c r="I57" s="331"/>
      <c r="J57" s="331"/>
      <c r="K57" s="331"/>
      <c r="L57" s="331"/>
      <c r="M57" s="331"/>
      <c r="N57" s="270">
        <v>9</v>
      </c>
      <c r="O57" s="270"/>
      <c r="P57" s="270"/>
      <c r="Q57" s="270"/>
      <c r="R57" s="270"/>
      <c r="S57" s="270"/>
      <c r="T57" s="204"/>
      <c r="U57" s="204"/>
    </row>
    <row r="58" spans="1:21" s="178" customFormat="1" ht="4.5" customHeight="1">
      <c r="A58" s="206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</row>
    <row r="59" spans="1:21" ht="13.5" customHeight="1">
      <c r="A59" s="63" t="s">
        <v>128</v>
      </c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179"/>
      <c r="U59" s="179"/>
    </row>
    <row r="60" spans="20:21" ht="13.5" customHeight="1">
      <c r="T60" s="179"/>
      <c r="U60" s="179"/>
    </row>
  </sheetData>
  <mergeCells count="215">
    <mergeCell ref="AD42:AG42"/>
    <mergeCell ref="AH42:AK42"/>
    <mergeCell ref="B57:G57"/>
    <mergeCell ref="H57:M57"/>
    <mergeCell ref="N57:S57"/>
    <mergeCell ref="N56:S56"/>
    <mergeCell ref="N51:S51"/>
    <mergeCell ref="N53:S53"/>
    <mergeCell ref="N54:S54"/>
    <mergeCell ref="N55:S55"/>
    <mergeCell ref="AD26:AG26"/>
    <mergeCell ref="AH26:AK26"/>
    <mergeCell ref="B42:D42"/>
    <mergeCell ref="E42:G42"/>
    <mergeCell ref="H42:J42"/>
    <mergeCell ref="K42:M42"/>
    <mergeCell ref="N42:P42"/>
    <mergeCell ref="R42:U42"/>
    <mergeCell ref="V42:Y42"/>
    <mergeCell ref="Z42:AC42"/>
    <mergeCell ref="N26:Q26"/>
    <mergeCell ref="R26:U26"/>
    <mergeCell ref="V26:Y26"/>
    <mergeCell ref="Z26:AC26"/>
    <mergeCell ref="Z12:AB12"/>
    <mergeCell ref="AC12:AE12"/>
    <mergeCell ref="AF12:AH12"/>
    <mergeCell ref="AI12:AK12"/>
    <mergeCell ref="N12:P12"/>
    <mergeCell ref="Q12:S12"/>
    <mergeCell ref="T12:V12"/>
    <mergeCell ref="W12:Y12"/>
    <mergeCell ref="H56:M56"/>
    <mergeCell ref="B12:D12"/>
    <mergeCell ref="E12:G12"/>
    <mergeCell ref="H12:J12"/>
    <mergeCell ref="K12:M12"/>
    <mergeCell ref="B26:E26"/>
    <mergeCell ref="F26:I26"/>
    <mergeCell ref="J26:M26"/>
    <mergeCell ref="B56:G56"/>
    <mergeCell ref="B53:G53"/>
    <mergeCell ref="B54:G54"/>
    <mergeCell ref="B55:G55"/>
    <mergeCell ref="H51:M51"/>
    <mergeCell ref="B51:G51"/>
    <mergeCell ref="H53:M53"/>
    <mergeCell ref="H54:M54"/>
    <mergeCell ref="H55:M55"/>
    <mergeCell ref="AD25:AG25"/>
    <mergeCell ref="AH25:AK25"/>
    <mergeCell ref="B25:E25"/>
    <mergeCell ref="F25:I25"/>
    <mergeCell ref="J25:M25"/>
    <mergeCell ref="N25:Q25"/>
    <mergeCell ref="R25:U25"/>
    <mergeCell ref="V25:Y25"/>
    <mergeCell ref="Z25:AC25"/>
    <mergeCell ref="AC8:AE8"/>
    <mergeCell ref="AC9:AE9"/>
    <mergeCell ref="AC10:AE10"/>
    <mergeCell ref="AC11:AE11"/>
    <mergeCell ref="Z24:AC24"/>
    <mergeCell ref="Z23:AC23"/>
    <mergeCell ref="Z22:AC22"/>
    <mergeCell ref="AD20:AG20"/>
    <mergeCell ref="Z20:AC20"/>
    <mergeCell ref="A34:A36"/>
    <mergeCell ref="E35:G36"/>
    <mergeCell ref="AH24:AK24"/>
    <mergeCell ref="AH23:AK23"/>
    <mergeCell ref="AD24:AG24"/>
    <mergeCell ref="AD23:AG23"/>
    <mergeCell ref="V23:Y23"/>
    <mergeCell ref="R24:U24"/>
    <mergeCell ref="R23:U23"/>
    <mergeCell ref="V24:Y24"/>
    <mergeCell ref="AH20:AK20"/>
    <mergeCell ref="V20:Y20"/>
    <mergeCell ref="R20:U20"/>
    <mergeCell ref="AD22:AG22"/>
    <mergeCell ref="V22:Y22"/>
    <mergeCell ref="R22:U22"/>
    <mergeCell ref="N20:Q20"/>
    <mergeCell ref="J20:M20"/>
    <mergeCell ref="F20:I20"/>
    <mergeCell ref="B20:E20"/>
    <mergeCell ref="N24:Q24"/>
    <mergeCell ref="N23:Q23"/>
    <mergeCell ref="N22:Q22"/>
    <mergeCell ref="J24:M24"/>
    <mergeCell ref="J23:M23"/>
    <mergeCell ref="J22:M22"/>
    <mergeCell ref="F24:I24"/>
    <mergeCell ref="F23:I23"/>
    <mergeCell ref="F22:I22"/>
    <mergeCell ref="E34:M34"/>
    <mergeCell ref="B34:D36"/>
    <mergeCell ref="B24:E24"/>
    <mergeCell ref="B23:E23"/>
    <mergeCell ref="B22:E22"/>
    <mergeCell ref="H35:J36"/>
    <mergeCell ref="K36:M36"/>
    <mergeCell ref="N34:AK34"/>
    <mergeCell ref="K38:M38"/>
    <mergeCell ref="N36:Q36"/>
    <mergeCell ref="N35:Q35"/>
    <mergeCell ref="K35:M35"/>
    <mergeCell ref="N38:P38"/>
    <mergeCell ref="H38:J38"/>
    <mergeCell ref="AH35:AK36"/>
    <mergeCell ref="K39:M39"/>
    <mergeCell ref="H41:J41"/>
    <mergeCell ref="K41:M41"/>
    <mergeCell ref="K40:M40"/>
    <mergeCell ref="H40:J40"/>
    <mergeCell ref="H39:J39"/>
    <mergeCell ref="B38:D38"/>
    <mergeCell ref="E38:G38"/>
    <mergeCell ref="B41:D41"/>
    <mergeCell ref="E41:G41"/>
    <mergeCell ref="E40:G40"/>
    <mergeCell ref="E39:G39"/>
    <mergeCell ref="B40:D40"/>
    <mergeCell ref="B39:D39"/>
    <mergeCell ref="E11:G11"/>
    <mergeCell ref="B11:D11"/>
    <mergeCell ref="T8:V8"/>
    <mergeCell ref="Q8:S8"/>
    <mergeCell ref="N8:P8"/>
    <mergeCell ref="N11:P11"/>
    <mergeCell ref="N10:P10"/>
    <mergeCell ref="N9:P9"/>
    <mergeCell ref="T11:V11"/>
    <mergeCell ref="T9:V9"/>
    <mergeCell ref="A4:A6"/>
    <mergeCell ref="H9:J9"/>
    <mergeCell ref="E9:G9"/>
    <mergeCell ref="H8:J8"/>
    <mergeCell ref="E6:G6"/>
    <mergeCell ref="B6:D6"/>
    <mergeCell ref="B9:D9"/>
    <mergeCell ref="B8:D8"/>
    <mergeCell ref="E8:G8"/>
    <mergeCell ref="Q6:S6"/>
    <mergeCell ref="N6:P6"/>
    <mergeCell ref="K6:M6"/>
    <mergeCell ref="H6:J6"/>
    <mergeCell ref="AC4:AK5"/>
    <mergeCell ref="Z6:AB6"/>
    <mergeCell ref="W6:Y6"/>
    <mergeCell ref="T6:V6"/>
    <mergeCell ref="T5:AB5"/>
    <mergeCell ref="AI6:AK6"/>
    <mergeCell ref="AF6:AH6"/>
    <mergeCell ref="AC6:AE6"/>
    <mergeCell ref="K5:S5"/>
    <mergeCell ref="B5:J5"/>
    <mergeCell ref="B4:AB4"/>
    <mergeCell ref="K11:M11"/>
    <mergeCell ref="K10:M10"/>
    <mergeCell ref="K9:M9"/>
    <mergeCell ref="K8:M8"/>
    <mergeCell ref="H11:J11"/>
    <mergeCell ref="H10:J10"/>
    <mergeCell ref="B10:D10"/>
    <mergeCell ref="E10:G10"/>
    <mergeCell ref="W8:Y8"/>
    <mergeCell ref="T10:V10"/>
    <mergeCell ref="Z8:AB8"/>
    <mergeCell ref="Q9:S9"/>
    <mergeCell ref="Q10:S10"/>
    <mergeCell ref="Q11:S11"/>
    <mergeCell ref="Z10:AB10"/>
    <mergeCell ref="Z9:AB9"/>
    <mergeCell ref="Z11:AB11"/>
    <mergeCell ref="W9:Y9"/>
    <mergeCell ref="W10:Y10"/>
    <mergeCell ref="W11:Y11"/>
    <mergeCell ref="Z35:AC36"/>
    <mergeCell ref="AF8:AH8"/>
    <mergeCell ref="AI11:AK11"/>
    <mergeCell ref="AF11:AH11"/>
    <mergeCell ref="AF10:AH10"/>
    <mergeCell ref="AF9:AH9"/>
    <mergeCell ref="AI8:AK8"/>
    <mergeCell ref="AI9:AK9"/>
    <mergeCell ref="AI10:AK10"/>
    <mergeCell ref="AH22:AK22"/>
    <mergeCell ref="AD35:AG36"/>
    <mergeCell ref="N39:P39"/>
    <mergeCell ref="R39:U39"/>
    <mergeCell ref="V39:Y39"/>
    <mergeCell ref="Z39:AC39"/>
    <mergeCell ref="R38:U38"/>
    <mergeCell ref="V38:Y38"/>
    <mergeCell ref="Z38:AC38"/>
    <mergeCell ref="R35:U36"/>
    <mergeCell ref="V35:Y36"/>
    <mergeCell ref="V40:Y40"/>
    <mergeCell ref="Z40:AC40"/>
    <mergeCell ref="AD38:AG38"/>
    <mergeCell ref="AH38:AK38"/>
    <mergeCell ref="AD39:AG39"/>
    <mergeCell ref="AH39:AK39"/>
    <mergeCell ref="N41:P41"/>
    <mergeCell ref="AD40:AG40"/>
    <mergeCell ref="AH40:AK40"/>
    <mergeCell ref="R41:U41"/>
    <mergeCell ref="V41:Y41"/>
    <mergeCell ref="Z41:AC41"/>
    <mergeCell ref="AD41:AG41"/>
    <mergeCell ref="AH41:AK41"/>
    <mergeCell ref="N40:P40"/>
    <mergeCell ref="R40:U40"/>
  </mergeCells>
  <printOptions/>
  <pageMargins left="0.7874015748031497" right="0.7874015748031497" top="0.984251968503937" bottom="0.64" header="0.5118110236220472" footer="0.5118110236220472"/>
  <pageSetup horizontalDpi="600" verticalDpi="600" orientation="portrait" paperSize="9" r:id="rId1"/>
  <headerFooter alignWithMargins="0">
    <oddHeader>&amp;R&amp;8教　育　　　119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H56"/>
  <sheetViews>
    <sheetView workbookViewId="0" topLeftCell="A16">
      <selection activeCell="AB25" sqref="AB25:AB26"/>
    </sheetView>
  </sheetViews>
  <sheetFormatPr defaultColWidth="9.00390625" defaultRowHeight="13.5"/>
  <cols>
    <col min="1" max="1" width="0.6171875" style="183" customWidth="1"/>
    <col min="2" max="2" width="8.375" style="183" customWidth="1"/>
    <col min="3" max="3" width="0.6171875" style="183" customWidth="1"/>
    <col min="4" max="4" width="1.25" style="183" customWidth="1"/>
    <col min="5" max="5" width="3.625" style="183" customWidth="1"/>
    <col min="6" max="6" width="0.875" style="183" customWidth="1"/>
    <col min="7" max="7" width="1.25" style="183" customWidth="1"/>
    <col min="8" max="8" width="3.625" style="183" customWidth="1"/>
    <col min="9" max="9" width="0.875" style="183" customWidth="1"/>
    <col min="10" max="10" width="1.25" style="183" customWidth="1"/>
    <col min="11" max="11" width="3.625" style="183" customWidth="1"/>
    <col min="12" max="12" width="0.875" style="183" customWidth="1"/>
    <col min="13" max="13" width="1.25" style="183" customWidth="1"/>
    <col min="14" max="14" width="3.625" style="183" customWidth="1"/>
    <col min="15" max="15" width="0.875" style="183" customWidth="1"/>
    <col min="16" max="16" width="1.25" style="183" customWidth="1"/>
    <col min="17" max="17" width="3.625" style="183" customWidth="1"/>
    <col min="18" max="18" width="0.875" style="183" customWidth="1"/>
    <col min="19" max="19" width="1.25" style="183" customWidth="1"/>
    <col min="20" max="20" width="3.625" style="183" customWidth="1"/>
    <col min="21" max="21" width="0.875" style="183" customWidth="1"/>
    <col min="22" max="22" width="1.25" style="183" customWidth="1"/>
    <col min="23" max="23" width="3.625" style="183" customWidth="1"/>
    <col min="24" max="24" width="0.875" style="183" customWidth="1"/>
    <col min="25" max="31" width="4.375" style="183" customWidth="1"/>
    <col min="32" max="32" width="1.25" style="183" customWidth="1"/>
    <col min="33" max="33" width="3.125" style="183" customWidth="1"/>
    <col min="34" max="34" width="1.25" style="183" customWidth="1"/>
    <col min="35" max="16384" width="9.00390625" style="183" customWidth="1"/>
  </cols>
  <sheetData>
    <row r="1" spans="2:34" s="209" customFormat="1" ht="26.25" customHeight="1"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</row>
    <row r="2" spans="1:34" ht="22.5" customHeight="1">
      <c r="A2" s="51" t="s">
        <v>218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34" s="189" customFormat="1" ht="13.5" customHeight="1">
      <c r="A3" s="340" t="s">
        <v>277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</row>
    <row r="4" spans="1:34" s="189" customFormat="1" ht="14.25" customHeight="1">
      <c r="A4" s="349"/>
      <c r="B4" s="350"/>
      <c r="C4" s="351"/>
      <c r="D4" s="299" t="s">
        <v>58</v>
      </c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 t="s">
        <v>65</v>
      </c>
      <c r="Z4" s="341"/>
      <c r="AA4" s="341"/>
      <c r="AB4" s="341"/>
      <c r="AC4" s="341"/>
      <c r="AD4" s="341"/>
      <c r="AE4" s="341"/>
      <c r="AF4" s="341"/>
      <c r="AG4" s="341"/>
      <c r="AH4" s="342"/>
    </row>
    <row r="5" spans="1:34" s="189" customFormat="1" ht="14.25" customHeight="1">
      <c r="A5" s="352"/>
      <c r="B5" s="352"/>
      <c r="C5" s="35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43" t="s">
        <v>274</v>
      </c>
      <c r="Z5" s="344"/>
      <c r="AA5" s="344"/>
      <c r="AB5" s="344"/>
      <c r="AC5" s="344"/>
      <c r="AD5" s="344"/>
      <c r="AE5" s="345"/>
      <c r="AF5" s="346" t="s">
        <v>133</v>
      </c>
      <c r="AG5" s="347"/>
      <c r="AH5" s="348"/>
    </row>
    <row r="6" spans="1:34" s="189" customFormat="1" ht="14.25" customHeight="1">
      <c r="A6" s="354"/>
      <c r="B6" s="354"/>
      <c r="C6" s="355"/>
      <c r="D6" s="303" t="s">
        <v>4</v>
      </c>
      <c r="E6" s="303"/>
      <c r="F6" s="303"/>
      <c r="G6" s="303" t="s">
        <v>59</v>
      </c>
      <c r="H6" s="303"/>
      <c r="I6" s="303"/>
      <c r="J6" s="303" t="s">
        <v>60</v>
      </c>
      <c r="K6" s="303"/>
      <c r="L6" s="303"/>
      <c r="M6" s="303" t="s">
        <v>61</v>
      </c>
      <c r="N6" s="303"/>
      <c r="O6" s="303"/>
      <c r="P6" s="303" t="s">
        <v>62</v>
      </c>
      <c r="Q6" s="303"/>
      <c r="R6" s="303"/>
      <c r="S6" s="303" t="s">
        <v>63</v>
      </c>
      <c r="T6" s="303"/>
      <c r="U6" s="303"/>
      <c r="V6" s="303" t="s">
        <v>64</v>
      </c>
      <c r="W6" s="303"/>
      <c r="X6" s="303"/>
      <c r="Y6" s="59" t="s">
        <v>4</v>
      </c>
      <c r="Z6" s="59" t="s">
        <v>59</v>
      </c>
      <c r="AA6" s="59" t="s">
        <v>60</v>
      </c>
      <c r="AB6" s="59" t="s">
        <v>61</v>
      </c>
      <c r="AC6" s="59" t="s">
        <v>62</v>
      </c>
      <c r="AD6" s="59" t="s">
        <v>63</v>
      </c>
      <c r="AE6" s="59" t="s">
        <v>64</v>
      </c>
      <c r="AF6" s="356" t="s">
        <v>216</v>
      </c>
      <c r="AG6" s="357"/>
      <c r="AH6" s="358"/>
    </row>
    <row r="7" spans="2:34" s="189" customFormat="1" ht="4.5" customHeight="1">
      <c r="B7" s="211"/>
      <c r="C7" s="212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AF7" s="361"/>
      <c r="AG7" s="361"/>
      <c r="AH7" s="361"/>
    </row>
    <row r="8" spans="2:34" s="189" customFormat="1" ht="14.25" customHeight="1">
      <c r="B8" s="339" t="s">
        <v>43</v>
      </c>
      <c r="C8" s="14"/>
      <c r="D8" s="359">
        <f>SUM(G8:X8)</f>
        <v>8756</v>
      </c>
      <c r="E8" s="359"/>
      <c r="F8" s="360"/>
      <c r="G8" s="254">
        <f>SUM(,G11,G13,G15,G17,G19,G21,G23,G25,G27,G29,G31,G33,,G35,G37,G39,G41,G43,G45,G47,G49)</f>
        <v>1471</v>
      </c>
      <c r="H8" s="254"/>
      <c r="I8" s="254"/>
      <c r="J8" s="254">
        <f>SUM(,J11,J13,J15,J17,J19,J21,J23,J25,J27,J29,J31,J33,,J35,J37,J39,J41,J43,J45,J47,J49)</f>
        <v>1506</v>
      </c>
      <c r="K8" s="254"/>
      <c r="L8" s="254"/>
      <c r="M8" s="254">
        <f>SUM(,M11,M13,M15,M17,M19,M21,M23,M25,M27,M29,M31,M33,,M35,M37,M39,M41,M43,M45,M47,M49)</f>
        <v>1389</v>
      </c>
      <c r="N8" s="254"/>
      <c r="O8" s="254"/>
      <c r="P8" s="254">
        <f>SUM(,P11,P13,P15,P17,P19,P21,P23,P25,P27,P29,P31,P33,,P35,P37,P39,P41,P43,P45,P47,P49)</f>
        <v>1471</v>
      </c>
      <c r="Q8" s="254"/>
      <c r="R8" s="254"/>
      <c r="S8" s="254">
        <f>SUM(,S11,S13,S15,S17,S19,S21,S23,S25,S27,S29,S31,S33,,S35,S37,S39,S41,S43,S45,S47,S49)</f>
        <v>1441</v>
      </c>
      <c r="T8" s="254"/>
      <c r="U8" s="254"/>
      <c r="V8" s="254">
        <f>SUM(,V11,V13,V15,V17,V19,V21,V23,V25,V27,V29,V31,V33,,V35,V37,V39,V41,V43,V45,V47,V49)</f>
        <v>1478</v>
      </c>
      <c r="W8" s="254"/>
      <c r="X8" s="254"/>
      <c r="Y8" s="254">
        <f>SUM(Z8:AE9)</f>
        <v>277</v>
      </c>
      <c r="Z8" s="254">
        <f aca="true" t="shared" si="0" ref="Z8:AE8">SUM(Z11:Z50)</f>
        <v>47</v>
      </c>
      <c r="AA8" s="254">
        <f t="shared" si="0"/>
        <v>46</v>
      </c>
      <c r="AB8" s="254">
        <f t="shared" si="0"/>
        <v>46</v>
      </c>
      <c r="AC8" s="254">
        <f t="shared" si="0"/>
        <v>47</v>
      </c>
      <c r="AD8" s="254">
        <f t="shared" si="0"/>
        <v>45</v>
      </c>
      <c r="AE8" s="254">
        <f t="shared" si="0"/>
        <v>46</v>
      </c>
      <c r="AF8" s="266" t="s">
        <v>275</v>
      </c>
      <c r="AG8" s="254">
        <f>SUM(AG11,AG13,AG19,AG23,AG27,AG29,AG31,AG37,AG41,AG49)</f>
        <v>11</v>
      </c>
      <c r="AH8" s="268" t="s">
        <v>276</v>
      </c>
    </row>
    <row r="9" spans="2:34" s="189" customFormat="1" ht="14.25" customHeight="1">
      <c r="B9" s="339"/>
      <c r="C9" s="122"/>
      <c r="D9" s="73" t="s">
        <v>275</v>
      </c>
      <c r="E9" s="6">
        <f>SUM(H9:W9)</f>
        <v>78</v>
      </c>
      <c r="F9" s="73" t="s">
        <v>276</v>
      </c>
      <c r="G9" s="73" t="s">
        <v>275</v>
      </c>
      <c r="H9" s="213">
        <f>SUM(,H12,H20,H28,H30,H38,H50)</f>
        <v>10</v>
      </c>
      <c r="I9" s="73" t="s">
        <v>276</v>
      </c>
      <c r="J9" s="128" t="s">
        <v>275</v>
      </c>
      <c r="K9" s="213">
        <f>SUM(,K12,K20,K28,K30,K38,K50)</f>
        <v>14</v>
      </c>
      <c r="L9" s="73" t="s">
        <v>276</v>
      </c>
      <c r="M9" s="128" t="s">
        <v>275</v>
      </c>
      <c r="N9" s="213">
        <f>SUM(,N12,N20,N28,N30,N38,N50)</f>
        <v>19</v>
      </c>
      <c r="O9" s="73" t="s">
        <v>276</v>
      </c>
      <c r="P9" s="128" t="s">
        <v>275</v>
      </c>
      <c r="Q9" s="214">
        <f>SUM(,Q12,Q20,Q28,Q30,Q38,Q50)</f>
        <v>14</v>
      </c>
      <c r="R9" s="73" t="s">
        <v>276</v>
      </c>
      <c r="S9" s="128" t="s">
        <v>275</v>
      </c>
      <c r="T9" s="214">
        <f>SUM(,T12,T20,T28,T30,T38,T50)</f>
        <v>10</v>
      </c>
      <c r="U9" s="73" t="s">
        <v>276</v>
      </c>
      <c r="V9" s="128" t="s">
        <v>275</v>
      </c>
      <c r="W9" s="213">
        <f>SUM(,W12,W20,W28,W30,W38,W50)</f>
        <v>11</v>
      </c>
      <c r="X9" s="73" t="s">
        <v>276</v>
      </c>
      <c r="Y9" s="254"/>
      <c r="Z9" s="254"/>
      <c r="AA9" s="254"/>
      <c r="AB9" s="254"/>
      <c r="AC9" s="254"/>
      <c r="AD9" s="254"/>
      <c r="AE9" s="254"/>
      <c r="AF9" s="266"/>
      <c r="AG9" s="254"/>
      <c r="AH9" s="268"/>
    </row>
    <row r="10" spans="2:34" s="189" customFormat="1" ht="4.5" customHeight="1">
      <c r="B10" s="123"/>
      <c r="C10" s="124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73"/>
      <c r="Z10" s="73"/>
      <c r="AA10" s="73"/>
      <c r="AB10" s="73"/>
      <c r="AC10" s="73"/>
      <c r="AD10" s="73"/>
      <c r="AE10" s="73"/>
      <c r="AF10" s="73"/>
      <c r="AG10" s="73"/>
      <c r="AH10" s="125"/>
    </row>
    <row r="11" spans="2:34" s="189" customFormat="1" ht="14.25" customHeight="1">
      <c r="B11" s="336" t="s">
        <v>66</v>
      </c>
      <c r="C11" s="123"/>
      <c r="D11" s="337">
        <f>SUM(G11:X11)</f>
        <v>432</v>
      </c>
      <c r="E11" s="337"/>
      <c r="F11" s="338"/>
      <c r="G11" s="266">
        <v>73</v>
      </c>
      <c r="H11" s="266"/>
      <c r="I11" s="266"/>
      <c r="J11" s="266">
        <v>74</v>
      </c>
      <c r="K11" s="266"/>
      <c r="L11" s="266"/>
      <c r="M11" s="266">
        <v>71</v>
      </c>
      <c r="N11" s="266"/>
      <c r="O11" s="266"/>
      <c r="P11" s="266">
        <v>64</v>
      </c>
      <c r="Q11" s="266"/>
      <c r="R11" s="266"/>
      <c r="S11" s="266">
        <v>74</v>
      </c>
      <c r="T11" s="266"/>
      <c r="U11" s="266"/>
      <c r="V11" s="266">
        <v>76</v>
      </c>
      <c r="W11" s="266"/>
      <c r="X11" s="266"/>
      <c r="Y11" s="266">
        <f>SUM(Z11:AE12)</f>
        <v>12</v>
      </c>
      <c r="Z11" s="266">
        <v>2</v>
      </c>
      <c r="AA11" s="266">
        <v>2</v>
      </c>
      <c r="AB11" s="266">
        <v>2</v>
      </c>
      <c r="AC11" s="266">
        <v>2</v>
      </c>
      <c r="AD11" s="266">
        <v>2</v>
      </c>
      <c r="AE11" s="266">
        <v>2</v>
      </c>
      <c r="AF11" s="266" t="s">
        <v>242</v>
      </c>
      <c r="AG11" s="266">
        <v>2</v>
      </c>
      <c r="AH11" s="268" t="s">
        <v>243</v>
      </c>
    </row>
    <row r="12" spans="2:34" s="189" customFormat="1" ht="14.25" customHeight="1">
      <c r="B12" s="336"/>
      <c r="C12" s="124"/>
      <c r="D12" s="73" t="s">
        <v>242</v>
      </c>
      <c r="E12" s="73">
        <f>SUM(H12,K12,N12,Q12,T12,W12)</f>
        <v>15</v>
      </c>
      <c r="F12" s="73" t="s">
        <v>243</v>
      </c>
      <c r="G12" s="73" t="s">
        <v>242</v>
      </c>
      <c r="H12" s="177" t="s">
        <v>278</v>
      </c>
      <c r="I12" s="73" t="s">
        <v>243</v>
      </c>
      <c r="J12" s="73" t="s">
        <v>242</v>
      </c>
      <c r="K12" s="73">
        <v>3</v>
      </c>
      <c r="L12" s="73" t="s">
        <v>243</v>
      </c>
      <c r="M12" s="73" t="s">
        <v>242</v>
      </c>
      <c r="N12" s="73">
        <v>6</v>
      </c>
      <c r="O12" s="73" t="s">
        <v>243</v>
      </c>
      <c r="P12" s="73" t="s">
        <v>242</v>
      </c>
      <c r="Q12" s="73">
        <v>2</v>
      </c>
      <c r="R12" s="73" t="s">
        <v>243</v>
      </c>
      <c r="S12" s="73" t="s">
        <v>242</v>
      </c>
      <c r="T12" s="73">
        <v>2</v>
      </c>
      <c r="U12" s="73" t="s">
        <v>243</v>
      </c>
      <c r="V12" s="73" t="s">
        <v>242</v>
      </c>
      <c r="W12" s="177">
        <v>2</v>
      </c>
      <c r="X12" s="73" t="s">
        <v>243</v>
      </c>
      <c r="Y12" s="266"/>
      <c r="Z12" s="266"/>
      <c r="AA12" s="266"/>
      <c r="AB12" s="266"/>
      <c r="AC12" s="266"/>
      <c r="AD12" s="266"/>
      <c r="AE12" s="266"/>
      <c r="AF12" s="266"/>
      <c r="AG12" s="266"/>
      <c r="AH12" s="268"/>
    </row>
    <row r="13" spans="2:34" s="189" customFormat="1" ht="14.25" customHeight="1">
      <c r="B13" s="336" t="s">
        <v>67</v>
      </c>
      <c r="C13" s="123"/>
      <c r="D13" s="337">
        <f>SUM(G13:X14)</f>
        <v>350</v>
      </c>
      <c r="E13" s="337"/>
      <c r="F13" s="338"/>
      <c r="G13" s="266">
        <v>87</v>
      </c>
      <c r="H13" s="266"/>
      <c r="I13" s="266"/>
      <c r="J13" s="266">
        <v>51</v>
      </c>
      <c r="K13" s="266"/>
      <c r="L13" s="266"/>
      <c r="M13" s="266">
        <v>45</v>
      </c>
      <c r="N13" s="266"/>
      <c r="O13" s="266"/>
      <c r="P13" s="266">
        <v>65</v>
      </c>
      <c r="Q13" s="266"/>
      <c r="R13" s="266"/>
      <c r="S13" s="266">
        <v>53</v>
      </c>
      <c r="T13" s="266"/>
      <c r="U13" s="266"/>
      <c r="V13" s="266">
        <v>49</v>
      </c>
      <c r="W13" s="266"/>
      <c r="X13" s="266"/>
      <c r="Y13" s="266">
        <f>SUM(Z13:AE14)</f>
        <v>13</v>
      </c>
      <c r="Z13" s="266">
        <v>3</v>
      </c>
      <c r="AA13" s="266">
        <v>2</v>
      </c>
      <c r="AB13" s="266">
        <v>2</v>
      </c>
      <c r="AC13" s="266">
        <v>2</v>
      </c>
      <c r="AD13" s="266">
        <v>2</v>
      </c>
      <c r="AE13" s="266">
        <v>2</v>
      </c>
      <c r="AF13" s="266"/>
      <c r="AG13" s="266"/>
      <c r="AH13" s="268"/>
    </row>
    <row r="14" spans="2:34" s="189" customFormat="1" ht="14.25" customHeight="1">
      <c r="B14" s="336"/>
      <c r="C14" s="123"/>
      <c r="D14" s="337"/>
      <c r="E14" s="337"/>
      <c r="F14" s="338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8"/>
    </row>
    <row r="15" spans="2:34" s="189" customFormat="1" ht="14.25" customHeight="1">
      <c r="B15" s="336" t="s">
        <v>68</v>
      </c>
      <c r="C15" s="123"/>
      <c r="D15" s="337">
        <f>SUM(G15:X16)</f>
        <v>555</v>
      </c>
      <c r="E15" s="337"/>
      <c r="F15" s="338"/>
      <c r="G15" s="266">
        <v>86</v>
      </c>
      <c r="H15" s="266"/>
      <c r="I15" s="266"/>
      <c r="J15" s="266">
        <v>104</v>
      </c>
      <c r="K15" s="266"/>
      <c r="L15" s="266"/>
      <c r="M15" s="266">
        <v>96</v>
      </c>
      <c r="N15" s="266"/>
      <c r="O15" s="266"/>
      <c r="P15" s="266">
        <v>82</v>
      </c>
      <c r="Q15" s="266"/>
      <c r="R15" s="266"/>
      <c r="S15" s="266">
        <v>89</v>
      </c>
      <c r="T15" s="266"/>
      <c r="U15" s="266"/>
      <c r="V15" s="266">
        <v>98</v>
      </c>
      <c r="W15" s="266"/>
      <c r="X15" s="266"/>
      <c r="Y15" s="266">
        <f>SUM(Z15:AE16)</f>
        <v>18</v>
      </c>
      <c r="Z15" s="266">
        <v>3</v>
      </c>
      <c r="AA15" s="266">
        <v>3</v>
      </c>
      <c r="AB15" s="266">
        <v>3</v>
      </c>
      <c r="AC15" s="266">
        <v>3</v>
      </c>
      <c r="AD15" s="266">
        <v>3</v>
      </c>
      <c r="AE15" s="266">
        <v>3</v>
      </c>
      <c r="AF15" s="61"/>
      <c r="AG15" s="61"/>
      <c r="AH15" s="62"/>
    </row>
    <row r="16" spans="2:34" s="189" customFormat="1" ht="14.25" customHeight="1">
      <c r="B16" s="336"/>
      <c r="C16" s="123"/>
      <c r="D16" s="337"/>
      <c r="E16" s="337"/>
      <c r="F16" s="338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61"/>
      <c r="AG16" s="61"/>
      <c r="AH16" s="62"/>
    </row>
    <row r="17" spans="2:34" s="189" customFormat="1" ht="14.25" customHeight="1">
      <c r="B17" s="336" t="s">
        <v>69</v>
      </c>
      <c r="C17" s="123"/>
      <c r="D17" s="337">
        <f>SUM(G17:X18)</f>
        <v>504</v>
      </c>
      <c r="E17" s="337"/>
      <c r="F17" s="338"/>
      <c r="G17" s="266">
        <v>76</v>
      </c>
      <c r="H17" s="266"/>
      <c r="I17" s="266"/>
      <c r="J17" s="266">
        <v>102</v>
      </c>
      <c r="K17" s="266"/>
      <c r="L17" s="266"/>
      <c r="M17" s="266">
        <v>66</v>
      </c>
      <c r="N17" s="266"/>
      <c r="O17" s="266"/>
      <c r="P17" s="266">
        <v>102</v>
      </c>
      <c r="Q17" s="266"/>
      <c r="R17" s="266"/>
      <c r="S17" s="266">
        <v>83</v>
      </c>
      <c r="T17" s="266"/>
      <c r="U17" s="266"/>
      <c r="V17" s="266">
        <v>75</v>
      </c>
      <c r="W17" s="266"/>
      <c r="X17" s="266"/>
      <c r="Y17" s="266">
        <f>SUM(Z17:AE18)</f>
        <v>15</v>
      </c>
      <c r="Z17" s="266">
        <v>2</v>
      </c>
      <c r="AA17" s="266">
        <v>3</v>
      </c>
      <c r="AB17" s="266">
        <v>2</v>
      </c>
      <c r="AC17" s="266">
        <v>3</v>
      </c>
      <c r="AD17" s="266">
        <v>3</v>
      </c>
      <c r="AE17" s="266">
        <v>2</v>
      </c>
      <c r="AF17" s="61"/>
      <c r="AG17" s="61"/>
      <c r="AH17" s="62"/>
    </row>
    <row r="18" spans="2:34" s="189" customFormat="1" ht="14.25" customHeight="1">
      <c r="B18" s="336"/>
      <c r="C18" s="123"/>
      <c r="D18" s="337"/>
      <c r="E18" s="337"/>
      <c r="F18" s="338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61"/>
      <c r="AG18" s="61"/>
      <c r="AH18" s="62"/>
    </row>
    <row r="19" spans="2:34" s="189" customFormat="1" ht="14.25" customHeight="1">
      <c r="B19" s="336" t="s">
        <v>70</v>
      </c>
      <c r="C19" s="123"/>
      <c r="D19" s="337">
        <f>SUM(G19:X19)</f>
        <v>534</v>
      </c>
      <c r="E19" s="337"/>
      <c r="F19" s="338"/>
      <c r="G19" s="266">
        <v>96</v>
      </c>
      <c r="H19" s="266"/>
      <c r="I19" s="266"/>
      <c r="J19" s="266">
        <v>88</v>
      </c>
      <c r="K19" s="266"/>
      <c r="L19" s="266"/>
      <c r="M19" s="266">
        <v>91</v>
      </c>
      <c r="N19" s="266"/>
      <c r="O19" s="266"/>
      <c r="P19" s="266">
        <v>84</v>
      </c>
      <c r="Q19" s="266"/>
      <c r="R19" s="266"/>
      <c r="S19" s="266">
        <v>79</v>
      </c>
      <c r="T19" s="266"/>
      <c r="U19" s="266"/>
      <c r="V19" s="266">
        <v>96</v>
      </c>
      <c r="W19" s="266"/>
      <c r="X19" s="266"/>
      <c r="Y19" s="266">
        <f>SUM(Z19:AE20)</f>
        <v>17</v>
      </c>
      <c r="Z19" s="266">
        <v>3</v>
      </c>
      <c r="AA19" s="266">
        <v>3</v>
      </c>
      <c r="AB19" s="266">
        <v>3</v>
      </c>
      <c r="AC19" s="266">
        <v>3</v>
      </c>
      <c r="AD19" s="266">
        <v>2</v>
      </c>
      <c r="AE19" s="266">
        <v>3</v>
      </c>
      <c r="AF19" s="266" t="s">
        <v>242</v>
      </c>
      <c r="AG19" s="266">
        <v>2</v>
      </c>
      <c r="AH19" s="268" t="s">
        <v>243</v>
      </c>
    </row>
    <row r="20" spans="2:34" s="189" customFormat="1" ht="14.25" customHeight="1">
      <c r="B20" s="336"/>
      <c r="C20" s="124"/>
      <c r="D20" s="73" t="s">
        <v>242</v>
      </c>
      <c r="E20" s="73">
        <f>SUM(H20:W20)</f>
        <v>13</v>
      </c>
      <c r="F20" s="73" t="s">
        <v>243</v>
      </c>
      <c r="G20" s="73" t="s">
        <v>242</v>
      </c>
      <c r="H20" s="73">
        <v>3</v>
      </c>
      <c r="I20" s="73" t="s">
        <v>243</v>
      </c>
      <c r="J20" s="73" t="s">
        <v>242</v>
      </c>
      <c r="K20" s="73">
        <v>2</v>
      </c>
      <c r="L20" s="73" t="s">
        <v>243</v>
      </c>
      <c r="M20" s="73" t="s">
        <v>242</v>
      </c>
      <c r="N20" s="73">
        <v>2</v>
      </c>
      <c r="O20" s="73" t="s">
        <v>243</v>
      </c>
      <c r="P20" s="73" t="s">
        <v>242</v>
      </c>
      <c r="Q20" s="177">
        <v>5</v>
      </c>
      <c r="R20" s="73" t="s">
        <v>243</v>
      </c>
      <c r="S20" s="73" t="s">
        <v>242</v>
      </c>
      <c r="T20" s="177" t="s">
        <v>278</v>
      </c>
      <c r="U20" s="73" t="s">
        <v>243</v>
      </c>
      <c r="V20" s="73" t="s">
        <v>242</v>
      </c>
      <c r="W20" s="73">
        <v>1</v>
      </c>
      <c r="X20" s="73" t="s">
        <v>243</v>
      </c>
      <c r="Y20" s="266"/>
      <c r="Z20" s="266"/>
      <c r="AA20" s="266"/>
      <c r="AB20" s="266"/>
      <c r="AC20" s="266"/>
      <c r="AD20" s="266"/>
      <c r="AE20" s="266"/>
      <c r="AF20" s="266"/>
      <c r="AG20" s="266"/>
      <c r="AH20" s="268"/>
    </row>
    <row r="21" spans="2:34" s="189" customFormat="1" ht="14.25" customHeight="1">
      <c r="B21" s="336" t="s">
        <v>71</v>
      </c>
      <c r="C21" s="123"/>
      <c r="D21" s="337">
        <f>SUM(G21:X22)</f>
        <v>334</v>
      </c>
      <c r="E21" s="337"/>
      <c r="F21" s="338"/>
      <c r="G21" s="266">
        <v>50</v>
      </c>
      <c r="H21" s="266"/>
      <c r="I21" s="266"/>
      <c r="J21" s="266">
        <v>61</v>
      </c>
      <c r="K21" s="266"/>
      <c r="L21" s="266"/>
      <c r="M21" s="266">
        <v>47</v>
      </c>
      <c r="N21" s="266"/>
      <c r="O21" s="266"/>
      <c r="P21" s="266">
        <v>55</v>
      </c>
      <c r="Q21" s="266"/>
      <c r="R21" s="266"/>
      <c r="S21" s="266">
        <v>68</v>
      </c>
      <c r="T21" s="266"/>
      <c r="U21" s="266"/>
      <c r="V21" s="266">
        <v>53</v>
      </c>
      <c r="W21" s="266"/>
      <c r="X21" s="266"/>
      <c r="Y21" s="266">
        <f>SUM(Z21:AE22)</f>
        <v>12</v>
      </c>
      <c r="Z21" s="266">
        <v>2</v>
      </c>
      <c r="AA21" s="266">
        <v>2</v>
      </c>
      <c r="AB21" s="266">
        <v>2</v>
      </c>
      <c r="AC21" s="266">
        <v>2</v>
      </c>
      <c r="AD21" s="266">
        <v>2</v>
      </c>
      <c r="AE21" s="266">
        <v>2</v>
      </c>
      <c r="AF21" s="61"/>
      <c r="AG21" s="61"/>
      <c r="AH21" s="62"/>
    </row>
    <row r="22" spans="2:34" s="189" customFormat="1" ht="14.25" customHeight="1">
      <c r="B22" s="336"/>
      <c r="C22" s="123"/>
      <c r="D22" s="337"/>
      <c r="E22" s="337"/>
      <c r="F22" s="338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61"/>
      <c r="AG22" s="61"/>
      <c r="AH22" s="62"/>
    </row>
    <row r="23" spans="2:34" s="189" customFormat="1" ht="14.25" customHeight="1">
      <c r="B23" s="336" t="s">
        <v>72</v>
      </c>
      <c r="C23" s="123"/>
      <c r="D23" s="337">
        <f>SUM(G23:X24)</f>
        <v>195</v>
      </c>
      <c r="E23" s="337"/>
      <c r="F23" s="338"/>
      <c r="G23" s="266">
        <v>18</v>
      </c>
      <c r="H23" s="266"/>
      <c r="I23" s="266"/>
      <c r="J23" s="266">
        <v>35</v>
      </c>
      <c r="K23" s="266"/>
      <c r="L23" s="266"/>
      <c r="M23" s="266">
        <v>29</v>
      </c>
      <c r="N23" s="266"/>
      <c r="O23" s="266"/>
      <c r="P23" s="266">
        <v>40</v>
      </c>
      <c r="Q23" s="266"/>
      <c r="R23" s="266"/>
      <c r="S23" s="266">
        <v>43</v>
      </c>
      <c r="T23" s="266"/>
      <c r="U23" s="266"/>
      <c r="V23" s="266">
        <v>30</v>
      </c>
      <c r="W23" s="266"/>
      <c r="X23" s="266"/>
      <c r="Y23" s="266">
        <f>SUM(Z23:AE24)</f>
        <v>7</v>
      </c>
      <c r="Z23" s="266">
        <v>1</v>
      </c>
      <c r="AA23" s="266">
        <v>1</v>
      </c>
      <c r="AB23" s="266">
        <v>1</v>
      </c>
      <c r="AC23" s="266">
        <v>1</v>
      </c>
      <c r="AD23" s="266">
        <v>2</v>
      </c>
      <c r="AE23" s="266">
        <v>1</v>
      </c>
      <c r="AF23" s="266"/>
      <c r="AG23" s="266"/>
      <c r="AH23" s="268"/>
    </row>
    <row r="24" spans="2:34" s="189" customFormat="1" ht="14.25" customHeight="1">
      <c r="B24" s="336"/>
      <c r="C24" s="123"/>
      <c r="D24" s="337"/>
      <c r="E24" s="337"/>
      <c r="F24" s="338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8"/>
    </row>
    <row r="25" spans="2:34" s="189" customFormat="1" ht="14.25" customHeight="1">
      <c r="B25" s="336" t="s">
        <v>73</v>
      </c>
      <c r="C25" s="123"/>
      <c r="D25" s="337">
        <f>SUM(G25:X26)</f>
        <v>466</v>
      </c>
      <c r="E25" s="337"/>
      <c r="F25" s="338"/>
      <c r="G25" s="266">
        <v>65</v>
      </c>
      <c r="H25" s="266"/>
      <c r="I25" s="266"/>
      <c r="J25" s="266">
        <v>81</v>
      </c>
      <c r="K25" s="266"/>
      <c r="L25" s="266"/>
      <c r="M25" s="266">
        <v>69</v>
      </c>
      <c r="N25" s="266"/>
      <c r="O25" s="266"/>
      <c r="P25" s="266">
        <v>90</v>
      </c>
      <c r="Q25" s="266"/>
      <c r="R25" s="266"/>
      <c r="S25" s="266">
        <v>72</v>
      </c>
      <c r="T25" s="266"/>
      <c r="U25" s="266"/>
      <c r="V25" s="266">
        <v>89</v>
      </c>
      <c r="W25" s="266"/>
      <c r="X25" s="266"/>
      <c r="Y25" s="266">
        <f>SUM(Z25:AE26)</f>
        <v>14</v>
      </c>
      <c r="Z25" s="266">
        <v>2</v>
      </c>
      <c r="AA25" s="266">
        <v>2</v>
      </c>
      <c r="AB25" s="266">
        <v>2</v>
      </c>
      <c r="AC25" s="266">
        <v>3</v>
      </c>
      <c r="AD25" s="266">
        <v>2</v>
      </c>
      <c r="AE25" s="266">
        <v>3</v>
      </c>
      <c r="AF25" s="61"/>
      <c r="AG25" s="61"/>
      <c r="AH25" s="62"/>
    </row>
    <row r="26" spans="2:34" s="189" customFormat="1" ht="14.25" customHeight="1">
      <c r="B26" s="336"/>
      <c r="C26" s="123"/>
      <c r="D26" s="337"/>
      <c r="E26" s="337"/>
      <c r="F26" s="338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61"/>
      <c r="AG26" s="61"/>
      <c r="AH26" s="62"/>
    </row>
    <row r="27" spans="2:34" s="189" customFormat="1" ht="14.25" customHeight="1">
      <c r="B27" s="336" t="s">
        <v>74</v>
      </c>
      <c r="C27" s="123"/>
      <c r="D27" s="337">
        <f>SUM(G27:X27)</f>
        <v>526</v>
      </c>
      <c r="E27" s="337"/>
      <c r="F27" s="338"/>
      <c r="G27" s="266">
        <v>82</v>
      </c>
      <c r="H27" s="266"/>
      <c r="I27" s="266"/>
      <c r="J27" s="266">
        <v>94</v>
      </c>
      <c r="K27" s="266"/>
      <c r="L27" s="266"/>
      <c r="M27" s="266">
        <v>86</v>
      </c>
      <c r="N27" s="266"/>
      <c r="O27" s="266"/>
      <c r="P27" s="266">
        <v>79</v>
      </c>
      <c r="Q27" s="266"/>
      <c r="R27" s="266"/>
      <c r="S27" s="266">
        <v>78</v>
      </c>
      <c r="T27" s="266"/>
      <c r="U27" s="266"/>
      <c r="V27" s="266">
        <v>107</v>
      </c>
      <c r="W27" s="266"/>
      <c r="X27" s="266"/>
      <c r="Y27" s="266">
        <f>SUM(Z27:AE28)</f>
        <v>16</v>
      </c>
      <c r="Z27" s="266">
        <v>3</v>
      </c>
      <c r="AA27" s="266">
        <v>3</v>
      </c>
      <c r="AB27" s="266">
        <v>3</v>
      </c>
      <c r="AC27" s="266">
        <v>2</v>
      </c>
      <c r="AD27" s="266">
        <v>2</v>
      </c>
      <c r="AE27" s="266">
        <v>3</v>
      </c>
      <c r="AF27" s="266" t="s">
        <v>242</v>
      </c>
      <c r="AG27" s="266">
        <v>3</v>
      </c>
      <c r="AH27" s="268" t="s">
        <v>243</v>
      </c>
    </row>
    <row r="28" spans="2:34" s="189" customFormat="1" ht="14.25" customHeight="1">
      <c r="B28" s="336"/>
      <c r="C28" s="124"/>
      <c r="D28" s="73" t="s">
        <v>242</v>
      </c>
      <c r="E28" s="73">
        <f>SUM(H28:W28)</f>
        <v>20</v>
      </c>
      <c r="F28" s="73" t="s">
        <v>243</v>
      </c>
      <c r="G28" s="73" t="s">
        <v>242</v>
      </c>
      <c r="H28" s="73">
        <v>4</v>
      </c>
      <c r="I28" s="73" t="s">
        <v>243</v>
      </c>
      <c r="J28" s="73" t="s">
        <v>242</v>
      </c>
      <c r="K28" s="73">
        <v>3</v>
      </c>
      <c r="L28" s="73" t="s">
        <v>243</v>
      </c>
      <c r="M28" s="73" t="s">
        <v>242</v>
      </c>
      <c r="N28" s="73">
        <v>6</v>
      </c>
      <c r="O28" s="73" t="s">
        <v>243</v>
      </c>
      <c r="P28" s="73" t="s">
        <v>242</v>
      </c>
      <c r="Q28" s="73">
        <v>1</v>
      </c>
      <c r="R28" s="73" t="s">
        <v>243</v>
      </c>
      <c r="S28" s="73" t="s">
        <v>242</v>
      </c>
      <c r="T28" s="73">
        <v>1</v>
      </c>
      <c r="U28" s="73" t="s">
        <v>243</v>
      </c>
      <c r="V28" s="73" t="s">
        <v>242</v>
      </c>
      <c r="W28" s="73">
        <v>5</v>
      </c>
      <c r="X28" s="73" t="s">
        <v>243</v>
      </c>
      <c r="Y28" s="266"/>
      <c r="Z28" s="266"/>
      <c r="AA28" s="266"/>
      <c r="AB28" s="266"/>
      <c r="AC28" s="266"/>
      <c r="AD28" s="266"/>
      <c r="AE28" s="266"/>
      <c r="AF28" s="266"/>
      <c r="AG28" s="266"/>
      <c r="AH28" s="268"/>
    </row>
    <row r="29" spans="2:34" s="189" customFormat="1" ht="14.25" customHeight="1">
      <c r="B29" s="336" t="s">
        <v>75</v>
      </c>
      <c r="C29" s="123"/>
      <c r="D29" s="337">
        <f>SUM(G29:X29)</f>
        <v>377</v>
      </c>
      <c r="E29" s="337"/>
      <c r="F29" s="338"/>
      <c r="G29" s="266">
        <v>59</v>
      </c>
      <c r="H29" s="266"/>
      <c r="I29" s="266"/>
      <c r="J29" s="266">
        <v>69</v>
      </c>
      <c r="K29" s="266"/>
      <c r="L29" s="266"/>
      <c r="M29" s="266">
        <v>54</v>
      </c>
      <c r="N29" s="266"/>
      <c r="O29" s="266"/>
      <c r="P29" s="266">
        <v>62</v>
      </c>
      <c r="Q29" s="266"/>
      <c r="R29" s="266"/>
      <c r="S29" s="266">
        <v>68</v>
      </c>
      <c r="T29" s="266"/>
      <c r="U29" s="266"/>
      <c r="V29" s="266">
        <v>65</v>
      </c>
      <c r="W29" s="266"/>
      <c r="X29" s="266"/>
      <c r="Y29" s="266">
        <f>SUM(Z29:AE30)</f>
        <v>12</v>
      </c>
      <c r="Z29" s="266">
        <v>2</v>
      </c>
      <c r="AA29" s="266">
        <v>2</v>
      </c>
      <c r="AB29" s="266">
        <v>2</v>
      </c>
      <c r="AC29" s="266">
        <v>2</v>
      </c>
      <c r="AD29" s="266">
        <v>2</v>
      </c>
      <c r="AE29" s="266">
        <v>2</v>
      </c>
      <c r="AF29" s="266" t="s">
        <v>242</v>
      </c>
      <c r="AG29" s="266">
        <v>2</v>
      </c>
      <c r="AH29" s="268" t="s">
        <v>243</v>
      </c>
    </row>
    <row r="30" spans="2:34" s="189" customFormat="1" ht="14.25" customHeight="1">
      <c r="B30" s="336"/>
      <c r="C30" s="124"/>
      <c r="D30" s="73" t="s">
        <v>242</v>
      </c>
      <c r="E30" s="73">
        <f>SUM(H30:W30)</f>
        <v>15</v>
      </c>
      <c r="F30" s="73" t="s">
        <v>243</v>
      </c>
      <c r="G30" s="73" t="s">
        <v>242</v>
      </c>
      <c r="H30" s="73">
        <v>3</v>
      </c>
      <c r="I30" s="73" t="s">
        <v>243</v>
      </c>
      <c r="J30" s="73" t="s">
        <v>242</v>
      </c>
      <c r="K30" s="177">
        <v>3</v>
      </c>
      <c r="L30" s="73" t="s">
        <v>243</v>
      </c>
      <c r="M30" s="73" t="s">
        <v>242</v>
      </c>
      <c r="N30" s="73">
        <v>1</v>
      </c>
      <c r="O30" s="73" t="s">
        <v>243</v>
      </c>
      <c r="P30" s="73" t="s">
        <v>242</v>
      </c>
      <c r="Q30" s="73">
        <v>3</v>
      </c>
      <c r="R30" s="73" t="s">
        <v>243</v>
      </c>
      <c r="S30" s="73" t="s">
        <v>242</v>
      </c>
      <c r="T30" s="73">
        <v>4</v>
      </c>
      <c r="U30" s="73" t="s">
        <v>243</v>
      </c>
      <c r="V30" s="73" t="s">
        <v>242</v>
      </c>
      <c r="W30" s="73">
        <v>1</v>
      </c>
      <c r="X30" s="73" t="s">
        <v>243</v>
      </c>
      <c r="Y30" s="266"/>
      <c r="Z30" s="266"/>
      <c r="AA30" s="266"/>
      <c r="AB30" s="266"/>
      <c r="AC30" s="266"/>
      <c r="AD30" s="266"/>
      <c r="AE30" s="266"/>
      <c r="AF30" s="266"/>
      <c r="AG30" s="266"/>
      <c r="AH30" s="268"/>
    </row>
    <row r="31" spans="2:34" s="189" customFormat="1" ht="14.25" customHeight="1">
      <c r="B31" s="336" t="s">
        <v>76</v>
      </c>
      <c r="C31" s="123"/>
      <c r="D31" s="337">
        <f>SUM(G31:X32)</f>
        <v>492</v>
      </c>
      <c r="E31" s="337"/>
      <c r="F31" s="338"/>
      <c r="G31" s="266">
        <v>97</v>
      </c>
      <c r="H31" s="266"/>
      <c r="I31" s="266"/>
      <c r="J31" s="266">
        <v>79</v>
      </c>
      <c r="K31" s="266"/>
      <c r="L31" s="266"/>
      <c r="M31" s="266">
        <v>94</v>
      </c>
      <c r="N31" s="266"/>
      <c r="O31" s="266"/>
      <c r="P31" s="266">
        <v>83</v>
      </c>
      <c r="Q31" s="266"/>
      <c r="R31" s="266"/>
      <c r="S31" s="266">
        <v>65</v>
      </c>
      <c r="T31" s="266"/>
      <c r="U31" s="266"/>
      <c r="V31" s="266">
        <v>74</v>
      </c>
      <c r="W31" s="266"/>
      <c r="X31" s="266"/>
      <c r="Y31" s="266">
        <f>SUM(Z31:AE32)</f>
        <v>15</v>
      </c>
      <c r="Z31" s="266">
        <v>3</v>
      </c>
      <c r="AA31" s="266">
        <v>2</v>
      </c>
      <c r="AB31" s="266">
        <v>3</v>
      </c>
      <c r="AC31" s="266">
        <v>3</v>
      </c>
      <c r="AD31" s="266">
        <v>2</v>
      </c>
      <c r="AE31" s="266">
        <v>2</v>
      </c>
      <c r="AF31" s="266"/>
      <c r="AG31" s="266"/>
      <c r="AH31" s="268"/>
    </row>
    <row r="32" spans="2:34" s="189" customFormat="1" ht="14.25" customHeight="1">
      <c r="B32" s="336"/>
      <c r="C32" s="123"/>
      <c r="D32" s="337"/>
      <c r="E32" s="337"/>
      <c r="F32" s="338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8"/>
    </row>
    <row r="33" spans="2:34" s="189" customFormat="1" ht="14.25" customHeight="1">
      <c r="B33" s="336" t="s">
        <v>77</v>
      </c>
      <c r="C33" s="123"/>
      <c r="D33" s="337">
        <f>SUM(G33:X34)</f>
        <v>569</v>
      </c>
      <c r="E33" s="337"/>
      <c r="F33" s="338"/>
      <c r="G33" s="266">
        <v>117</v>
      </c>
      <c r="H33" s="266"/>
      <c r="I33" s="266"/>
      <c r="J33" s="266">
        <v>96</v>
      </c>
      <c r="K33" s="266"/>
      <c r="L33" s="266"/>
      <c r="M33" s="266">
        <v>80</v>
      </c>
      <c r="N33" s="266"/>
      <c r="O33" s="266"/>
      <c r="P33" s="266">
        <v>88</v>
      </c>
      <c r="Q33" s="266"/>
      <c r="R33" s="266"/>
      <c r="S33" s="266">
        <v>96</v>
      </c>
      <c r="T33" s="266"/>
      <c r="U33" s="266"/>
      <c r="V33" s="266">
        <v>92</v>
      </c>
      <c r="W33" s="266"/>
      <c r="X33" s="266"/>
      <c r="Y33" s="266">
        <f>SUM(Z33:AE34)</f>
        <v>18</v>
      </c>
      <c r="Z33" s="266">
        <v>4</v>
      </c>
      <c r="AA33" s="266">
        <v>3</v>
      </c>
      <c r="AB33" s="266">
        <v>2</v>
      </c>
      <c r="AC33" s="266">
        <v>3</v>
      </c>
      <c r="AD33" s="266">
        <v>3</v>
      </c>
      <c r="AE33" s="266">
        <v>3</v>
      </c>
      <c r="AF33" s="61"/>
      <c r="AG33" s="61"/>
      <c r="AH33" s="62"/>
    </row>
    <row r="34" spans="2:34" s="189" customFormat="1" ht="14.25" customHeight="1">
      <c r="B34" s="336"/>
      <c r="C34" s="123"/>
      <c r="D34" s="337"/>
      <c r="E34" s="337"/>
      <c r="F34" s="338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61"/>
      <c r="AG34" s="61"/>
      <c r="AH34" s="62"/>
    </row>
    <row r="35" spans="2:34" s="189" customFormat="1" ht="14.25" customHeight="1">
      <c r="B35" s="336" t="s">
        <v>85</v>
      </c>
      <c r="C35" s="123"/>
      <c r="D35" s="337">
        <f>SUM(G35:X36)</f>
        <v>322</v>
      </c>
      <c r="E35" s="337"/>
      <c r="F35" s="338"/>
      <c r="G35" s="266">
        <v>67</v>
      </c>
      <c r="H35" s="266"/>
      <c r="I35" s="266"/>
      <c r="J35" s="266">
        <v>46</v>
      </c>
      <c r="K35" s="266"/>
      <c r="L35" s="266"/>
      <c r="M35" s="266">
        <v>53</v>
      </c>
      <c r="N35" s="266"/>
      <c r="O35" s="266"/>
      <c r="P35" s="266">
        <v>59</v>
      </c>
      <c r="Q35" s="266"/>
      <c r="R35" s="266"/>
      <c r="S35" s="266">
        <v>53</v>
      </c>
      <c r="T35" s="266"/>
      <c r="U35" s="266"/>
      <c r="V35" s="266">
        <v>44</v>
      </c>
      <c r="W35" s="266"/>
      <c r="X35" s="266"/>
      <c r="Y35" s="266">
        <f>SUM(Z35:AE36)</f>
        <v>12</v>
      </c>
      <c r="Z35" s="266">
        <v>2</v>
      </c>
      <c r="AA35" s="266">
        <v>2</v>
      </c>
      <c r="AB35" s="266">
        <v>2</v>
      </c>
      <c r="AC35" s="266">
        <v>2</v>
      </c>
      <c r="AD35" s="266">
        <v>2</v>
      </c>
      <c r="AE35" s="266">
        <v>2</v>
      </c>
      <c r="AF35" s="61"/>
      <c r="AG35" s="61"/>
      <c r="AH35" s="62"/>
    </row>
    <row r="36" spans="2:34" s="189" customFormat="1" ht="14.25" customHeight="1">
      <c r="B36" s="336"/>
      <c r="C36" s="123"/>
      <c r="D36" s="337"/>
      <c r="E36" s="337"/>
      <c r="F36" s="338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61"/>
      <c r="AG36" s="61"/>
      <c r="AH36" s="62"/>
    </row>
    <row r="37" spans="2:34" s="189" customFormat="1" ht="14.25" customHeight="1">
      <c r="B37" s="336" t="s">
        <v>78</v>
      </c>
      <c r="C37" s="123"/>
      <c r="D37" s="337">
        <f>SUM(G37:X37)</f>
        <v>176</v>
      </c>
      <c r="E37" s="337"/>
      <c r="F37" s="338"/>
      <c r="G37" s="266">
        <v>30</v>
      </c>
      <c r="H37" s="266"/>
      <c r="I37" s="266"/>
      <c r="J37" s="266">
        <v>28</v>
      </c>
      <c r="K37" s="266"/>
      <c r="L37" s="266"/>
      <c r="M37" s="266">
        <v>20</v>
      </c>
      <c r="N37" s="266"/>
      <c r="O37" s="266"/>
      <c r="P37" s="266">
        <v>37</v>
      </c>
      <c r="Q37" s="266"/>
      <c r="R37" s="266"/>
      <c r="S37" s="266">
        <v>33</v>
      </c>
      <c r="T37" s="266"/>
      <c r="U37" s="266"/>
      <c r="V37" s="266">
        <v>28</v>
      </c>
      <c r="W37" s="266"/>
      <c r="X37" s="266"/>
      <c r="Y37" s="266">
        <f>SUM(Z37:AE38)</f>
        <v>6</v>
      </c>
      <c r="Z37" s="266">
        <v>1</v>
      </c>
      <c r="AA37" s="266">
        <v>1</v>
      </c>
      <c r="AB37" s="266">
        <v>1</v>
      </c>
      <c r="AC37" s="266">
        <v>1</v>
      </c>
      <c r="AD37" s="266">
        <v>1</v>
      </c>
      <c r="AE37" s="266">
        <v>1</v>
      </c>
      <c r="AF37" s="266" t="s">
        <v>244</v>
      </c>
      <c r="AG37" s="266">
        <v>1</v>
      </c>
      <c r="AH37" s="268" t="s">
        <v>245</v>
      </c>
    </row>
    <row r="38" spans="2:34" s="189" customFormat="1" ht="14.25" customHeight="1">
      <c r="B38" s="336"/>
      <c r="C38" s="124"/>
      <c r="D38" s="73" t="s">
        <v>244</v>
      </c>
      <c r="E38" s="73">
        <f>SUM(H38:W38)</f>
        <v>7</v>
      </c>
      <c r="F38" s="73" t="s">
        <v>245</v>
      </c>
      <c r="G38" s="73" t="s">
        <v>244</v>
      </c>
      <c r="H38" s="177" t="s">
        <v>278</v>
      </c>
      <c r="I38" s="73" t="s">
        <v>245</v>
      </c>
      <c r="J38" s="73" t="s">
        <v>244</v>
      </c>
      <c r="K38" s="73">
        <v>2</v>
      </c>
      <c r="L38" s="73" t="s">
        <v>245</v>
      </c>
      <c r="M38" s="73" t="s">
        <v>244</v>
      </c>
      <c r="N38" s="73">
        <v>2</v>
      </c>
      <c r="O38" s="73" t="s">
        <v>245</v>
      </c>
      <c r="P38" s="73" t="s">
        <v>244</v>
      </c>
      <c r="Q38" s="73">
        <v>1</v>
      </c>
      <c r="R38" s="73" t="s">
        <v>245</v>
      </c>
      <c r="S38" s="73" t="s">
        <v>244</v>
      </c>
      <c r="T38" s="73">
        <v>1</v>
      </c>
      <c r="U38" s="73" t="s">
        <v>245</v>
      </c>
      <c r="V38" s="73" t="s">
        <v>244</v>
      </c>
      <c r="W38" s="73">
        <v>1</v>
      </c>
      <c r="X38" s="73" t="s">
        <v>245</v>
      </c>
      <c r="Y38" s="266"/>
      <c r="Z38" s="266"/>
      <c r="AA38" s="266"/>
      <c r="AB38" s="266"/>
      <c r="AC38" s="266"/>
      <c r="AD38" s="266"/>
      <c r="AE38" s="266"/>
      <c r="AF38" s="266"/>
      <c r="AG38" s="266"/>
      <c r="AH38" s="268"/>
    </row>
    <row r="39" spans="2:34" s="189" customFormat="1" ht="14.25" customHeight="1">
      <c r="B39" s="336" t="s">
        <v>79</v>
      </c>
      <c r="C39" s="123"/>
      <c r="D39" s="337">
        <f>SUM(G39:X40)</f>
        <v>415</v>
      </c>
      <c r="E39" s="337"/>
      <c r="F39" s="338"/>
      <c r="G39" s="266">
        <v>65</v>
      </c>
      <c r="H39" s="266"/>
      <c r="I39" s="266"/>
      <c r="J39" s="266">
        <v>72</v>
      </c>
      <c r="K39" s="266"/>
      <c r="L39" s="266"/>
      <c r="M39" s="266">
        <v>68</v>
      </c>
      <c r="N39" s="266"/>
      <c r="O39" s="266"/>
      <c r="P39" s="266">
        <v>65</v>
      </c>
      <c r="Q39" s="266"/>
      <c r="R39" s="266"/>
      <c r="S39" s="266">
        <v>76</v>
      </c>
      <c r="T39" s="266"/>
      <c r="U39" s="266"/>
      <c r="V39" s="266">
        <v>69</v>
      </c>
      <c r="W39" s="266"/>
      <c r="X39" s="266"/>
      <c r="Y39" s="266">
        <f>SUM(Z39:AE40)</f>
        <v>12</v>
      </c>
      <c r="Z39" s="266">
        <v>2</v>
      </c>
      <c r="AA39" s="266">
        <v>2</v>
      </c>
      <c r="AB39" s="266">
        <v>2</v>
      </c>
      <c r="AC39" s="266">
        <v>2</v>
      </c>
      <c r="AD39" s="266">
        <v>2</v>
      </c>
      <c r="AE39" s="266">
        <v>2</v>
      </c>
      <c r="AF39" s="61"/>
      <c r="AG39" s="61"/>
      <c r="AH39" s="62"/>
    </row>
    <row r="40" spans="2:34" s="189" customFormat="1" ht="14.25" customHeight="1">
      <c r="B40" s="336"/>
      <c r="C40" s="123"/>
      <c r="D40" s="337"/>
      <c r="E40" s="337"/>
      <c r="F40" s="338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266"/>
      <c r="AF40" s="61"/>
      <c r="AG40" s="61"/>
      <c r="AH40" s="62"/>
    </row>
    <row r="41" spans="2:34" s="189" customFormat="1" ht="14.25" customHeight="1">
      <c r="B41" s="336" t="s">
        <v>80</v>
      </c>
      <c r="C41" s="123"/>
      <c r="D41" s="337">
        <f>SUM(G41:X42)</f>
        <v>424</v>
      </c>
      <c r="E41" s="337"/>
      <c r="F41" s="338"/>
      <c r="G41" s="266">
        <v>66</v>
      </c>
      <c r="H41" s="266"/>
      <c r="I41" s="266"/>
      <c r="J41" s="266">
        <v>64</v>
      </c>
      <c r="K41" s="266"/>
      <c r="L41" s="266"/>
      <c r="M41" s="266">
        <v>81</v>
      </c>
      <c r="N41" s="266"/>
      <c r="O41" s="266"/>
      <c r="P41" s="266">
        <v>71</v>
      </c>
      <c r="Q41" s="266"/>
      <c r="R41" s="266"/>
      <c r="S41" s="266">
        <v>61</v>
      </c>
      <c r="T41" s="266"/>
      <c r="U41" s="266"/>
      <c r="V41" s="266">
        <v>81</v>
      </c>
      <c r="W41" s="266"/>
      <c r="X41" s="266"/>
      <c r="Y41" s="266">
        <f>SUM(Z41:AE42)</f>
        <v>14</v>
      </c>
      <c r="Z41" s="266">
        <v>2</v>
      </c>
      <c r="AA41" s="266">
        <v>2</v>
      </c>
      <c r="AB41" s="266">
        <v>3</v>
      </c>
      <c r="AC41" s="266">
        <v>2</v>
      </c>
      <c r="AD41" s="266">
        <v>2</v>
      </c>
      <c r="AE41" s="266">
        <v>3</v>
      </c>
      <c r="AF41" s="266"/>
      <c r="AG41" s="266"/>
      <c r="AH41" s="268"/>
    </row>
    <row r="42" spans="2:34" s="189" customFormat="1" ht="14.25" customHeight="1">
      <c r="B42" s="336"/>
      <c r="C42" s="123"/>
      <c r="D42" s="337"/>
      <c r="E42" s="337"/>
      <c r="F42" s="338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8"/>
    </row>
    <row r="43" spans="2:34" s="189" customFormat="1" ht="14.25" customHeight="1">
      <c r="B43" s="336" t="s">
        <v>81</v>
      </c>
      <c r="C43" s="123"/>
      <c r="D43" s="337">
        <f>SUM(G43:X44)</f>
        <v>310</v>
      </c>
      <c r="E43" s="337"/>
      <c r="F43" s="338"/>
      <c r="G43" s="266">
        <v>38</v>
      </c>
      <c r="H43" s="266"/>
      <c r="I43" s="266"/>
      <c r="J43" s="266">
        <v>51</v>
      </c>
      <c r="K43" s="266"/>
      <c r="L43" s="266"/>
      <c r="M43" s="266">
        <v>46</v>
      </c>
      <c r="N43" s="266"/>
      <c r="O43" s="266"/>
      <c r="P43" s="266">
        <v>55</v>
      </c>
      <c r="Q43" s="266"/>
      <c r="R43" s="266"/>
      <c r="S43" s="266">
        <v>55</v>
      </c>
      <c r="T43" s="266"/>
      <c r="U43" s="266"/>
      <c r="V43" s="266">
        <v>65</v>
      </c>
      <c r="W43" s="266"/>
      <c r="X43" s="266"/>
      <c r="Y43" s="266">
        <f>SUM(Z43:AE44)</f>
        <v>11</v>
      </c>
      <c r="Z43" s="266">
        <v>1</v>
      </c>
      <c r="AA43" s="266">
        <v>2</v>
      </c>
      <c r="AB43" s="266">
        <v>2</v>
      </c>
      <c r="AC43" s="266">
        <v>2</v>
      </c>
      <c r="AD43" s="266">
        <v>2</v>
      </c>
      <c r="AE43" s="266">
        <v>2</v>
      </c>
      <c r="AF43" s="61"/>
      <c r="AG43" s="61"/>
      <c r="AH43" s="62"/>
    </row>
    <row r="44" spans="2:34" s="189" customFormat="1" ht="14.25" customHeight="1">
      <c r="B44" s="336"/>
      <c r="C44" s="123"/>
      <c r="D44" s="337"/>
      <c r="E44" s="337"/>
      <c r="F44" s="338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61"/>
      <c r="AG44" s="61"/>
      <c r="AH44" s="62"/>
    </row>
    <row r="45" spans="2:34" s="189" customFormat="1" ht="14.25" customHeight="1">
      <c r="B45" s="336" t="s">
        <v>82</v>
      </c>
      <c r="C45" s="123"/>
      <c r="D45" s="337">
        <f>SUM(G45:X46)</f>
        <v>582</v>
      </c>
      <c r="E45" s="337"/>
      <c r="F45" s="338"/>
      <c r="G45" s="266">
        <v>101</v>
      </c>
      <c r="H45" s="266"/>
      <c r="I45" s="266"/>
      <c r="J45" s="266">
        <v>98</v>
      </c>
      <c r="K45" s="266"/>
      <c r="L45" s="266"/>
      <c r="M45" s="266">
        <v>84</v>
      </c>
      <c r="N45" s="266"/>
      <c r="O45" s="266"/>
      <c r="P45" s="266">
        <v>100</v>
      </c>
      <c r="Q45" s="266"/>
      <c r="R45" s="266"/>
      <c r="S45" s="266">
        <v>95</v>
      </c>
      <c r="T45" s="266"/>
      <c r="U45" s="266"/>
      <c r="V45" s="266">
        <v>104</v>
      </c>
      <c r="W45" s="266"/>
      <c r="X45" s="266"/>
      <c r="Y45" s="266">
        <f>SUM(Z45:AE46)</f>
        <v>18</v>
      </c>
      <c r="Z45" s="266">
        <v>3</v>
      </c>
      <c r="AA45" s="266">
        <v>3</v>
      </c>
      <c r="AB45" s="266">
        <v>3</v>
      </c>
      <c r="AC45" s="266">
        <v>3</v>
      </c>
      <c r="AD45" s="266">
        <v>3</v>
      </c>
      <c r="AE45" s="266">
        <v>3</v>
      </c>
      <c r="AF45" s="61"/>
      <c r="AG45" s="61"/>
      <c r="AH45" s="62"/>
    </row>
    <row r="46" spans="2:34" s="189" customFormat="1" ht="14.25" customHeight="1">
      <c r="B46" s="336"/>
      <c r="C46" s="123"/>
      <c r="D46" s="337"/>
      <c r="E46" s="337"/>
      <c r="F46" s="338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266"/>
      <c r="AF46" s="61"/>
      <c r="AG46" s="61"/>
      <c r="AH46" s="62"/>
    </row>
    <row r="47" spans="2:34" s="189" customFormat="1" ht="14.25" customHeight="1">
      <c r="B47" s="336" t="s">
        <v>83</v>
      </c>
      <c r="C47" s="123"/>
      <c r="D47" s="337">
        <f>SUM(G47:X48)</f>
        <v>652</v>
      </c>
      <c r="E47" s="337"/>
      <c r="F47" s="338"/>
      <c r="G47" s="266">
        <v>112</v>
      </c>
      <c r="H47" s="266"/>
      <c r="I47" s="266"/>
      <c r="J47" s="266">
        <v>110</v>
      </c>
      <c r="K47" s="266"/>
      <c r="L47" s="266"/>
      <c r="M47" s="266">
        <v>106</v>
      </c>
      <c r="N47" s="266"/>
      <c r="O47" s="266"/>
      <c r="P47" s="266">
        <v>102</v>
      </c>
      <c r="Q47" s="266"/>
      <c r="R47" s="266"/>
      <c r="S47" s="266">
        <v>108</v>
      </c>
      <c r="T47" s="266"/>
      <c r="U47" s="266"/>
      <c r="V47" s="266">
        <v>114</v>
      </c>
      <c r="W47" s="266"/>
      <c r="X47" s="266"/>
      <c r="Y47" s="266">
        <f>SUM(Z47:AE48)</f>
        <v>18</v>
      </c>
      <c r="Z47" s="266">
        <v>3</v>
      </c>
      <c r="AA47" s="266">
        <v>3</v>
      </c>
      <c r="AB47" s="266">
        <v>3</v>
      </c>
      <c r="AC47" s="266">
        <v>3</v>
      </c>
      <c r="AD47" s="266">
        <v>3</v>
      </c>
      <c r="AE47" s="266">
        <v>3</v>
      </c>
      <c r="AF47" s="61"/>
      <c r="AG47" s="61"/>
      <c r="AH47" s="62"/>
    </row>
    <row r="48" spans="2:34" s="189" customFormat="1" ht="14.25" customHeight="1">
      <c r="B48" s="336"/>
      <c r="C48" s="123"/>
      <c r="D48" s="337"/>
      <c r="E48" s="337"/>
      <c r="F48" s="338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266"/>
      <c r="Y48" s="266"/>
      <c r="Z48" s="266"/>
      <c r="AA48" s="266"/>
      <c r="AB48" s="266"/>
      <c r="AC48" s="266"/>
      <c r="AD48" s="266"/>
      <c r="AE48" s="266"/>
      <c r="AF48" s="61"/>
      <c r="AG48" s="61"/>
      <c r="AH48" s="62"/>
    </row>
    <row r="49" spans="2:34" s="189" customFormat="1" ht="14.25" customHeight="1">
      <c r="B49" s="336" t="s">
        <v>129</v>
      </c>
      <c r="C49" s="123"/>
      <c r="D49" s="337">
        <f>SUM(G49:X49)</f>
        <v>541</v>
      </c>
      <c r="E49" s="337"/>
      <c r="F49" s="338"/>
      <c r="G49" s="319">
        <v>86</v>
      </c>
      <c r="H49" s="319"/>
      <c r="I49" s="319"/>
      <c r="J49" s="319">
        <v>103</v>
      </c>
      <c r="K49" s="319"/>
      <c r="L49" s="319"/>
      <c r="M49" s="319">
        <v>103</v>
      </c>
      <c r="N49" s="319"/>
      <c r="O49" s="319"/>
      <c r="P49" s="319">
        <v>88</v>
      </c>
      <c r="Q49" s="319"/>
      <c r="R49" s="319"/>
      <c r="S49" s="319">
        <v>92</v>
      </c>
      <c r="T49" s="319"/>
      <c r="U49" s="319"/>
      <c r="V49" s="319">
        <v>69</v>
      </c>
      <c r="W49" s="319"/>
      <c r="X49" s="319"/>
      <c r="Y49" s="266">
        <f>SUM(Z49:AE50)</f>
        <v>17</v>
      </c>
      <c r="Z49" s="266">
        <v>3</v>
      </c>
      <c r="AA49" s="266">
        <v>3</v>
      </c>
      <c r="AB49" s="266">
        <v>3</v>
      </c>
      <c r="AC49" s="266">
        <v>3</v>
      </c>
      <c r="AD49" s="266">
        <v>3</v>
      </c>
      <c r="AE49" s="266">
        <v>2</v>
      </c>
      <c r="AF49" s="266" t="s">
        <v>246</v>
      </c>
      <c r="AG49" s="266">
        <v>1</v>
      </c>
      <c r="AH49" s="268" t="s">
        <v>247</v>
      </c>
    </row>
    <row r="50" spans="2:34" s="189" customFormat="1" ht="14.25" customHeight="1">
      <c r="B50" s="336"/>
      <c r="C50" s="124"/>
      <c r="D50" s="73" t="s">
        <v>246</v>
      </c>
      <c r="E50" s="73">
        <f>SUM(H50:W51)</f>
        <v>8</v>
      </c>
      <c r="F50" s="73" t="s">
        <v>247</v>
      </c>
      <c r="G50" s="73" t="s">
        <v>246</v>
      </c>
      <c r="H50" s="177" t="s">
        <v>278</v>
      </c>
      <c r="I50" s="73" t="s">
        <v>247</v>
      </c>
      <c r="J50" s="73" t="s">
        <v>246</v>
      </c>
      <c r="K50" s="73">
        <v>1</v>
      </c>
      <c r="L50" s="73" t="s">
        <v>247</v>
      </c>
      <c r="M50" s="73" t="s">
        <v>246</v>
      </c>
      <c r="N50" s="73">
        <v>2</v>
      </c>
      <c r="O50" s="73" t="s">
        <v>247</v>
      </c>
      <c r="P50" s="73" t="s">
        <v>246</v>
      </c>
      <c r="Q50" s="73">
        <v>2</v>
      </c>
      <c r="R50" s="73" t="s">
        <v>247</v>
      </c>
      <c r="S50" s="73" t="s">
        <v>246</v>
      </c>
      <c r="T50" s="73">
        <v>2</v>
      </c>
      <c r="U50" s="73" t="s">
        <v>247</v>
      </c>
      <c r="V50" s="73" t="s">
        <v>246</v>
      </c>
      <c r="W50" s="177">
        <v>1</v>
      </c>
      <c r="X50" s="73" t="s">
        <v>247</v>
      </c>
      <c r="Y50" s="266"/>
      <c r="Z50" s="266"/>
      <c r="AA50" s="266"/>
      <c r="AB50" s="266"/>
      <c r="AC50" s="266"/>
      <c r="AD50" s="266"/>
      <c r="AE50" s="266"/>
      <c r="AF50" s="266"/>
      <c r="AG50" s="266"/>
      <c r="AH50" s="268"/>
    </row>
    <row r="51" spans="1:34" s="189" customFormat="1" ht="4.5" customHeight="1">
      <c r="A51" s="193"/>
      <c r="B51" s="126"/>
      <c r="C51" s="127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</row>
    <row r="52" spans="1:34" ht="13.5">
      <c r="A52" s="196"/>
      <c r="B52" s="63" t="s">
        <v>128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</row>
    <row r="53" spans="2:34" ht="13.5">
      <c r="B53" s="67" t="s">
        <v>260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</row>
    <row r="54" spans="1:2" s="189" customFormat="1" ht="13.5">
      <c r="A54" s="183"/>
      <c r="B54" s="67"/>
    </row>
    <row r="56" spans="1:14" ht="13.5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"/>
    </row>
  </sheetData>
  <mergeCells count="377">
    <mergeCell ref="G17:I18"/>
    <mergeCell ref="Z11:Z12"/>
    <mergeCell ref="S23:U24"/>
    <mergeCell ref="V23:X24"/>
    <mergeCell ref="P23:R24"/>
    <mergeCell ref="S19:U19"/>
    <mergeCell ref="V21:X22"/>
    <mergeCell ref="V17:X18"/>
    <mergeCell ref="V19:X19"/>
    <mergeCell ref="Y15:Y16"/>
    <mergeCell ref="D17:F18"/>
    <mergeCell ref="G23:I24"/>
    <mergeCell ref="J23:L24"/>
    <mergeCell ref="M23:O24"/>
    <mergeCell ref="J17:L18"/>
    <mergeCell ref="M21:O22"/>
    <mergeCell ref="D21:F22"/>
    <mergeCell ref="G19:I19"/>
    <mergeCell ref="J19:L19"/>
    <mergeCell ref="M19:O19"/>
    <mergeCell ref="AA11:AA12"/>
    <mergeCell ref="AB11:AB12"/>
    <mergeCell ref="AC11:AC12"/>
    <mergeCell ref="AB8:AB9"/>
    <mergeCell ref="AC8:AC9"/>
    <mergeCell ref="V15:X16"/>
    <mergeCell ref="D7:F7"/>
    <mergeCell ref="G8:I8"/>
    <mergeCell ref="J8:L8"/>
    <mergeCell ref="J7:L7"/>
    <mergeCell ref="M8:O8"/>
    <mergeCell ref="D10:F10"/>
    <mergeCell ref="G10:I10"/>
    <mergeCell ref="J10:L10"/>
    <mergeCell ref="M10:O10"/>
    <mergeCell ref="S17:U18"/>
    <mergeCell ref="P21:R22"/>
    <mergeCell ref="S21:U22"/>
    <mergeCell ref="P19:R19"/>
    <mergeCell ref="G13:I14"/>
    <mergeCell ref="J13:L14"/>
    <mergeCell ref="S13:U14"/>
    <mergeCell ref="V13:X14"/>
    <mergeCell ref="P15:R16"/>
    <mergeCell ref="S11:U11"/>
    <mergeCell ref="M11:O11"/>
    <mergeCell ref="P11:R11"/>
    <mergeCell ref="G7:I7"/>
    <mergeCell ref="V6:X6"/>
    <mergeCell ref="D15:F16"/>
    <mergeCell ref="G15:I16"/>
    <mergeCell ref="J15:L16"/>
    <mergeCell ref="D13:F14"/>
    <mergeCell ref="G11:I11"/>
    <mergeCell ref="J11:L11"/>
    <mergeCell ref="S15:U16"/>
    <mergeCell ref="M15:O16"/>
    <mergeCell ref="S7:U7"/>
    <mergeCell ref="V7:X7"/>
    <mergeCell ref="J6:L6"/>
    <mergeCell ref="M6:O6"/>
    <mergeCell ref="P6:R6"/>
    <mergeCell ref="S6:U6"/>
    <mergeCell ref="M7:O7"/>
    <mergeCell ref="P7:R7"/>
    <mergeCell ref="Y11:Y12"/>
    <mergeCell ref="V10:X10"/>
    <mergeCell ref="V11:X11"/>
    <mergeCell ref="P10:R10"/>
    <mergeCell ref="S10:U10"/>
    <mergeCell ref="AF7:AH7"/>
    <mergeCell ref="AG8:AG9"/>
    <mergeCell ref="AA8:AA9"/>
    <mergeCell ref="Z8:Z9"/>
    <mergeCell ref="AH8:AH9"/>
    <mergeCell ref="AD8:AD9"/>
    <mergeCell ref="AE8:AE9"/>
    <mergeCell ref="P8:R8"/>
    <mergeCell ref="S8:U8"/>
    <mergeCell ref="V8:X8"/>
    <mergeCell ref="D8:F8"/>
    <mergeCell ref="Y8:Y9"/>
    <mergeCell ref="A3:AH3"/>
    <mergeCell ref="D4:X5"/>
    <mergeCell ref="Y4:AH4"/>
    <mergeCell ref="Y5:AE5"/>
    <mergeCell ref="AF5:AH5"/>
    <mergeCell ref="A4:C6"/>
    <mergeCell ref="D6:F6"/>
    <mergeCell ref="G6:I6"/>
    <mergeCell ref="AF6:AH6"/>
    <mergeCell ref="B33:B34"/>
    <mergeCell ref="B19:B20"/>
    <mergeCell ref="B21:B22"/>
    <mergeCell ref="B45:B46"/>
    <mergeCell ref="B8:B9"/>
    <mergeCell ref="B11:B12"/>
    <mergeCell ref="B47:B48"/>
    <mergeCell ref="B39:B40"/>
    <mergeCell ref="B41:B42"/>
    <mergeCell ref="B43:B44"/>
    <mergeCell ref="B13:B14"/>
    <mergeCell ref="B15:B16"/>
    <mergeCell ref="B17:B18"/>
    <mergeCell ref="B29:B30"/>
    <mergeCell ref="D37:F37"/>
    <mergeCell ref="B37:B38"/>
    <mergeCell ref="B27:B28"/>
    <mergeCell ref="D23:F24"/>
    <mergeCell ref="D33:F34"/>
    <mergeCell ref="D31:F32"/>
    <mergeCell ref="B23:B24"/>
    <mergeCell ref="B25:B26"/>
    <mergeCell ref="D25:F26"/>
    <mergeCell ref="B31:B32"/>
    <mergeCell ref="G21:I22"/>
    <mergeCell ref="J21:L22"/>
    <mergeCell ref="D19:F19"/>
    <mergeCell ref="S27:U27"/>
    <mergeCell ref="P25:R26"/>
    <mergeCell ref="S25:U26"/>
    <mergeCell ref="V27:X27"/>
    <mergeCell ref="D29:F29"/>
    <mergeCell ref="G29:I29"/>
    <mergeCell ref="J29:L29"/>
    <mergeCell ref="M29:O29"/>
    <mergeCell ref="P29:R29"/>
    <mergeCell ref="S29:U29"/>
    <mergeCell ref="V29:X29"/>
    <mergeCell ref="D27:F27"/>
    <mergeCell ref="P27:R27"/>
    <mergeCell ref="G37:I37"/>
    <mergeCell ref="J37:L37"/>
    <mergeCell ref="M37:O37"/>
    <mergeCell ref="P37:R37"/>
    <mergeCell ref="D47:F48"/>
    <mergeCell ref="G47:I48"/>
    <mergeCell ref="J47:L48"/>
    <mergeCell ref="M47:O48"/>
    <mergeCell ref="AF31:AF32"/>
    <mergeCell ref="AH31:AH32"/>
    <mergeCell ref="D45:F46"/>
    <mergeCell ref="G45:I46"/>
    <mergeCell ref="J45:L46"/>
    <mergeCell ref="M45:O46"/>
    <mergeCell ref="D41:F42"/>
    <mergeCell ref="G41:I42"/>
    <mergeCell ref="J41:L42"/>
    <mergeCell ref="M41:O42"/>
    <mergeCell ref="AH37:AH38"/>
    <mergeCell ref="AG29:AG30"/>
    <mergeCell ref="AG37:AG38"/>
    <mergeCell ref="AG31:AG32"/>
    <mergeCell ref="AE11:AE12"/>
    <mergeCell ref="AG13:AG14"/>
    <mergeCell ref="AH13:AH14"/>
    <mergeCell ref="AC13:AC14"/>
    <mergeCell ref="AD13:AD14"/>
    <mergeCell ref="AE13:AE14"/>
    <mergeCell ref="AH11:AH12"/>
    <mergeCell ref="AF11:AF12"/>
    <mergeCell ref="AD11:AD12"/>
    <mergeCell ref="AG11:AG12"/>
    <mergeCell ref="Y13:Y14"/>
    <mergeCell ref="Z13:Z14"/>
    <mergeCell ref="AA13:AA14"/>
    <mergeCell ref="AB13:AB14"/>
    <mergeCell ref="AC17:AC18"/>
    <mergeCell ref="AD17:AD18"/>
    <mergeCell ref="AE17:AE18"/>
    <mergeCell ref="Z15:Z16"/>
    <mergeCell ref="AB15:AB16"/>
    <mergeCell ref="AC15:AC16"/>
    <mergeCell ref="AD15:AD16"/>
    <mergeCell ref="AA15:AA16"/>
    <mergeCell ref="Y17:Y18"/>
    <mergeCell ref="Z17:Z18"/>
    <mergeCell ref="AA17:AA18"/>
    <mergeCell ref="AB17:AB18"/>
    <mergeCell ref="Y19:Y20"/>
    <mergeCell ref="Z19:Z20"/>
    <mergeCell ref="AA19:AA20"/>
    <mergeCell ref="AB19:AB20"/>
    <mergeCell ref="AC19:AC20"/>
    <mergeCell ref="AD19:AD20"/>
    <mergeCell ref="AE19:AE20"/>
    <mergeCell ref="Y21:Y22"/>
    <mergeCell ref="Z21:Z22"/>
    <mergeCell ref="AA21:AA22"/>
    <mergeCell ref="AB21:AB22"/>
    <mergeCell ref="AC21:AC22"/>
    <mergeCell ref="AD21:AD22"/>
    <mergeCell ref="AE21:AE22"/>
    <mergeCell ref="Y23:Y24"/>
    <mergeCell ref="Z23:Z24"/>
    <mergeCell ref="AA23:AA24"/>
    <mergeCell ref="AB23:AB24"/>
    <mergeCell ref="Z25:Z26"/>
    <mergeCell ref="AA25:AA26"/>
    <mergeCell ref="AB25:AB26"/>
    <mergeCell ref="AC25:AC26"/>
    <mergeCell ref="AB27:AB28"/>
    <mergeCell ref="AC23:AC24"/>
    <mergeCell ref="AD23:AD24"/>
    <mergeCell ref="AE23:AE24"/>
    <mergeCell ref="AD25:AD26"/>
    <mergeCell ref="AE25:AE26"/>
    <mergeCell ref="AC27:AC28"/>
    <mergeCell ref="AD27:AD28"/>
    <mergeCell ref="AE27:AE28"/>
    <mergeCell ref="Y29:Y30"/>
    <mergeCell ref="Z29:Z30"/>
    <mergeCell ref="AA29:AA30"/>
    <mergeCell ref="AB29:AB30"/>
    <mergeCell ref="AC29:AC30"/>
    <mergeCell ref="AD29:AD30"/>
    <mergeCell ref="AE29:AE30"/>
    <mergeCell ref="AD33:AD34"/>
    <mergeCell ref="AE33:AE34"/>
    <mergeCell ref="AC31:AC32"/>
    <mergeCell ref="AC33:AC34"/>
    <mergeCell ref="Y33:Y34"/>
    <mergeCell ref="Z33:Z34"/>
    <mergeCell ref="AA33:AA34"/>
    <mergeCell ref="AB33:AB34"/>
    <mergeCell ref="Y31:Y32"/>
    <mergeCell ref="AB31:AB32"/>
    <mergeCell ref="AF37:AF38"/>
    <mergeCell ref="Z37:Z38"/>
    <mergeCell ref="AA37:AA38"/>
    <mergeCell ref="AB37:AB38"/>
    <mergeCell ref="AB35:AB36"/>
    <mergeCell ref="AC35:AC36"/>
    <mergeCell ref="AD31:AD32"/>
    <mergeCell ref="AE31:AE32"/>
    <mergeCell ref="AC43:AC44"/>
    <mergeCell ref="Y43:Y44"/>
    <mergeCell ref="Z43:Z44"/>
    <mergeCell ref="Y39:Y40"/>
    <mergeCell ref="Z39:Z40"/>
    <mergeCell ref="AC41:AC42"/>
    <mergeCell ref="AA41:AA42"/>
    <mergeCell ref="AB39:AB40"/>
    <mergeCell ref="AF13:AF14"/>
    <mergeCell ref="AF19:AF20"/>
    <mergeCell ref="AF8:AF9"/>
    <mergeCell ref="AA43:AA44"/>
    <mergeCell ref="AB43:AB44"/>
    <mergeCell ref="AC37:AC38"/>
    <mergeCell ref="AD37:AD38"/>
    <mergeCell ref="AC39:AC40"/>
    <mergeCell ref="AD39:AD40"/>
    <mergeCell ref="AB41:AB42"/>
    <mergeCell ref="V25:X26"/>
    <mergeCell ref="Y41:Y42"/>
    <mergeCell ref="Z41:Z42"/>
    <mergeCell ref="AA39:AA40"/>
    <mergeCell ref="Y37:Y38"/>
    <mergeCell ref="AA31:AA32"/>
    <mergeCell ref="Y27:Y28"/>
    <mergeCell ref="Z27:Z28"/>
    <mergeCell ref="AA27:AA28"/>
    <mergeCell ref="Y25:Y26"/>
    <mergeCell ref="AC47:AC48"/>
    <mergeCell ref="Y45:Y46"/>
    <mergeCell ref="Z45:Z46"/>
    <mergeCell ref="AA45:AA46"/>
    <mergeCell ref="AB45:AB46"/>
    <mergeCell ref="AC45:AC46"/>
    <mergeCell ref="Y47:Y48"/>
    <mergeCell ref="Z47:Z48"/>
    <mergeCell ref="AA47:AA48"/>
    <mergeCell ref="AB47:AB48"/>
    <mergeCell ref="G31:I32"/>
    <mergeCell ref="J31:L32"/>
    <mergeCell ref="M31:O32"/>
    <mergeCell ref="G25:I26"/>
    <mergeCell ref="G27:I27"/>
    <mergeCell ref="J27:L27"/>
    <mergeCell ref="M27:O27"/>
    <mergeCell ref="G33:I34"/>
    <mergeCell ref="J33:L34"/>
    <mergeCell ref="M33:O34"/>
    <mergeCell ref="P33:R34"/>
    <mergeCell ref="P39:R40"/>
    <mergeCell ref="S39:U40"/>
    <mergeCell ref="V39:X40"/>
    <mergeCell ref="S35:U36"/>
    <mergeCell ref="S37:U37"/>
    <mergeCell ref="V37:X37"/>
    <mergeCell ref="D39:F40"/>
    <mergeCell ref="G39:I40"/>
    <mergeCell ref="J39:L40"/>
    <mergeCell ref="M39:O40"/>
    <mergeCell ref="D43:F44"/>
    <mergeCell ref="G43:I44"/>
    <mergeCell ref="J43:L44"/>
    <mergeCell ref="M43:O44"/>
    <mergeCell ref="V45:X46"/>
    <mergeCell ref="P41:R42"/>
    <mergeCell ref="S41:U42"/>
    <mergeCell ref="V41:X42"/>
    <mergeCell ref="P43:R44"/>
    <mergeCell ref="S43:U44"/>
    <mergeCell ref="V43:X44"/>
    <mergeCell ref="S47:U48"/>
    <mergeCell ref="V47:X48"/>
    <mergeCell ref="B35:B36"/>
    <mergeCell ref="D35:F36"/>
    <mergeCell ref="G35:I36"/>
    <mergeCell ref="J35:L36"/>
    <mergeCell ref="M35:O36"/>
    <mergeCell ref="P35:R36"/>
    <mergeCell ref="P45:R46"/>
    <mergeCell ref="S45:U46"/>
    <mergeCell ref="AD47:AD48"/>
    <mergeCell ref="AE47:AE48"/>
    <mergeCell ref="AD41:AD42"/>
    <mergeCell ref="AE37:AE38"/>
    <mergeCell ref="AE39:AE40"/>
    <mergeCell ref="AD45:AD46"/>
    <mergeCell ref="AE45:AE46"/>
    <mergeCell ref="AE41:AE42"/>
    <mergeCell ref="AE43:AE44"/>
    <mergeCell ref="AD43:AD44"/>
    <mergeCell ref="AD35:AD36"/>
    <mergeCell ref="AE35:AE36"/>
    <mergeCell ref="V35:X36"/>
    <mergeCell ref="Y35:Y36"/>
    <mergeCell ref="Z35:Z36"/>
    <mergeCell ref="AA35:AA36"/>
    <mergeCell ref="S33:U34"/>
    <mergeCell ref="V33:X34"/>
    <mergeCell ref="AF29:AF30"/>
    <mergeCell ref="AH27:AH28"/>
    <mergeCell ref="AF27:AF28"/>
    <mergeCell ref="AG27:AG28"/>
    <mergeCell ref="AH29:AH30"/>
    <mergeCell ref="S31:U32"/>
    <mergeCell ref="V31:X32"/>
    <mergeCell ref="Z31:Z32"/>
    <mergeCell ref="AF23:AF24"/>
    <mergeCell ref="AG23:AG24"/>
    <mergeCell ref="AH23:AH24"/>
    <mergeCell ref="AE15:AE16"/>
    <mergeCell ref="AH19:AH20"/>
    <mergeCell ref="AG19:AG20"/>
    <mergeCell ref="J49:L49"/>
    <mergeCell ref="M49:O49"/>
    <mergeCell ref="M13:O14"/>
    <mergeCell ref="P13:R14"/>
    <mergeCell ref="P47:R48"/>
    <mergeCell ref="P31:R32"/>
    <mergeCell ref="M17:O18"/>
    <mergeCell ref="P17:R18"/>
    <mergeCell ref="J25:L26"/>
    <mergeCell ref="M25:O26"/>
    <mergeCell ref="D11:F11"/>
    <mergeCell ref="AH49:AH50"/>
    <mergeCell ref="AD49:AD50"/>
    <mergeCell ref="AE49:AE50"/>
    <mergeCell ref="AF49:AF50"/>
    <mergeCell ref="AG49:AG50"/>
    <mergeCell ref="Z49:Z50"/>
    <mergeCell ref="AA49:AA50"/>
    <mergeCell ref="AB49:AB50"/>
    <mergeCell ref="AC49:AC50"/>
    <mergeCell ref="AF41:AF42"/>
    <mergeCell ref="AG41:AG42"/>
    <mergeCell ref="AH41:AH42"/>
    <mergeCell ref="B49:B50"/>
    <mergeCell ref="P49:R49"/>
    <mergeCell ref="S49:U49"/>
    <mergeCell ref="V49:X49"/>
    <mergeCell ref="Y49:Y50"/>
    <mergeCell ref="D49:F49"/>
    <mergeCell ref="G49:I49"/>
  </mergeCells>
  <printOptions/>
  <pageMargins left="0.7874015748031497" right="0.7874015748031497" top="0.984251968503937" bottom="0.73" header="0.5118110236220472" footer="0.5118110236220472"/>
  <pageSetup horizontalDpi="600" verticalDpi="600" orientation="portrait" paperSize="9" r:id="rId2"/>
  <headerFooter alignWithMargins="0">
    <oddHeader>&amp;L&amp;8 120　　　教　育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A62"/>
  <sheetViews>
    <sheetView workbookViewId="0" topLeftCell="A28">
      <selection activeCell="AA49" sqref="AA49"/>
    </sheetView>
  </sheetViews>
  <sheetFormatPr defaultColWidth="9.00390625" defaultRowHeight="13.5"/>
  <cols>
    <col min="1" max="2" width="4.25390625" style="178" customWidth="1"/>
    <col min="3" max="26" width="3.125" style="178" customWidth="1"/>
    <col min="27" max="16384" width="9.00390625" style="178" customWidth="1"/>
  </cols>
  <sheetData>
    <row r="1" spans="1:16" s="198" customFormat="1" ht="26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</row>
    <row r="2" spans="1:26" ht="22.5" customHeight="1">
      <c r="A2" s="48" t="s">
        <v>211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3" s="180" customFormat="1" ht="13.5">
      <c r="A3" s="1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78"/>
      <c r="Q3" s="178"/>
      <c r="R3" s="178"/>
      <c r="S3" s="178"/>
      <c r="T3" s="178"/>
      <c r="U3" s="178"/>
      <c r="V3" s="178"/>
      <c r="W3" s="91" t="s">
        <v>20</v>
      </c>
    </row>
    <row r="4" spans="1:23" s="180" customFormat="1" ht="13.5">
      <c r="A4" s="371" t="s">
        <v>84</v>
      </c>
      <c r="B4" s="372"/>
      <c r="C4" s="261" t="s">
        <v>26</v>
      </c>
      <c r="D4" s="261"/>
      <c r="E4" s="261"/>
      <c r="F4" s="261" t="s">
        <v>86</v>
      </c>
      <c r="G4" s="261"/>
      <c r="H4" s="261"/>
      <c r="I4" s="261" t="s">
        <v>87</v>
      </c>
      <c r="J4" s="261"/>
      <c r="K4" s="261"/>
      <c r="L4" s="261" t="s">
        <v>88</v>
      </c>
      <c r="M4" s="261"/>
      <c r="N4" s="261"/>
      <c r="O4" s="261" t="s">
        <v>89</v>
      </c>
      <c r="P4" s="261"/>
      <c r="Q4" s="261"/>
      <c r="R4" s="261" t="s">
        <v>90</v>
      </c>
      <c r="S4" s="261"/>
      <c r="T4" s="261"/>
      <c r="U4" s="261" t="s">
        <v>91</v>
      </c>
      <c r="V4" s="261"/>
      <c r="W4" s="256"/>
    </row>
    <row r="5" spans="1:23" s="180" customFormat="1" ht="13.5">
      <c r="A5" s="373" t="s">
        <v>57</v>
      </c>
      <c r="B5" s="374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50"/>
    </row>
    <row r="6" spans="1:23" s="180" customFormat="1" ht="5.25" customHeight="1">
      <c r="A6" s="131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</row>
    <row r="7" spans="1:23" s="180" customFormat="1" ht="16.5" customHeight="1">
      <c r="A7" s="367">
        <v>18</v>
      </c>
      <c r="B7" s="368"/>
      <c r="C7" s="313">
        <v>63</v>
      </c>
      <c r="D7" s="313"/>
      <c r="E7" s="313"/>
      <c r="F7" s="313">
        <v>5</v>
      </c>
      <c r="G7" s="313"/>
      <c r="H7" s="313"/>
      <c r="I7" s="313">
        <v>10</v>
      </c>
      <c r="J7" s="313"/>
      <c r="K7" s="313"/>
      <c r="L7" s="313">
        <v>10</v>
      </c>
      <c r="M7" s="313"/>
      <c r="N7" s="313"/>
      <c r="O7" s="313">
        <v>9</v>
      </c>
      <c r="P7" s="313"/>
      <c r="Q7" s="313"/>
      <c r="R7" s="313">
        <v>12</v>
      </c>
      <c r="S7" s="313"/>
      <c r="T7" s="313"/>
      <c r="U7" s="313">
        <v>17</v>
      </c>
      <c r="V7" s="313"/>
      <c r="W7" s="313"/>
    </row>
    <row r="8" spans="1:23" s="180" customFormat="1" ht="16.5" customHeight="1">
      <c r="A8" s="367">
        <v>19</v>
      </c>
      <c r="B8" s="368"/>
      <c r="C8" s="313">
        <v>63</v>
      </c>
      <c r="D8" s="313"/>
      <c r="E8" s="313"/>
      <c r="F8" s="313">
        <v>13</v>
      </c>
      <c r="G8" s="313"/>
      <c r="H8" s="313"/>
      <c r="I8" s="313">
        <v>6</v>
      </c>
      <c r="J8" s="313"/>
      <c r="K8" s="313"/>
      <c r="L8" s="313">
        <v>10</v>
      </c>
      <c r="M8" s="313"/>
      <c r="N8" s="313"/>
      <c r="O8" s="313">
        <v>13</v>
      </c>
      <c r="P8" s="313"/>
      <c r="Q8" s="313"/>
      <c r="R8" s="313">
        <v>9</v>
      </c>
      <c r="S8" s="313"/>
      <c r="T8" s="313"/>
      <c r="U8" s="313">
        <v>12</v>
      </c>
      <c r="V8" s="313"/>
      <c r="W8" s="313"/>
    </row>
    <row r="9" spans="1:23" s="180" customFormat="1" ht="16.5" customHeight="1">
      <c r="A9" s="367">
        <v>20</v>
      </c>
      <c r="B9" s="368"/>
      <c r="C9" s="224">
        <v>67</v>
      </c>
      <c r="D9" s="224"/>
      <c r="E9" s="224"/>
      <c r="F9" s="224">
        <v>12</v>
      </c>
      <c r="G9" s="224"/>
      <c r="H9" s="224"/>
      <c r="I9" s="224">
        <v>15</v>
      </c>
      <c r="J9" s="224"/>
      <c r="K9" s="224"/>
      <c r="L9" s="224">
        <v>7</v>
      </c>
      <c r="M9" s="224"/>
      <c r="N9" s="224"/>
      <c r="O9" s="224">
        <v>10</v>
      </c>
      <c r="P9" s="224"/>
      <c r="Q9" s="224"/>
      <c r="R9" s="224">
        <v>14</v>
      </c>
      <c r="S9" s="224"/>
      <c r="T9" s="224"/>
      <c r="U9" s="224">
        <v>9</v>
      </c>
      <c r="V9" s="224"/>
      <c r="W9" s="224"/>
    </row>
    <row r="10" spans="1:23" s="180" customFormat="1" ht="16.5" customHeight="1">
      <c r="A10" s="367">
        <v>21</v>
      </c>
      <c r="B10" s="368"/>
      <c r="C10" s="224">
        <v>78</v>
      </c>
      <c r="D10" s="224"/>
      <c r="E10" s="224"/>
      <c r="F10" s="224">
        <v>13</v>
      </c>
      <c r="G10" s="224"/>
      <c r="H10" s="224"/>
      <c r="I10" s="224">
        <v>15</v>
      </c>
      <c r="J10" s="224"/>
      <c r="K10" s="224"/>
      <c r="L10" s="224">
        <v>14</v>
      </c>
      <c r="M10" s="224"/>
      <c r="N10" s="224"/>
      <c r="O10" s="224">
        <v>10</v>
      </c>
      <c r="P10" s="224"/>
      <c r="Q10" s="224"/>
      <c r="R10" s="224">
        <v>11</v>
      </c>
      <c r="S10" s="224"/>
      <c r="T10" s="224"/>
      <c r="U10" s="224">
        <v>15</v>
      </c>
      <c r="V10" s="224"/>
      <c r="W10" s="224"/>
    </row>
    <row r="11" spans="1:23" ht="16.5" customHeight="1">
      <c r="A11" s="369">
        <v>22</v>
      </c>
      <c r="B11" s="370"/>
      <c r="C11" s="332">
        <f>SUM(F11:W11)</f>
        <v>78</v>
      </c>
      <c r="D11" s="237"/>
      <c r="E11" s="237"/>
      <c r="F11" s="237">
        <f>SUM(F13:H18)</f>
        <v>10</v>
      </c>
      <c r="G11" s="237"/>
      <c r="H11" s="237"/>
      <c r="I11" s="237">
        <f>SUM(I13:K18)</f>
        <v>14</v>
      </c>
      <c r="J11" s="237"/>
      <c r="K11" s="237"/>
      <c r="L11" s="237">
        <f>SUM(L13:N18)</f>
        <v>19</v>
      </c>
      <c r="M11" s="237"/>
      <c r="N11" s="237"/>
      <c r="O11" s="237">
        <f>SUM(O13:Q18)</f>
        <v>14</v>
      </c>
      <c r="P11" s="237"/>
      <c r="Q11" s="237"/>
      <c r="R11" s="237">
        <f>SUM(R13:T18)</f>
        <v>10</v>
      </c>
      <c r="S11" s="237"/>
      <c r="T11" s="237"/>
      <c r="U11" s="237">
        <f>SUM(U13:W18)</f>
        <v>11</v>
      </c>
      <c r="V11" s="237"/>
      <c r="W11" s="237"/>
    </row>
    <row r="12" spans="1:23" ht="7.5" customHeight="1">
      <c r="A12" s="369"/>
      <c r="B12" s="370"/>
      <c r="C12" s="237"/>
      <c r="D12" s="237"/>
      <c r="E12" s="47"/>
      <c r="F12" s="47"/>
      <c r="G12" s="237"/>
      <c r="H12" s="237"/>
      <c r="I12" s="237"/>
      <c r="J12" s="237"/>
      <c r="K12" s="47"/>
      <c r="L12" s="237"/>
      <c r="M12" s="237"/>
      <c r="N12" s="47"/>
      <c r="O12" s="237"/>
      <c r="P12" s="237"/>
      <c r="Q12" s="47"/>
      <c r="R12" s="237"/>
      <c r="S12" s="237"/>
      <c r="T12" s="47"/>
      <c r="U12" s="237"/>
      <c r="V12" s="237"/>
      <c r="W12" s="47"/>
    </row>
    <row r="13" spans="1:23" s="180" customFormat="1" ht="16.5" customHeight="1">
      <c r="A13" s="363" t="s">
        <v>92</v>
      </c>
      <c r="B13" s="364"/>
      <c r="C13" s="381">
        <f aca="true" t="shared" si="0" ref="C13:C18">SUM(F13:W13)</f>
        <v>15</v>
      </c>
      <c r="D13" s="224"/>
      <c r="E13" s="224"/>
      <c r="F13" s="266" t="s">
        <v>278</v>
      </c>
      <c r="G13" s="266"/>
      <c r="H13" s="266"/>
      <c r="I13" s="375">
        <v>3</v>
      </c>
      <c r="J13" s="375"/>
      <c r="K13" s="375"/>
      <c r="L13" s="266">
        <v>6</v>
      </c>
      <c r="M13" s="266"/>
      <c r="N13" s="266"/>
      <c r="O13" s="266">
        <v>2</v>
      </c>
      <c r="P13" s="266"/>
      <c r="Q13" s="266"/>
      <c r="R13" s="266">
        <v>2</v>
      </c>
      <c r="S13" s="266"/>
      <c r="T13" s="266"/>
      <c r="U13" s="266">
        <v>2</v>
      </c>
      <c r="V13" s="375"/>
      <c r="W13" s="375"/>
    </row>
    <row r="14" spans="1:23" s="180" customFormat="1" ht="16.5" customHeight="1">
      <c r="A14" s="363" t="s">
        <v>70</v>
      </c>
      <c r="B14" s="364"/>
      <c r="C14" s="381">
        <f t="shared" si="0"/>
        <v>13</v>
      </c>
      <c r="D14" s="224"/>
      <c r="E14" s="224"/>
      <c r="F14" s="266">
        <v>3</v>
      </c>
      <c r="G14" s="266"/>
      <c r="H14" s="266"/>
      <c r="I14" s="266">
        <v>2</v>
      </c>
      <c r="J14" s="266"/>
      <c r="K14" s="266"/>
      <c r="L14" s="266">
        <v>2</v>
      </c>
      <c r="M14" s="266"/>
      <c r="N14" s="266"/>
      <c r="O14" s="266">
        <v>5</v>
      </c>
      <c r="P14" s="375"/>
      <c r="Q14" s="375"/>
      <c r="R14" s="266" t="s">
        <v>278</v>
      </c>
      <c r="S14" s="266"/>
      <c r="T14" s="266"/>
      <c r="U14" s="375">
        <v>1</v>
      </c>
      <c r="V14" s="375"/>
      <c r="W14" s="375"/>
    </row>
    <row r="15" spans="1:23" s="180" customFormat="1" ht="16.5" customHeight="1">
      <c r="A15" s="363" t="s">
        <v>74</v>
      </c>
      <c r="B15" s="364"/>
      <c r="C15" s="381">
        <f t="shared" si="0"/>
        <v>20</v>
      </c>
      <c r="D15" s="224"/>
      <c r="E15" s="224"/>
      <c r="F15" s="266">
        <v>4</v>
      </c>
      <c r="G15" s="266"/>
      <c r="H15" s="266"/>
      <c r="I15" s="266">
        <v>3</v>
      </c>
      <c r="J15" s="266"/>
      <c r="K15" s="266"/>
      <c r="L15" s="266">
        <v>6</v>
      </c>
      <c r="M15" s="266"/>
      <c r="N15" s="266"/>
      <c r="O15" s="266">
        <v>1</v>
      </c>
      <c r="P15" s="266"/>
      <c r="Q15" s="266"/>
      <c r="R15" s="266">
        <v>1</v>
      </c>
      <c r="S15" s="266"/>
      <c r="T15" s="266"/>
      <c r="U15" s="266">
        <v>5</v>
      </c>
      <c r="V15" s="266"/>
      <c r="W15" s="266"/>
    </row>
    <row r="16" spans="1:23" s="180" customFormat="1" ht="16.5" customHeight="1">
      <c r="A16" s="363" t="s">
        <v>75</v>
      </c>
      <c r="B16" s="364"/>
      <c r="C16" s="381">
        <f t="shared" si="0"/>
        <v>15</v>
      </c>
      <c r="D16" s="224"/>
      <c r="E16" s="224"/>
      <c r="F16" s="375">
        <v>3</v>
      </c>
      <c r="G16" s="375"/>
      <c r="H16" s="375"/>
      <c r="I16" s="266">
        <v>3</v>
      </c>
      <c r="J16" s="375"/>
      <c r="K16" s="375"/>
      <c r="L16" s="266">
        <v>1</v>
      </c>
      <c r="M16" s="266"/>
      <c r="N16" s="266"/>
      <c r="O16" s="266">
        <v>3</v>
      </c>
      <c r="P16" s="266"/>
      <c r="Q16" s="266"/>
      <c r="R16" s="266">
        <v>4</v>
      </c>
      <c r="S16" s="266"/>
      <c r="T16" s="266"/>
      <c r="U16" s="266">
        <v>1</v>
      </c>
      <c r="V16" s="266"/>
      <c r="W16" s="266"/>
    </row>
    <row r="17" spans="1:23" s="180" customFormat="1" ht="16.5" customHeight="1">
      <c r="A17" s="363" t="s">
        <v>78</v>
      </c>
      <c r="B17" s="364"/>
      <c r="C17" s="381">
        <f t="shared" si="0"/>
        <v>7</v>
      </c>
      <c r="D17" s="224"/>
      <c r="E17" s="224"/>
      <c r="F17" s="266" t="s">
        <v>278</v>
      </c>
      <c r="G17" s="266"/>
      <c r="H17" s="266"/>
      <c r="I17" s="266">
        <v>2</v>
      </c>
      <c r="J17" s="266"/>
      <c r="K17" s="266"/>
      <c r="L17" s="266">
        <v>2</v>
      </c>
      <c r="M17" s="266"/>
      <c r="N17" s="266"/>
      <c r="O17" s="266">
        <v>1</v>
      </c>
      <c r="P17" s="266"/>
      <c r="Q17" s="266"/>
      <c r="R17" s="266">
        <v>1</v>
      </c>
      <c r="S17" s="266"/>
      <c r="T17" s="266"/>
      <c r="U17" s="266">
        <v>1</v>
      </c>
      <c r="V17" s="266"/>
      <c r="W17" s="266"/>
    </row>
    <row r="18" spans="1:23" s="180" customFormat="1" ht="16.5" customHeight="1">
      <c r="A18" s="363" t="s">
        <v>129</v>
      </c>
      <c r="B18" s="364"/>
      <c r="C18" s="381">
        <f t="shared" si="0"/>
        <v>8</v>
      </c>
      <c r="D18" s="224"/>
      <c r="E18" s="224"/>
      <c r="F18" s="266" t="s">
        <v>278</v>
      </c>
      <c r="G18" s="266"/>
      <c r="H18" s="266"/>
      <c r="I18" s="375">
        <v>1</v>
      </c>
      <c r="J18" s="375"/>
      <c r="K18" s="375"/>
      <c r="L18" s="266">
        <v>2</v>
      </c>
      <c r="M18" s="266"/>
      <c r="N18" s="266"/>
      <c r="O18" s="266">
        <v>2</v>
      </c>
      <c r="P18" s="266"/>
      <c r="Q18" s="266"/>
      <c r="R18" s="266">
        <v>2</v>
      </c>
      <c r="S18" s="266"/>
      <c r="T18" s="266"/>
      <c r="U18" s="266">
        <v>1</v>
      </c>
      <c r="V18" s="375"/>
      <c r="W18" s="375"/>
    </row>
    <row r="19" spans="1:23" s="180" customFormat="1" ht="5.25" customHeight="1">
      <c r="A19" s="379"/>
      <c r="B19" s="380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93"/>
      <c r="P19" s="193"/>
      <c r="Q19" s="193"/>
      <c r="R19" s="193"/>
      <c r="S19" s="193"/>
      <c r="T19" s="193"/>
      <c r="U19" s="193"/>
      <c r="V19" s="193"/>
      <c r="W19" s="193"/>
    </row>
    <row r="20" spans="1:23" ht="13.5">
      <c r="A20" s="92" t="s">
        <v>128</v>
      </c>
      <c r="B20" s="93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187"/>
      <c r="R20" s="187"/>
      <c r="S20" s="187"/>
      <c r="T20" s="187"/>
      <c r="U20" s="187"/>
      <c r="V20" s="187"/>
      <c r="W20" s="187"/>
    </row>
    <row r="21" spans="1:23" ht="13.5">
      <c r="A21" s="90" t="s">
        <v>279</v>
      </c>
      <c r="B21" s="1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83"/>
      <c r="R21" s="183"/>
      <c r="S21" s="183"/>
      <c r="T21" s="183"/>
      <c r="U21" s="183"/>
      <c r="V21" s="183"/>
      <c r="W21" s="183"/>
    </row>
    <row r="25" spans="1:26" ht="22.5" customHeight="1">
      <c r="A25" s="52" t="s">
        <v>210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s="180" customFormat="1" ht="13.5">
      <c r="A26" s="171" t="s">
        <v>255</v>
      </c>
      <c r="B26" s="130"/>
      <c r="C26" s="130"/>
      <c r="D26" s="130"/>
      <c r="E26" s="13"/>
      <c r="F26" s="13"/>
      <c r="G26" s="13"/>
      <c r="H26" s="13"/>
      <c r="I26" s="13"/>
      <c r="J26" s="13"/>
      <c r="K26" s="13"/>
      <c r="L26" s="13"/>
      <c r="M26" s="13"/>
      <c r="N26" s="182"/>
      <c r="O26" s="13"/>
      <c r="P26" s="13"/>
      <c r="Q26" s="182"/>
      <c r="R26" s="182"/>
      <c r="S26" s="182"/>
      <c r="T26" s="182"/>
      <c r="U26" s="182"/>
      <c r="V26" s="183"/>
      <c r="W26" s="182"/>
      <c r="X26" s="182"/>
      <c r="Y26" s="182"/>
      <c r="Z26" s="100" t="s">
        <v>99</v>
      </c>
    </row>
    <row r="27" spans="1:26" s="180" customFormat="1" ht="15" customHeight="1">
      <c r="A27" s="132"/>
      <c r="B27" s="129" t="s">
        <v>150</v>
      </c>
      <c r="C27" s="377" t="s">
        <v>59</v>
      </c>
      <c r="D27" s="377"/>
      <c r="E27" s="377"/>
      <c r="F27" s="377"/>
      <c r="G27" s="377" t="s">
        <v>60</v>
      </c>
      <c r="H27" s="377"/>
      <c r="I27" s="377"/>
      <c r="J27" s="377"/>
      <c r="K27" s="377" t="s">
        <v>61</v>
      </c>
      <c r="L27" s="377"/>
      <c r="M27" s="377"/>
      <c r="N27" s="377"/>
      <c r="O27" s="377" t="s">
        <v>62</v>
      </c>
      <c r="P27" s="377"/>
      <c r="Q27" s="377"/>
      <c r="R27" s="377"/>
      <c r="S27" s="377" t="s">
        <v>63</v>
      </c>
      <c r="T27" s="377"/>
      <c r="U27" s="377"/>
      <c r="V27" s="377"/>
      <c r="W27" s="377" t="s">
        <v>64</v>
      </c>
      <c r="X27" s="377"/>
      <c r="Y27" s="377"/>
      <c r="Z27" s="384"/>
    </row>
    <row r="28" spans="1:26" s="180" customFormat="1" ht="15" customHeight="1">
      <c r="A28" s="133" t="s">
        <v>154</v>
      </c>
      <c r="B28" s="134"/>
      <c r="C28" s="376" t="s">
        <v>6</v>
      </c>
      <c r="D28" s="376"/>
      <c r="E28" s="376" t="s">
        <v>7</v>
      </c>
      <c r="F28" s="376"/>
      <c r="G28" s="376" t="s">
        <v>6</v>
      </c>
      <c r="H28" s="376"/>
      <c r="I28" s="376" t="s">
        <v>7</v>
      </c>
      <c r="J28" s="376"/>
      <c r="K28" s="376" t="s">
        <v>6</v>
      </c>
      <c r="L28" s="376"/>
      <c r="M28" s="376" t="s">
        <v>7</v>
      </c>
      <c r="N28" s="376"/>
      <c r="O28" s="376" t="s">
        <v>6</v>
      </c>
      <c r="P28" s="376"/>
      <c r="Q28" s="376" t="s">
        <v>7</v>
      </c>
      <c r="R28" s="376"/>
      <c r="S28" s="376" t="s">
        <v>6</v>
      </c>
      <c r="T28" s="376"/>
      <c r="U28" s="376" t="s">
        <v>7</v>
      </c>
      <c r="V28" s="376"/>
      <c r="W28" s="376" t="s">
        <v>6</v>
      </c>
      <c r="X28" s="376"/>
      <c r="Y28" s="376" t="s">
        <v>7</v>
      </c>
      <c r="Z28" s="385"/>
    </row>
    <row r="29" spans="1:26" s="180" customFormat="1" ht="5.25" customHeight="1">
      <c r="A29" s="78"/>
      <c r="B29" s="68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69"/>
      <c r="X29" s="69"/>
      <c r="Y29" s="69"/>
      <c r="Z29" s="69"/>
    </row>
    <row r="30" spans="1:26" s="180" customFormat="1" ht="13.5" customHeight="1">
      <c r="A30" s="318" t="s">
        <v>151</v>
      </c>
      <c r="B30" s="36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69"/>
      <c r="X30" s="69"/>
      <c r="Y30" s="69"/>
      <c r="Z30" s="69"/>
    </row>
    <row r="31" spans="1:26" s="180" customFormat="1" ht="16.5" customHeight="1">
      <c r="A31" s="336">
        <v>18</v>
      </c>
      <c r="B31" s="362"/>
      <c r="C31" s="378">
        <v>116.8</v>
      </c>
      <c r="D31" s="378"/>
      <c r="E31" s="378">
        <v>115.4</v>
      </c>
      <c r="F31" s="378"/>
      <c r="G31" s="378">
        <v>123</v>
      </c>
      <c r="H31" s="378"/>
      <c r="I31" s="378">
        <v>121.9</v>
      </c>
      <c r="J31" s="378"/>
      <c r="K31" s="378">
        <v>128.2</v>
      </c>
      <c r="L31" s="378"/>
      <c r="M31" s="378">
        <v>127</v>
      </c>
      <c r="N31" s="378"/>
      <c r="O31" s="378">
        <v>134.2</v>
      </c>
      <c r="P31" s="378"/>
      <c r="Q31" s="378">
        <v>132.5</v>
      </c>
      <c r="R31" s="378"/>
      <c r="S31" s="378">
        <v>138.7</v>
      </c>
      <c r="T31" s="378"/>
      <c r="U31" s="378">
        <v>139.7</v>
      </c>
      <c r="V31" s="378"/>
      <c r="W31" s="378">
        <v>145</v>
      </c>
      <c r="X31" s="378"/>
      <c r="Y31" s="378">
        <v>146.5</v>
      </c>
      <c r="Z31" s="378"/>
    </row>
    <row r="32" spans="1:26" s="180" customFormat="1" ht="16.5" customHeight="1">
      <c r="A32" s="336">
        <v>19</v>
      </c>
      <c r="B32" s="362"/>
      <c r="C32" s="378">
        <v>116.4</v>
      </c>
      <c r="D32" s="378"/>
      <c r="E32" s="378">
        <v>115.4</v>
      </c>
      <c r="F32" s="378"/>
      <c r="G32" s="378">
        <v>122.5</v>
      </c>
      <c r="H32" s="378"/>
      <c r="I32" s="378">
        <v>121.4</v>
      </c>
      <c r="J32" s="378"/>
      <c r="K32" s="378">
        <v>128.9</v>
      </c>
      <c r="L32" s="378"/>
      <c r="M32" s="378">
        <v>127</v>
      </c>
      <c r="N32" s="378"/>
      <c r="O32" s="378">
        <v>133.5</v>
      </c>
      <c r="P32" s="378"/>
      <c r="Q32" s="378">
        <v>132.9</v>
      </c>
      <c r="R32" s="378"/>
      <c r="S32" s="378">
        <v>139.6</v>
      </c>
      <c r="T32" s="378"/>
      <c r="U32" s="378">
        <v>139.8</v>
      </c>
      <c r="V32" s="378"/>
      <c r="W32" s="378">
        <v>145</v>
      </c>
      <c r="X32" s="378"/>
      <c r="Y32" s="378">
        <v>146.2</v>
      </c>
      <c r="Z32" s="378"/>
    </row>
    <row r="33" spans="1:27" s="180" customFormat="1" ht="16.5" customHeight="1">
      <c r="A33" s="336">
        <v>20</v>
      </c>
      <c r="B33" s="362"/>
      <c r="C33" s="378">
        <v>116.9</v>
      </c>
      <c r="D33" s="378"/>
      <c r="E33" s="378">
        <v>116.2</v>
      </c>
      <c r="F33" s="378"/>
      <c r="G33" s="378">
        <v>122.3</v>
      </c>
      <c r="H33" s="378"/>
      <c r="I33" s="378">
        <v>121.6</v>
      </c>
      <c r="J33" s="378"/>
      <c r="K33" s="378">
        <v>127.9</v>
      </c>
      <c r="L33" s="378"/>
      <c r="M33" s="378">
        <v>127.5</v>
      </c>
      <c r="N33" s="378"/>
      <c r="O33" s="378">
        <v>133.9</v>
      </c>
      <c r="P33" s="378"/>
      <c r="Q33" s="378">
        <v>133.6</v>
      </c>
      <c r="R33" s="378"/>
      <c r="S33" s="378">
        <v>138.7</v>
      </c>
      <c r="T33" s="378"/>
      <c r="U33" s="378">
        <v>139.8</v>
      </c>
      <c r="V33" s="378"/>
      <c r="W33" s="378">
        <v>145.4</v>
      </c>
      <c r="X33" s="378"/>
      <c r="Y33" s="378">
        <v>146.9</v>
      </c>
      <c r="Z33" s="378"/>
      <c r="AA33" s="179"/>
    </row>
    <row r="34" spans="1:27" s="180" customFormat="1" ht="16.5" customHeight="1">
      <c r="A34" s="336">
        <v>21</v>
      </c>
      <c r="B34" s="362"/>
      <c r="C34" s="378">
        <v>117</v>
      </c>
      <c r="D34" s="378"/>
      <c r="E34" s="378">
        <v>115.8</v>
      </c>
      <c r="F34" s="378"/>
      <c r="G34" s="378">
        <v>122.7</v>
      </c>
      <c r="H34" s="378"/>
      <c r="I34" s="378">
        <v>121.9</v>
      </c>
      <c r="J34" s="378"/>
      <c r="K34" s="378">
        <v>127.8</v>
      </c>
      <c r="L34" s="378"/>
      <c r="M34" s="378">
        <v>127.6</v>
      </c>
      <c r="N34" s="378"/>
      <c r="O34" s="378">
        <v>133.7</v>
      </c>
      <c r="P34" s="378"/>
      <c r="Q34" s="378">
        <v>133.2</v>
      </c>
      <c r="R34" s="378"/>
      <c r="S34" s="378">
        <v>138.8</v>
      </c>
      <c r="T34" s="378"/>
      <c r="U34" s="378">
        <v>140</v>
      </c>
      <c r="V34" s="378"/>
      <c r="W34" s="378">
        <v>145.3</v>
      </c>
      <c r="X34" s="378"/>
      <c r="Y34" s="378">
        <v>146.5</v>
      </c>
      <c r="Z34" s="378"/>
      <c r="AA34" s="179"/>
    </row>
    <row r="35" spans="1:27" ht="16.5" customHeight="1">
      <c r="A35" s="339">
        <v>22</v>
      </c>
      <c r="B35" s="366"/>
      <c r="C35" s="383">
        <v>116.8</v>
      </c>
      <c r="D35" s="382"/>
      <c r="E35" s="382">
        <v>115.3</v>
      </c>
      <c r="F35" s="382"/>
      <c r="G35" s="382">
        <v>122.5</v>
      </c>
      <c r="H35" s="382"/>
      <c r="I35" s="382">
        <v>121.1</v>
      </c>
      <c r="J35" s="382"/>
      <c r="K35" s="382">
        <v>128.3</v>
      </c>
      <c r="L35" s="382"/>
      <c r="M35" s="382">
        <v>127</v>
      </c>
      <c r="N35" s="382"/>
      <c r="O35" s="382">
        <v>133.2</v>
      </c>
      <c r="P35" s="382"/>
      <c r="Q35" s="382">
        <v>133.1</v>
      </c>
      <c r="R35" s="382"/>
      <c r="S35" s="382">
        <v>139.2</v>
      </c>
      <c r="T35" s="382"/>
      <c r="U35" s="382">
        <v>139.4</v>
      </c>
      <c r="V35" s="382"/>
      <c r="W35" s="382">
        <v>144.9</v>
      </c>
      <c r="X35" s="382"/>
      <c r="Y35" s="382">
        <v>146.4</v>
      </c>
      <c r="Z35" s="382"/>
      <c r="AA35" s="181"/>
    </row>
    <row r="36" spans="1:27" ht="7.5" customHeight="1">
      <c r="A36" s="182"/>
      <c r="B36" s="21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6"/>
      <c r="P36" s="16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181"/>
    </row>
    <row r="37" spans="1:27" s="180" customFormat="1" ht="13.5">
      <c r="A37" s="318" t="s">
        <v>152</v>
      </c>
      <c r="B37" s="36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61"/>
      <c r="P37" s="61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79"/>
    </row>
    <row r="38" spans="1:27" s="180" customFormat="1" ht="16.5" customHeight="1">
      <c r="A38" s="336">
        <v>18</v>
      </c>
      <c r="B38" s="362"/>
      <c r="C38" s="378">
        <v>21.6</v>
      </c>
      <c r="D38" s="378"/>
      <c r="E38" s="378">
        <v>20.9</v>
      </c>
      <c r="F38" s="378"/>
      <c r="G38" s="378">
        <v>24.3</v>
      </c>
      <c r="H38" s="378"/>
      <c r="I38" s="378">
        <v>23.6</v>
      </c>
      <c r="J38" s="378"/>
      <c r="K38" s="378">
        <v>27.1</v>
      </c>
      <c r="L38" s="378"/>
      <c r="M38" s="378">
        <v>26.2</v>
      </c>
      <c r="N38" s="378"/>
      <c r="O38" s="378">
        <v>31.2</v>
      </c>
      <c r="P38" s="378"/>
      <c r="Q38" s="378">
        <v>29.6</v>
      </c>
      <c r="R38" s="378"/>
      <c r="S38" s="378">
        <v>33.9</v>
      </c>
      <c r="T38" s="378"/>
      <c r="U38" s="378">
        <v>33.7</v>
      </c>
      <c r="V38" s="378"/>
      <c r="W38" s="378">
        <v>38.5</v>
      </c>
      <c r="X38" s="378"/>
      <c r="Y38" s="378">
        <v>39.3</v>
      </c>
      <c r="Z38" s="378"/>
      <c r="AA38" s="179"/>
    </row>
    <row r="39" spans="1:27" s="180" customFormat="1" ht="16.5" customHeight="1">
      <c r="A39" s="336">
        <v>19</v>
      </c>
      <c r="B39" s="362"/>
      <c r="C39" s="378">
        <v>21.3</v>
      </c>
      <c r="D39" s="378"/>
      <c r="E39" s="378">
        <v>20.8</v>
      </c>
      <c r="F39" s="378"/>
      <c r="G39" s="378">
        <v>24</v>
      </c>
      <c r="H39" s="378"/>
      <c r="I39" s="378">
        <v>23.3</v>
      </c>
      <c r="J39" s="378"/>
      <c r="K39" s="378">
        <v>27.4</v>
      </c>
      <c r="L39" s="378"/>
      <c r="M39" s="378">
        <v>26.3</v>
      </c>
      <c r="N39" s="378"/>
      <c r="O39" s="378">
        <v>30.4</v>
      </c>
      <c r="P39" s="378"/>
      <c r="Q39" s="378">
        <v>29.5</v>
      </c>
      <c r="R39" s="378"/>
      <c r="S39" s="378">
        <v>34.7</v>
      </c>
      <c r="T39" s="378"/>
      <c r="U39" s="378">
        <v>33.7</v>
      </c>
      <c r="V39" s="378"/>
      <c r="W39" s="378">
        <v>38.2</v>
      </c>
      <c r="X39" s="378"/>
      <c r="Y39" s="378">
        <v>38.6</v>
      </c>
      <c r="Z39" s="378"/>
      <c r="AA39" s="179"/>
    </row>
    <row r="40" spans="1:27" s="180" customFormat="1" ht="16.5" customHeight="1">
      <c r="A40" s="336">
        <v>20</v>
      </c>
      <c r="B40" s="362"/>
      <c r="C40" s="378">
        <v>21.8</v>
      </c>
      <c r="D40" s="378"/>
      <c r="E40" s="378">
        <v>21.1</v>
      </c>
      <c r="F40" s="378"/>
      <c r="G40" s="378">
        <v>24</v>
      </c>
      <c r="H40" s="378"/>
      <c r="I40" s="378">
        <v>23.5</v>
      </c>
      <c r="J40" s="378"/>
      <c r="K40" s="378">
        <v>27.1</v>
      </c>
      <c r="L40" s="378"/>
      <c r="M40" s="378">
        <v>26.5</v>
      </c>
      <c r="N40" s="378"/>
      <c r="O40" s="378">
        <v>30.8</v>
      </c>
      <c r="P40" s="378"/>
      <c r="Q40" s="378">
        <v>29.9</v>
      </c>
      <c r="R40" s="378"/>
      <c r="S40" s="378">
        <v>34</v>
      </c>
      <c r="T40" s="378"/>
      <c r="U40" s="378">
        <v>33.8</v>
      </c>
      <c r="V40" s="378"/>
      <c r="W40" s="378">
        <v>38.8</v>
      </c>
      <c r="X40" s="378"/>
      <c r="Y40" s="378">
        <v>39.4</v>
      </c>
      <c r="Z40" s="378"/>
      <c r="AA40" s="179"/>
    </row>
    <row r="41" spans="1:27" s="180" customFormat="1" ht="16.5" customHeight="1">
      <c r="A41" s="336">
        <v>21</v>
      </c>
      <c r="B41" s="362"/>
      <c r="C41" s="378">
        <v>21.5</v>
      </c>
      <c r="D41" s="378"/>
      <c r="E41" s="378">
        <v>21.1</v>
      </c>
      <c r="F41" s="378"/>
      <c r="G41" s="378">
        <v>24.1</v>
      </c>
      <c r="H41" s="378"/>
      <c r="I41" s="378">
        <v>23.7</v>
      </c>
      <c r="J41" s="378"/>
      <c r="K41" s="378">
        <v>27.1</v>
      </c>
      <c r="L41" s="378"/>
      <c r="M41" s="378">
        <v>26.4</v>
      </c>
      <c r="N41" s="378"/>
      <c r="O41" s="378">
        <v>30.5</v>
      </c>
      <c r="P41" s="378"/>
      <c r="Q41" s="378">
        <v>29.8</v>
      </c>
      <c r="R41" s="378"/>
      <c r="S41" s="378">
        <v>34</v>
      </c>
      <c r="T41" s="378"/>
      <c r="U41" s="378">
        <v>33.7</v>
      </c>
      <c r="V41" s="378"/>
      <c r="W41" s="378">
        <v>38.4</v>
      </c>
      <c r="X41" s="378"/>
      <c r="Y41" s="378">
        <v>38.6</v>
      </c>
      <c r="Z41" s="378"/>
      <c r="AA41" s="179"/>
    </row>
    <row r="42" spans="1:27" ht="16.5" customHeight="1">
      <c r="A42" s="339">
        <v>22</v>
      </c>
      <c r="B42" s="366"/>
      <c r="C42" s="383">
        <v>21.6</v>
      </c>
      <c r="D42" s="382"/>
      <c r="E42" s="382">
        <v>20.8</v>
      </c>
      <c r="F42" s="382"/>
      <c r="G42" s="382">
        <v>23.9</v>
      </c>
      <c r="H42" s="382"/>
      <c r="I42" s="382">
        <v>23.3</v>
      </c>
      <c r="J42" s="382"/>
      <c r="K42" s="382">
        <v>26.9</v>
      </c>
      <c r="L42" s="382"/>
      <c r="M42" s="382">
        <v>26.7</v>
      </c>
      <c r="N42" s="382"/>
      <c r="O42" s="382">
        <v>30.2</v>
      </c>
      <c r="P42" s="382"/>
      <c r="Q42" s="382">
        <v>29.3</v>
      </c>
      <c r="R42" s="382"/>
      <c r="S42" s="382">
        <v>33.9</v>
      </c>
      <c r="T42" s="382"/>
      <c r="U42" s="382">
        <v>33.6</v>
      </c>
      <c r="V42" s="382"/>
      <c r="W42" s="382">
        <v>38.4</v>
      </c>
      <c r="X42" s="382"/>
      <c r="Y42" s="382">
        <v>38.6</v>
      </c>
      <c r="Z42" s="382"/>
      <c r="AA42" s="181"/>
    </row>
    <row r="43" spans="1:27" ht="7.5" customHeight="1">
      <c r="A43" s="182"/>
      <c r="B43" s="21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16"/>
      <c r="P43" s="16"/>
      <c r="Q43" s="47"/>
      <c r="R43" s="47"/>
      <c r="S43" s="47"/>
      <c r="T43" s="47"/>
      <c r="U43" s="47"/>
      <c r="V43" s="47"/>
      <c r="W43" s="47"/>
      <c r="X43" s="382"/>
      <c r="Y43" s="382"/>
      <c r="Z43" s="47"/>
      <c r="AA43" s="181"/>
    </row>
    <row r="44" spans="1:27" s="180" customFormat="1" ht="13.5">
      <c r="A44" s="318" t="s">
        <v>153</v>
      </c>
      <c r="B44" s="36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61"/>
      <c r="P44" s="61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79"/>
    </row>
    <row r="45" spans="1:27" s="180" customFormat="1" ht="16.5" customHeight="1">
      <c r="A45" s="336">
        <v>18</v>
      </c>
      <c r="B45" s="362"/>
      <c r="C45" s="378">
        <v>65</v>
      </c>
      <c r="D45" s="378"/>
      <c r="E45" s="378">
        <v>64.2</v>
      </c>
      <c r="F45" s="378"/>
      <c r="G45" s="378">
        <v>67.8</v>
      </c>
      <c r="H45" s="378"/>
      <c r="I45" s="378">
        <v>67.4</v>
      </c>
      <c r="J45" s="378"/>
      <c r="K45" s="378">
        <v>70</v>
      </c>
      <c r="L45" s="378"/>
      <c r="M45" s="378">
        <v>69.8</v>
      </c>
      <c r="N45" s="378"/>
      <c r="O45" s="378">
        <v>72.9</v>
      </c>
      <c r="P45" s="378"/>
      <c r="Q45" s="378">
        <v>72.4</v>
      </c>
      <c r="R45" s="378"/>
      <c r="S45" s="378">
        <v>74.7</v>
      </c>
      <c r="T45" s="378"/>
      <c r="U45" s="378">
        <v>75.5</v>
      </c>
      <c r="V45" s="378"/>
      <c r="W45" s="378">
        <v>77.5</v>
      </c>
      <c r="X45" s="378"/>
      <c r="Y45" s="378">
        <v>79</v>
      </c>
      <c r="Z45" s="378"/>
      <c r="AA45" s="179"/>
    </row>
    <row r="46" spans="1:27" s="180" customFormat="1" ht="16.5" customHeight="1">
      <c r="A46" s="336">
        <v>19</v>
      </c>
      <c r="B46" s="362"/>
      <c r="C46" s="378">
        <v>64.8</v>
      </c>
      <c r="D46" s="378"/>
      <c r="E46" s="378">
        <v>64.5</v>
      </c>
      <c r="F46" s="378"/>
      <c r="G46" s="378">
        <v>67.7</v>
      </c>
      <c r="H46" s="378"/>
      <c r="I46" s="378">
        <v>67.1</v>
      </c>
      <c r="J46" s="378"/>
      <c r="K46" s="378">
        <v>70.6</v>
      </c>
      <c r="L46" s="378"/>
      <c r="M46" s="378">
        <v>69.7</v>
      </c>
      <c r="N46" s="378"/>
      <c r="O46" s="378">
        <v>72.7</v>
      </c>
      <c r="P46" s="378"/>
      <c r="Q46" s="378">
        <v>72.5</v>
      </c>
      <c r="R46" s="378"/>
      <c r="S46" s="378">
        <v>75.4</v>
      </c>
      <c r="T46" s="378"/>
      <c r="U46" s="378">
        <v>75.6</v>
      </c>
      <c r="V46" s="378"/>
      <c r="W46" s="378">
        <v>77.8</v>
      </c>
      <c r="X46" s="378"/>
      <c r="Y46" s="378">
        <v>78.7</v>
      </c>
      <c r="Z46" s="378"/>
      <c r="AA46" s="179"/>
    </row>
    <row r="47" spans="1:27" s="180" customFormat="1" ht="16.5" customHeight="1">
      <c r="A47" s="336">
        <v>20</v>
      </c>
      <c r="B47" s="362"/>
      <c r="C47" s="378">
        <v>64.9</v>
      </c>
      <c r="D47" s="378"/>
      <c r="E47" s="378">
        <v>64.6</v>
      </c>
      <c r="F47" s="378"/>
      <c r="G47" s="378">
        <v>67.4</v>
      </c>
      <c r="H47" s="378"/>
      <c r="I47" s="378">
        <v>67.1</v>
      </c>
      <c r="J47" s="378"/>
      <c r="K47" s="378">
        <v>69.9</v>
      </c>
      <c r="L47" s="378"/>
      <c r="M47" s="378">
        <v>69.9</v>
      </c>
      <c r="N47" s="378"/>
      <c r="O47" s="378">
        <v>72.9</v>
      </c>
      <c r="P47" s="378"/>
      <c r="Q47" s="378">
        <v>72.7</v>
      </c>
      <c r="R47" s="378"/>
      <c r="S47" s="378">
        <v>74.8</v>
      </c>
      <c r="T47" s="378"/>
      <c r="U47" s="378">
        <v>75.7</v>
      </c>
      <c r="V47" s="378"/>
      <c r="W47" s="378">
        <v>77.8</v>
      </c>
      <c r="X47" s="378"/>
      <c r="Y47" s="378">
        <v>79.2</v>
      </c>
      <c r="Z47" s="378"/>
      <c r="AA47" s="179"/>
    </row>
    <row r="48" spans="1:27" s="180" customFormat="1" ht="16.5" customHeight="1">
      <c r="A48" s="336">
        <v>21</v>
      </c>
      <c r="B48" s="362"/>
      <c r="C48" s="378">
        <v>64.6</v>
      </c>
      <c r="D48" s="378"/>
      <c r="E48" s="378">
        <v>64.7</v>
      </c>
      <c r="F48" s="378"/>
      <c r="G48" s="378">
        <v>67.5</v>
      </c>
      <c r="H48" s="378"/>
      <c r="I48" s="378">
        <v>67.4</v>
      </c>
      <c r="J48" s="378"/>
      <c r="K48" s="378">
        <v>70</v>
      </c>
      <c r="L48" s="378"/>
      <c r="M48" s="378">
        <v>69.8</v>
      </c>
      <c r="N48" s="378"/>
      <c r="O48" s="378">
        <v>72.7</v>
      </c>
      <c r="P48" s="378"/>
      <c r="Q48" s="378">
        <v>72.3</v>
      </c>
      <c r="R48" s="378"/>
      <c r="S48" s="378">
        <v>74.8</v>
      </c>
      <c r="T48" s="378"/>
      <c r="U48" s="378">
        <v>75.6</v>
      </c>
      <c r="V48" s="378"/>
      <c r="W48" s="378">
        <v>77.8</v>
      </c>
      <c r="X48" s="378"/>
      <c r="Y48" s="378">
        <v>78.8</v>
      </c>
      <c r="Z48" s="378"/>
      <c r="AA48" s="179"/>
    </row>
    <row r="49" spans="1:27" ht="16.5" customHeight="1">
      <c r="A49" s="339">
        <v>22</v>
      </c>
      <c r="B49" s="366"/>
      <c r="C49" s="383">
        <v>64.9</v>
      </c>
      <c r="D49" s="382"/>
      <c r="E49" s="382">
        <v>63.9</v>
      </c>
      <c r="F49" s="382"/>
      <c r="G49" s="382">
        <v>67.7</v>
      </c>
      <c r="H49" s="382"/>
      <c r="I49" s="382">
        <v>67.1</v>
      </c>
      <c r="J49" s="382"/>
      <c r="K49" s="382">
        <v>70.2</v>
      </c>
      <c r="L49" s="382"/>
      <c r="M49" s="382">
        <v>69.7</v>
      </c>
      <c r="N49" s="382"/>
      <c r="O49" s="382">
        <v>72.2</v>
      </c>
      <c r="P49" s="382"/>
      <c r="Q49" s="382">
        <v>72.2</v>
      </c>
      <c r="R49" s="382"/>
      <c r="S49" s="382">
        <v>75</v>
      </c>
      <c r="T49" s="382"/>
      <c r="U49" s="382">
        <v>75.3</v>
      </c>
      <c r="V49" s="382"/>
      <c r="W49" s="382">
        <v>77.4</v>
      </c>
      <c r="X49" s="382"/>
      <c r="Y49" s="382">
        <v>78.6</v>
      </c>
      <c r="Z49" s="382"/>
      <c r="AA49" s="181"/>
    </row>
    <row r="50" spans="1:26" ht="5.25" customHeight="1">
      <c r="A50" s="194"/>
      <c r="B50" s="191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</row>
    <row r="51" spans="1:26" ht="13.5">
      <c r="A51" s="63" t="s">
        <v>128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187"/>
      <c r="R51" s="187"/>
      <c r="S51" s="187"/>
      <c r="T51" s="187"/>
      <c r="U51" s="187"/>
      <c r="V51" s="187"/>
      <c r="W51" s="187"/>
      <c r="X51" s="187"/>
      <c r="Y51" s="187"/>
      <c r="Z51" s="187"/>
    </row>
    <row r="52" spans="1:26" ht="13.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2"/>
      <c r="X52" s="182"/>
      <c r="Y52" s="182"/>
      <c r="Z52" s="182"/>
    </row>
    <row r="53" spans="1:26" ht="13.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9" spans="1:15" ht="13.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</row>
    <row r="60" spans="1:15" ht="13.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</row>
    <row r="61" spans="1:15" ht="13.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</row>
    <row r="62" spans="1:15" ht="13.5">
      <c r="A62" s="181"/>
      <c r="B62" s="181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81"/>
    </row>
  </sheetData>
  <mergeCells count="323">
    <mergeCell ref="Y49:Z49"/>
    <mergeCell ref="Q49:R49"/>
    <mergeCell ref="S49:T49"/>
    <mergeCell ref="U49:V49"/>
    <mergeCell ref="W49:X49"/>
    <mergeCell ref="I49:J49"/>
    <mergeCell ref="K49:L49"/>
    <mergeCell ref="M49:N49"/>
    <mergeCell ref="O49:P49"/>
    <mergeCell ref="A49:B49"/>
    <mergeCell ref="C49:D49"/>
    <mergeCell ref="E49:F49"/>
    <mergeCell ref="G49:H49"/>
    <mergeCell ref="S42:T42"/>
    <mergeCell ref="U42:V42"/>
    <mergeCell ref="W42:X42"/>
    <mergeCell ref="Y42:Z42"/>
    <mergeCell ref="K42:L42"/>
    <mergeCell ref="M42:N42"/>
    <mergeCell ref="O42:P42"/>
    <mergeCell ref="Q42:R42"/>
    <mergeCell ref="C42:D42"/>
    <mergeCell ref="E42:F42"/>
    <mergeCell ref="G42:H42"/>
    <mergeCell ref="I42:J42"/>
    <mergeCell ref="O35:P35"/>
    <mergeCell ref="Q35:R35"/>
    <mergeCell ref="S35:T35"/>
    <mergeCell ref="U35:V35"/>
    <mergeCell ref="A10:B10"/>
    <mergeCell ref="C10:E10"/>
    <mergeCell ref="F10:H10"/>
    <mergeCell ref="I10:K10"/>
    <mergeCell ref="R15:T15"/>
    <mergeCell ref="R14:T14"/>
    <mergeCell ref="U16:W16"/>
    <mergeCell ref="U17:W17"/>
    <mergeCell ref="U15:W15"/>
    <mergeCell ref="U18:W18"/>
    <mergeCell ref="R10:T10"/>
    <mergeCell ref="R11:T11"/>
    <mergeCell ref="R8:T8"/>
    <mergeCell ref="R18:T18"/>
    <mergeCell ref="R17:T17"/>
    <mergeCell ref="R16:T16"/>
    <mergeCell ref="U9:W9"/>
    <mergeCell ref="U13:W13"/>
    <mergeCell ref="U14:W14"/>
    <mergeCell ref="U7:W7"/>
    <mergeCell ref="U8:W8"/>
    <mergeCell ref="L8:N8"/>
    <mergeCell ref="L7:N7"/>
    <mergeCell ref="O8:Q8"/>
    <mergeCell ref="R9:T9"/>
    <mergeCell ref="O7:Q7"/>
    <mergeCell ref="O10:Q10"/>
    <mergeCell ref="O11:Q11"/>
    <mergeCell ref="R7:T7"/>
    <mergeCell ref="L13:N13"/>
    <mergeCell ref="L10:N10"/>
    <mergeCell ref="L11:N11"/>
    <mergeCell ref="U10:W10"/>
    <mergeCell ref="U11:W11"/>
    <mergeCell ref="C13:E13"/>
    <mergeCell ref="C9:E9"/>
    <mergeCell ref="C7:E7"/>
    <mergeCell ref="O9:Q9"/>
    <mergeCell ref="O13:Q13"/>
    <mergeCell ref="L9:N9"/>
    <mergeCell ref="C11:E11"/>
    <mergeCell ref="F11:H11"/>
    <mergeCell ref="I11:K11"/>
    <mergeCell ref="F7:H7"/>
    <mergeCell ref="F14:H14"/>
    <mergeCell ref="F13:H13"/>
    <mergeCell ref="F9:H9"/>
    <mergeCell ref="F8:H8"/>
    <mergeCell ref="C16:E16"/>
    <mergeCell ref="C15:E15"/>
    <mergeCell ref="F18:H18"/>
    <mergeCell ref="F17:H17"/>
    <mergeCell ref="F16:H16"/>
    <mergeCell ref="F15:H15"/>
    <mergeCell ref="C14:E14"/>
    <mergeCell ref="C4:E5"/>
    <mergeCell ref="I18:K18"/>
    <mergeCell ref="I17:K17"/>
    <mergeCell ref="I16:K16"/>
    <mergeCell ref="I15:K15"/>
    <mergeCell ref="I14:K14"/>
    <mergeCell ref="I13:K13"/>
    <mergeCell ref="I9:K9"/>
    <mergeCell ref="I8:K8"/>
    <mergeCell ref="R4:T5"/>
    <mergeCell ref="O4:Q5"/>
    <mergeCell ref="F4:H5"/>
    <mergeCell ref="I4:K5"/>
    <mergeCell ref="L4:N5"/>
    <mergeCell ref="A48:B48"/>
    <mergeCell ref="C48:D48"/>
    <mergeCell ref="E48:F48"/>
    <mergeCell ref="G48:H48"/>
    <mergeCell ref="I34:J34"/>
    <mergeCell ref="K34:L34"/>
    <mergeCell ref="M34:N34"/>
    <mergeCell ref="I38:J38"/>
    <mergeCell ref="I35:J35"/>
    <mergeCell ref="K35:L35"/>
    <mergeCell ref="M35:N35"/>
    <mergeCell ref="K38:L38"/>
    <mergeCell ref="C41:D41"/>
    <mergeCell ref="E41:F41"/>
    <mergeCell ref="G41:H41"/>
    <mergeCell ref="G34:H34"/>
    <mergeCell ref="E35:F35"/>
    <mergeCell ref="G35:H35"/>
    <mergeCell ref="G38:H38"/>
    <mergeCell ref="C34:D34"/>
    <mergeCell ref="E34:F34"/>
    <mergeCell ref="G40:H40"/>
    <mergeCell ref="C47:D47"/>
    <mergeCell ref="C46:D46"/>
    <mergeCell ref="C45:D45"/>
    <mergeCell ref="G47:H47"/>
    <mergeCell ref="G46:H46"/>
    <mergeCell ref="G45:H45"/>
    <mergeCell ref="I48:J48"/>
    <mergeCell ref="I47:J47"/>
    <mergeCell ref="I46:J46"/>
    <mergeCell ref="I45:J45"/>
    <mergeCell ref="K47:L47"/>
    <mergeCell ref="K46:L46"/>
    <mergeCell ref="K45:L45"/>
    <mergeCell ref="K48:L48"/>
    <mergeCell ref="M48:N48"/>
    <mergeCell ref="M47:N47"/>
    <mergeCell ref="M46:N46"/>
    <mergeCell ref="M45:N45"/>
    <mergeCell ref="O47:P47"/>
    <mergeCell ref="O46:P46"/>
    <mergeCell ref="O45:P45"/>
    <mergeCell ref="O48:P48"/>
    <mergeCell ref="Q48:R48"/>
    <mergeCell ref="Q47:R47"/>
    <mergeCell ref="Q46:R46"/>
    <mergeCell ref="Q45:R45"/>
    <mergeCell ref="S47:T47"/>
    <mergeCell ref="S46:T46"/>
    <mergeCell ref="S45:T45"/>
    <mergeCell ref="S48:T48"/>
    <mergeCell ref="U48:V48"/>
    <mergeCell ref="U47:V47"/>
    <mergeCell ref="U46:V46"/>
    <mergeCell ref="U45:V45"/>
    <mergeCell ref="G39:H39"/>
    <mergeCell ref="Y48:Z48"/>
    <mergeCell ref="Y47:Z47"/>
    <mergeCell ref="Y46:Z46"/>
    <mergeCell ref="Y45:Z45"/>
    <mergeCell ref="W47:X47"/>
    <mergeCell ref="W46:X46"/>
    <mergeCell ref="W45:X45"/>
    <mergeCell ref="W48:X48"/>
    <mergeCell ref="I41:J41"/>
    <mergeCell ref="K41:L41"/>
    <mergeCell ref="K40:L40"/>
    <mergeCell ref="K39:L39"/>
    <mergeCell ref="I39:J39"/>
    <mergeCell ref="I40:J40"/>
    <mergeCell ref="M40:N40"/>
    <mergeCell ref="M39:N39"/>
    <mergeCell ref="M38:N38"/>
    <mergeCell ref="M41:N41"/>
    <mergeCell ref="O41:P41"/>
    <mergeCell ref="O40:P40"/>
    <mergeCell ref="O39:P39"/>
    <mergeCell ref="O38:P38"/>
    <mergeCell ref="Q38:R38"/>
    <mergeCell ref="S41:T41"/>
    <mergeCell ref="Q41:R41"/>
    <mergeCell ref="Q40:R40"/>
    <mergeCell ref="Q39:R39"/>
    <mergeCell ref="U41:V41"/>
    <mergeCell ref="U40:V40"/>
    <mergeCell ref="U39:V39"/>
    <mergeCell ref="S40:T40"/>
    <mergeCell ref="S39:T39"/>
    <mergeCell ref="Y35:Z35"/>
    <mergeCell ref="W41:X41"/>
    <mergeCell ref="Y41:Z41"/>
    <mergeCell ref="Y40:Z40"/>
    <mergeCell ref="Y39:Z39"/>
    <mergeCell ref="W40:X40"/>
    <mergeCell ref="W39:X39"/>
    <mergeCell ref="U31:V31"/>
    <mergeCell ref="Y38:Z38"/>
    <mergeCell ref="S33:T33"/>
    <mergeCell ref="S32:T32"/>
    <mergeCell ref="W33:X33"/>
    <mergeCell ref="W32:X32"/>
    <mergeCell ref="U38:V38"/>
    <mergeCell ref="W38:X38"/>
    <mergeCell ref="S38:T38"/>
    <mergeCell ref="W35:X35"/>
    <mergeCell ref="Y34:Z34"/>
    <mergeCell ref="Y33:Z33"/>
    <mergeCell ref="Y32:Z32"/>
    <mergeCell ref="Y31:Z31"/>
    <mergeCell ref="M32:N32"/>
    <mergeCell ref="M31:N31"/>
    <mergeCell ref="O34:P34"/>
    <mergeCell ref="W31:X31"/>
    <mergeCell ref="W34:X34"/>
    <mergeCell ref="S31:T31"/>
    <mergeCell ref="S34:T34"/>
    <mergeCell ref="U34:V34"/>
    <mergeCell ref="U33:V33"/>
    <mergeCell ref="U32:V32"/>
    <mergeCell ref="Q34:R34"/>
    <mergeCell ref="Q33:R33"/>
    <mergeCell ref="Q32:R32"/>
    <mergeCell ref="Q31:R31"/>
    <mergeCell ref="O33:P33"/>
    <mergeCell ref="O32:P32"/>
    <mergeCell ref="O31:P31"/>
    <mergeCell ref="I33:J33"/>
    <mergeCell ref="I32:J32"/>
    <mergeCell ref="I31:J31"/>
    <mergeCell ref="M33:N33"/>
    <mergeCell ref="K33:L33"/>
    <mergeCell ref="K32:L32"/>
    <mergeCell ref="K31:L31"/>
    <mergeCell ref="W28:X28"/>
    <mergeCell ref="Y28:Z28"/>
    <mergeCell ref="C40:D40"/>
    <mergeCell ref="C39:D39"/>
    <mergeCell ref="C38:D38"/>
    <mergeCell ref="C33:D33"/>
    <mergeCell ref="C32:D32"/>
    <mergeCell ref="C31:D31"/>
    <mergeCell ref="E31:F31"/>
    <mergeCell ref="G33:H33"/>
    <mergeCell ref="S27:V27"/>
    <mergeCell ref="W27:Z27"/>
    <mergeCell ref="G28:H28"/>
    <mergeCell ref="I28:J28"/>
    <mergeCell ref="K28:L28"/>
    <mergeCell ref="M28:N28"/>
    <mergeCell ref="O28:P28"/>
    <mergeCell ref="Q28:R28"/>
    <mergeCell ref="S28:T28"/>
    <mergeCell ref="U28:V28"/>
    <mergeCell ref="A9:B9"/>
    <mergeCell ref="X43:Y43"/>
    <mergeCell ref="A33:B33"/>
    <mergeCell ref="A31:B31"/>
    <mergeCell ref="E32:F32"/>
    <mergeCell ref="O27:R27"/>
    <mergeCell ref="A37:B37"/>
    <mergeCell ref="E33:F33"/>
    <mergeCell ref="C27:F27"/>
    <mergeCell ref="C35:D35"/>
    <mergeCell ref="A47:B47"/>
    <mergeCell ref="E40:F40"/>
    <mergeCell ref="E39:F39"/>
    <mergeCell ref="E38:F38"/>
    <mergeCell ref="A39:B39"/>
    <mergeCell ref="A40:B40"/>
    <mergeCell ref="E47:F47"/>
    <mergeCell ref="E46:F46"/>
    <mergeCell ref="E45:F45"/>
    <mergeCell ref="A44:B44"/>
    <mergeCell ref="L18:N18"/>
    <mergeCell ref="L17:N17"/>
    <mergeCell ref="A19:B19"/>
    <mergeCell ref="K27:N27"/>
    <mergeCell ref="C18:E18"/>
    <mergeCell ref="C17:E17"/>
    <mergeCell ref="C28:D28"/>
    <mergeCell ref="E28:F28"/>
    <mergeCell ref="G27:J27"/>
    <mergeCell ref="G32:H32"/>
    <mergeCell ref="G31:H31"/>
    <mergeCell ref="L16:N16"/>
    <mergeCell ref="R12:S12"/>
    <mergeCell ref="L12:M12"/>
    <mergeCell ref="O12:P12"/>
    <mergeCell ref="O15:Q15"/>
    <mergeCell ref="O16:Q16"/>
    <mergeCell ref="O14:Q14"/>
    <mergeCell ref="R13:T13"/>
    <mergeCell ref="L15:N15"/>
    <mergeCell ref="L14:N14"/>
    <mergeCell ref="O17:Q17"/>
    <mergeCell ref="O18:Q18"/>
    <mergeCell ref="U4:W5"/>
    <mergeCell ref="A4:B4"/>
    <mergeCell ref="A5:B5"/>
    <mergeCell ref="A16:B16"/>
    <mergeCell ref="C12:D12"/>
    <mergeCell ref="U12:V12"/>
    <mergeCell ref="I12:J12"/>
    <mergeCell ref="G12:H12"/>
    <mergeCell ref="C8:E8"/>
    <mergeCell ref="I7:K7"/>
    <mergeCell ref="A17:B17"/>
    <mergeCell ref="A7:B7"/>
    <mergeCell ref="A12:B12"/>
    <mergeCell ref="A13:B13"/>
    <mergeCell ref="A15:B15"/>
    <mergeCell ref="A14:B14"/>
    <mergeCell ref="A8:B8"/>
    <mergeCell ref="A11:B11"/>
    <mergeCell ref="A46:B46"/>
    <mergeCell ref="A18:B18"/>
    <mergeCell ref="A32:B32"/>
    <mergeCell ref="A38:B38"/>
    <mergeCell ref="A45:B45"/>
    <mergeCell ref="A30:B30"/>
    <mergeCell ref="A34:B34"/>
    <mergeCell ref="A41:B41"/>
    <mergeCell ref="A42:B42"/>
    <mergeCell ref="A35:B35"/>
  </mergeCells>
  <printOptions/>
  <pageMargins left="0.7874015748031497" right="0.7874015748031497" top="0.984251968503937" bottom="0.72" header="0.5118110236220472" footer="0.5118110236220472"/>
  <pageSetup horizontalDpi="600" verticalDpi="600" orientation="portrait" paperSize="9" r:id="rId1"/>
  <headerFooter alignWithMargins="0">
    <oddHeader>&amp;R&amp;8教　育　　　121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L59"/>
  <sheetViews>
    <sheetView workbookViewId="0" topLeftCell="A16">
      <selection activeCell="O48" sqref="O48"/>
    </sheetView>
  </sheetViews>
  <sheetFormatPr defaultColWidth="9.00390625" defaultRowHeight="13.5"/>
  <cols>
    <col min="1" max="1" width="8.125" style="178" customWidth="1"/>
    <col min="2" max="34" width="3.125" style="178" customWidth="1"/>
    <col min="35" max="16384" width="9.00390625" style="178" customWidth="1"/>
  </cols>
  <sheetData>
    <row r="1" spans="1:22" ht="26.25" customHeight="1">
      <c r="A1" s="49" t="s">
        <v>200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5" ht="22.5" customHeight="1">
      <c r="A2" s="48" t="s">
        <v>179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4" s="180" customFormat="1" ht="13.5" customHeight="1">
      <c r="A3" s="17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91" t="s">
        <v>20</v>
      </c>
      <c r="W3" s="179"/>
      <c r="X3" s="179"/>
    </row>
    <row r="4" spans="1:25" ht="15" customHeight="1">
      <c r="A4" s="262" t="s">
        <v>3</v>
      </c>
      <c r="B4" s="261" t="s">
        <v>156</v>
      </c>
      <c r="C4" s="261"/>
      <c r="D4" s="261"/>
      <c r="E4" s="261" t="s">
        <v>95</v>
      </c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56"/>
      <c r="W4" s="20"/>
      <c r="X4" s="20"/>
      <c r="Y4" s="21"/>
    </row>
    <row r="5" spans="1:25" ht="15" customHeight="1">
      <c r="A5" s="263"/>
      <c r="B5" s="265"/>
      <c r="C5" s="265"/>
      <c r="D5" s="265"/>
      <c r="E5" s="397" t="s">
        <v>43</v>
      </c>
      <c r="F5" s="397"/>
      <c r="G5" s="397"/>
      <c r="H5" s="394" t="s">
        <v>274</v>
      </c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  <c r="T5" s="393" t="s">
        <v>165</v>
      </c>
      <c r="U5" s="265"/>
      <c r="V5" s="250"/>
      <c r="W5" s="20"/>
      <c r="X5" s="20"/>
      <c r="Y5" s="21"/>
    </row>
    <row r="6" spans="1:25" ht="15" customHeight="1">
      <c r="A6" s="263"/>
      <c r="B6" s="265"/>
      <c r="C6" s="265"/>
      <c r="D6" s="265"/>
      <c r="E6" s="397"/>
      <c r="F6" s="397"/>
      <c r="G6" s="397"/>
      <c r="H6" s="265" t="s">
        <v>26</v>
      </c>
      <c r="I6" s="265"/>
      <c r="J6" s="265"/>
      <c r="K6" s="265" t="s">
        <v>38</v>
      </c>
      <c r="L6" s="265"/>
      <c r="M6" s="265"/>
      <c r="N6" s="265" t="s">
        <v>39</v>
      </c>
      <c r="O6" s="265"/>
      <c r="P6" s="265"/>
      <c r="Q6" s="265" t="s">
        <v>40</v>
      </c>
      <c r="R6" s="265"/>
      <c r="S6" s="265"/>
      <c r="T6" s="265"/>
      <c r="U6" s="265"/>
      <c r="V6" s="250"/>
      <c r="W6" s="20"/>
      <c r="X6" s="20"/>
      <c r="Y6" s="4"/>
    </row>
    <row r="7" spans="1:25" ht="4.5" customHeight="1">
      <c r="A7" s="101"/>
      <c r="B7" s="112"/>
      <c r="C7" s="112"/>
      <c r="D7" s="137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09"/>
      <c r="T7" s="109"/>
      <c r="U7" s="109"/>
      <c r="V7" s="109"/>
      <c r="W7" s="179"/>
      <c r="X7" s="179"/>
      <c r="Y7" s="22"/>
    </row>
    <row r="8" spans="1:25" ht="18" customHeight="1">
      <c r="A8" s="99">
        <v>18</v>
      </c>
      <c r="B8" s="259">
        <v>9</v>
      </c>
      <c r="C8" s="259"/>
      <c r="D8" s="259"/>
      <c r="E8" s="259">
        <v>115</v>
      </c>
      <c r="F8" s="259"/>
      <c r="G8" s="259"/>
      <c r="H8" s="398">
        <v>108</v>
      </c>
      <c r="I8" s="398"/>
      <c r="J8" s="398"/>
      <c r="K8" s="398">
        <v>36</v>
      </c>
      <c r="L8" s="398"/>
      <c r="M8" s="398"/>
      <c r="N8" s="313">
        <v>35</v>
      </c>
      <c r="O8" s="313"/>
      <c r="P8" s="313"/>
      <c r="Q8" s="313">
        <v>37</v>
      </c>
      <c r="R8" s="313"/>
      <c r="S8" s="313"/>
      <c r="T8" s="313">
        <v>7</v>
      </c>
      <c r="U8" s="313"/>
      <c r="V8" s="313"/>
      <c r="W8" s="22"/>
      <c r="X8" s="22"/>
      <c r="Y8" s="16"/>
    </row>
    <row r="9" spans="1:25" ht="18" customHeight="1">
      <c r="A9" s="70">
        <v>19</v>
      </c>
      <c r="B9" s="266">
        <v>9</v>
      </c>
      <c r="C9" s="266"/>
      <c r="D9" s="266"/>
      <c r="E9" s="259">
        <v>115</v>
      </c>
      <c r="F9" s="259"/>
      <c r="G9" s="259"/>
      <c r="H9" s="318">
        <v>107</v>
      </c>
      <c r="I9" s="318"/>
      <c r="J9" s="318"/>
      <c r="K9" s="318">
        <v>36</v>
      </c>
      <c r="L9" s="318"/>
      <c r="M9" s="318"/>
      <c r="N9" s="224">
        <v>36</v>
      </c>
      <c r="O9" s="224"/>
      <c r="P9" s="224"/>
      <c r="Q9" s="224">
        <v>35</v>
      </c>
      <c r="R9" s="224"/>
      <c r="S9" s="224"/>
      <c r="T9" s="224">
        <v>8</v>
      </c>
      <c r="U9" s="224"/>
      <c r="V9" s="224"/>
      <c r="W9" s="16"/>
      <c r="X9" s="16"/>
      <c r="Y9" s="16"/>
    </row>
    <row r="10" spans="1:25" ht="18" customHeight="1">
      <c r="A10" s="70">
        <v>20</v>
      </c>
      <c r="B10" s="266">
        <v>9</v>
      </c>
      <c r="C10" s="266"/>
      <c r="D10" s="266"/>
      <c r="E10" s="259">
        <v>115</v>
      </c>
      <c r="F10" s="259"/>
      <c r="G10" s="259"/>
      <c r="H10" s="318">
        <v>108</v>
      </c>
      <c r="I10" s="318"/>
      <c r="J10" s="318"/>
      <c r="K10" s="318">
        <v>36</v>
      </c>
      <c r="L10" s="318"/>
      <c r="M10" s="318"/>
      <c r="N10" s="224">
        <v>36</v>
      </c>
      <c r="O10" s="224"/>
      <c r="P10" s="224"/>
      <c r="Q10" s="224">
        <v>36</v>
      </c>
      <c r="R10" s="224"/>
      <c r="S10" s="224"/>
      <c r="T10" s="224">
        <v>7</v>
      </c>
      <c r="U10" s="224"/>
      <c r="V10" s="224"/>
      <c r="W10" s="16"/>
      <c r="X10" s="16"/>
      <c r="Y10" s="16"/>
    </row>
    <row r="11" spans="1:26" ht="18" customHeight="1">
      <c r="A11" s="70">
        <v>21</v>
      </c>
      <c r="B11" s="266">
        <v>9</v>
      </c>
      <c r="C11" s="266"/>
      <c r="D11" s="266"/>
      <c r="E11" s="259">
        <v>111</v>
      </c>
      <c r="F11" s="259"/>
      <c r="G11" s="259"/>
      <c r="H11" s="318">
        <v>106</v>
      </c>
      <c r="I11" s="318"/>
      <c r="J11" s="318"/>
      <c r="K11" s="318">
        <v>34</v>
      </c>
      <c r="L11" s="318"/>
      <c r="M11" s="318"/>
      <c r="N11" s="224">
        <v>36</v>
      </c>
      <c r="O11" s="224"/>
      <c r="P11" s="224"/>
      <c r="Q11" s="224">
        <v>36</v>
      </c>
      <c r="R11" s="224"/>
      <c r="S11" s="224"/>
      <c r="T11" s="224">
        <v>5</v>
      </c>
      <c r="U11" s="224"/>
      <c r="V11" s="224"/>
      <c r="W11" s="16"/>
      <c r="X11" s="16"/>
      <c r="Y11" s="6"/>
      <c r="Z11" s="181"/>
    </row>
    <row r="12" spans="1:26" ht="18" customHeight="1">
      <c r="A12" s="65">
        <v>22</v>
      </c>
      <c r="B12" s="254">
        <v>9</v>
      </c>
      <c r="C12" s="254"/>
      <c r="D12" s="254"/>
      <c r="E12" s="254">
        <f>SUM(H12,T12)</f>
        <v>113</v>
      </c>
      <c r="F12" s="254"/>
      <c r="G12" s="254"/>
      <c r="H12" s="335">
        <f>SUM(K12:Q12)</f>
        <v>106</v>
      </c>
      <c r="I12" s="335"/>
      <c r="J12" s="335"/>
      <c r="K12" s="335">
        <v>35</v>
      </c>
      <c r="L12" s="335"/>
      <c r="M12" s="335"/>
      <c r="N12" s="237">
        <v>35</v>
      </c>
      <c r="O12" s="237"/>
      <c r="P12" s="237"/>
      <c r="Q12" s="237">
        <v>36</v>
      </c>
      <c r="R12" s="237"/>
      <c r="S12" s="237"/>
      <c r="T12" s="237">
        <v>7</v>
      </c>
      <c r="U12" s="237"/>
      <c r="V12" s="237"/>
      <c r="W12" s="16"/>
      <c r="X12" s="16"/>
      <c r="Y12" s="6"/>
      <c r="Z12" s="181"/>
    </row>
    <row r="13" spans="1:26" ht="4.5" customHeight="1">
      <c r="A13" s="96"/>
      <c r="B13" s="182"/>
      <c r="C13" s="182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2"/>
      <c r="V13" s="182"/>
      <c r="W13" s="182"/>
      <c r="X13" s="182"/>
      <c r="Y13" s="182"/>
      <c r="Z13" s="181"/>
    </row>
    <row r="14" spans="1:26" ht="13.5" customHeight="1">
      <c r="A14" s="63" t="s">
        <v>128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182"/>
      <c r="X14" s="182"/>
      <c r="Y14" s="182"/>
      <c r="Z14" s="181"/>
    </row>
    <row r="15" spans="1:26" ht="13.5" customHeight="1">
      <c r="A15" s="1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2"/>
      <c r="X15" s="182"/>
      <c r="Y15" s="182"/>
      <c r="Z15" s="181"/>
    </row>
    <row r="16" spans="1:25" ht="13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</row>
    <row r="17" spans="1:25" ht="13.5" customHeight="1">
      <c r="A17" s="183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</row>
    <row r="18" spans="1:38" ht="22.5" customHeight="1">
      <c r="A18" s="51" t="s">
        <v>256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38" s="180" customFormat="1" ht="13.5" customHeight="1">
      <c r="A19" s="183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83"/>
      <c r="W19" s="183"/>
      <c r="X19" s="183"/>
      <c r="Y19" s="100" t="s">
        <v>20</v>
      </c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5"/>
      <c r="AL19" s="185"/>
    </row>
    <row r="20" spans="1:35" ht="15" customHeight="1">
      <c r="A20" s="280" t="s">
        <v>3</v>
      </c>
      <c r="B20" s="299" t="s">
        <v>33</v>
      </c>
      <c r="C20" s="299"/>
      <c r="D20" s="299"/>
      <c r="E20" s="299"/>
      <c r="F20" s="299"/>
      <c r="G20" s="299"/>
      <c r="H20" s="299" t="s">
        <v>45</v>
      </c>
      <c r="I20" s="299"/>
      <c r="J20" s="299"/>
      <c r="K20" s="299"/>
      <c r="L20" s="299"/>
      <c r="M20" s="299"/>
      <c r="N20" s="299" t="s">
        <v>46</v>
      </c>
      <c r="O20" s="299"/>
      <c r="P20" s="299"/>
      <c r="Q20" s="299"/>
      <c r="R20" s="299"/>
      <c r="S20" s="299"/>
      <c r="T20" s="299" t="s">
        <v>44</v>
      </c>
      <c r="U20" s="299"/>
      <c r="V20" s="299"/>
      <c r="W20" s="299"/>
      <c r="X20" s="299"/>
      <c r="Y20" s="300"/>
      <c r="Z20" s="32"/>
      <c r="AA20" s="32"/>
      <c r="AB20" s="32"/>
      <c r="AC20" s="47"/>
      <c r="AD20" s="181"/>
      <c r="AE20" s="181"/>
      <c r="AF20" s="181"/>
      <c r="AG20" s="181"/>
      <c r="AH20" s="181"/>
      <c r="AI20" s="181"/>
    </row>
    <row r="21" spans="1:35" ht="15" customHeight="1">
      <c r="A21" s="281"/>
      <c r="B21" s="303" t="s">
        <v>30</v>
      </c>
      <c r="C21" s="303"/>
      <c r="D21" s="303" t="s">
        <v>41</v>
      </c>
      <c r="E21" s="303"/>
      <c r="F21" s="303" t="s">
        <v>42</v>
      </c>
      <c r="G21" s="303"/>
      <c r="H21" s="303" t="s">
        <v>30</v>
      </c>
      <c r="I21" s="303"/>
      <c r="J21" s="303" t="s">
        <v>6</v>
      </c>
      <c r="K21" s="303"/>
      <c r="L21" s="303" t="s">
        <v>42</v>
      </c>
      <c r="M21" s="303"/>
      <c r="N21" s="303" t="s">
        <v>30</v>
      </c>
      <c r="O21" s="303"/>
      <c r="P21" s="303" t="s">
        <v>6</v>
      </c>
      <c r="Q21" s="303"/>
      <c r="R21" s="303" t="s">
        <v>7</v>
      </c>
      <c r="S21" s="303"/>
      <c r="T21" s="303" t="s">
        <v>30</v>
      </c>
      <c r="U21" s="303"/>
      <c r="V21" s="303" t="s">
        <v>6</v>
      </c>
      <c r="W21" s="303"/>
      <c r="X21" s="303" t="s">
        <v>7</v>
      </c>
      <c r="Y21" s="274"/>
      <c r="Z21" s="32"/>
      <c r="AA21" s="32"/>
      <c r="AB21" s="32"/>
      <c r="AC21" s="47"/>
      <c r="AD21" s="181"/>
      <c r="AE21" s="181"/>
      <c r="AF21" s="181"/>
      <c r="AG21" s="181"/>
      <c r="AH21" s="181"/>
      <c r="AI21" s="181"/>
    </row>
    <row r="22" spans="1:35" ht="15" customHeight="1">
      <c r="A22" s="281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274"/>
      <c r="Z22" s="31"/>
      <c r="AA22" s="31"/>
      <c r="AB22" s="31"/>
      <c r="AC22" s="31"/>
      <c r="AD22" s="31"/>
      <c r="AE22" s="31"/>
      <c r="AF22" s="31"/>
      <c r="AG22" s="31"/>
      <c r="AH22" s="31"/>
      <c r="AI22" s="47"/>
    </row>
    <row r="23" spans="1:35" s="180" customFormat="1" ht="4.5" customHeight="1">
      <c r="A23" s="111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184"/>
      <c r="AA23" s="179"/>
      <c r="AB23" s="179"/>
      <c r="AC23" s="179"/>
      <c r="AD23" s="179"/>
      <c r="AE23" s="179"/>
      <c r="AF23" s="179"/>
      <c r="AG23" s="179"/>
      <c r="AH23" s="179"/>
      <c r="AI23" s="179"/>
    </row>
    <row r="24" spans="1:26" s="180" customFormat="1" ht="18" customHeight="1">
      <c r="A24" s="70">
        <v>18</v>
      </c>
      <c r="B24" s="224">
        <v>3743</v>
      </c>
      <c r="C24" s="260"/>
      <c r="D24" s="260">
        <v>1917</v>
      </c>
      <c r="E24" s="260"/>
      <c r="F24" s="260">
        <v>1826</v>
      </c>
      <c r="G24" s="260"/>
      <c r="H24" s="260">
        <v>1248</v>
      </c>
      <c r="I24" s="260"/>
      <c r="J24" s="260">
        <v>647</v>
      </c>
      <c r="K24" s="260"/>
      <c r="L24" s="260">
        <v>601</v>
      </c>
      <c r="M24" s="260"/>
      <c r="N24" s="260">
        <v>1249</v>
      </c>
      <c r="O24" s="260"/>
      <c r="P24" s="260">
        <v>618</v>
      </c>
      <c r="Q24" s="260"/>
      <c r="R24" s="260">
        <v>631</v>
      </c>
      <c r="S24" s="260"/>
      <c r="T24" s="260">
        <v>1246</v>
      </c>
      <c r="U24" s="260"/>
      <c r="V24" s="260">
        <v>652</v>
      </c>
      <c r="W24" s="260"/>
      <c r="X24" s="260">
        <v>594</v>
      </c>
      <c r="Y24" s="260"/>
      <c r="Z24" s="185"/>
    </row>
    <row r="25" spans="1:26" s="180" customFormat="1" ht="18" customHeight="1">
      <c r="A25" s="70">
        <v>19</v>
      </c>
      <c r="B25" s="224">
        <v>3776</v>
      </c>
      <c r="C25" s="260"/>
      <c r="D25" s="260">
        <v>1891</v>
      </c>
      <c r="E25" s="260"/>
      <c r="F25" s="260">
        <v>1885</v>
      </c>
      <c r="G25" s="260"/>
      <c r="H25" s="260">
        <v>1280</v>
      </c>
      <c r="I25" s="260"/>
      <c r="J25" s="260">
        <v>630</v>
      </c>
      <c r="K25" s="260"/>
      <c r="L25" s="260">
        <v>650</v>
      </c>
      <c r="M25" s="260"/>
      <c r="N25" s="260">
        <v>1243</v>
      </c>
      <c r="O25" s="260"/>
      <c r="P25" s="260">
        <v>643</v>
      </c>
      <c r="Q25" s="260"/>
      <c r="R25" s="260">
        <v>600</v>
      </c>
      <c r="S25" s="260"/>
      <c r="T25" s="224">
        <v>1253</v>
      </c>
      <c r="U25" s="224"/>
      <c r="V25" s="224">
        <v>618</v>
      </c>
      <c r="W25" s="224"/>
      <c r="X25" s="224">
        <v>635</v>
      </c>
      <c r="Y25" s="224"/>
      <c r="Z25" s="185"/>
    </row>
    <row r="26" spans="1:26" s="180" customFormat="1" ht="18" customHeight="1">
      <c r="A26" s="70">
        <v>20</v>
      </c>
      <c r="B26" s="224">
        <v>3782</v>
      </c>
      <c r="C26" s="260"/>
      <c r="D26" s="260">
        <v>1917</v>
      </c>
      <c r="E26" s="260"/>
      <c r="F26" s="260">
        <v>1865</v>
      </c>
      <c r="G26" s="260"/>
      <c r="H26" s="260">
        <v>1248</v>
      </c>
      <c r="I26" s="260"/>
      <c r="J26" s="260">
        <v>641</v>
      </c>
      <c r="K26" s="260"/>
      <c r="L26" s="260">
        <v>607</v>
      </c>
      <c r="M26" s="260"/>
      <c r="N26" s="260">
        <v>1288</v>
      </c>
      <c r="O26" s="260"/>
      <c r="P26" s="260">
        <v>633</v>
      </c>
      <c r="Q26" s="260"/>
      <c r="R26" s="260">
        <v>655</v>
      </c>
      <c r="S26" s="260"/>
      <c r="T26" s="224">
        <v>1246</v>
      </c>
      <c r="U26" s="224"/>
      <c r="V26" s="224">
        <v>643</v>
      </c>
      <c r="W26" s="224"/>
      <c r="X26" s="224">
        <v>603</v>
      </c>
      <c r="Y26" s="224"/>
      <c r="Z26" s="185"/>
    </row>
    <row r="27" spans="1:26" s="180" customFormat="1" ht="18" customHeight="1">
      <c r="A27" s="70">
        <v>21</v>
      </c>
      <c r="B27" s="224">
        <v>3786</v>
      </c>
      <c r="C27" s="260"/>
      <c r="D27" s="260">
        <v>1893</v>
      </c>
      <c r="E27" s="260"/>
      <c r="F27" s="260">
        <v>1893</v>
      </c>
      <c r="G27" s="260"/>
      <c r="H27" s="260">
        <v>1245</v>
      </c>
      <c r="I27" s="260"/>
      <c r="J27" s="260">
        <v>613</v>
      </c>
      <c r="K27" s="260"/>
      <c r="L27" s="260">
        <v>632</v>
      </c>
      <c r="M27" s="260"/>
      <c r="N27" s="260">
        <v>1252</v>
      </c>
      <c r="O27" s="260"/>
      <c r="P27" s="260">
        <v>641</v>
      </c>
      <c r="Q27" s="260"/>
      <c r="R27" s="260">
        <v>611</v>
      </c>
      <c r="S27" s="260"/>
      <c r="T27" s="224">
        <v>1289</v>
      </c>
      <c r="U27" s="224"/>
      <c r="V27" s="224">
        <v>639</v>
      </c>
      <c r="W27" s="224"/>
      <c r="X27" s="224">
        <v>650</v>
      </c>
      <c r="Y27" s="224"/>
      <c r="Z27" s="185"/>
    </row>
    <row r="28" spans="1:26" ht="18" customHeight="1">
      <c r="A28" s="10">
        <v>22</v>
      </c>
      <c r="B28" s="332">
        <f>SUM(D28:G28)</f>
        <v>3756</v>
      </c>
      <c r="C28" s="237"/>
      <c r="D28" s="237">
        <f>SUM(J28,P28,V28)</f>
        <v>1888</v>
      </c>
      <c r="E28" s="237"/>
      <c r="F28" s="237">
        <f>SUM(L28,R28,X28)</f>
        <v>1868</v>
      </c>
      <c r="G28" s="237"/>
      <c r="H28" s="237">
        <f>SUM(J28:M28)</f>
        <v>1263</v>
      </c>
      <c r="I28" s="237"/>
      <c r="J28" s="237">
        <v>637</v>
      </c>
      <c r="K28" s="237"/>
      <c r="L28" s="237">
        <v>626</v>
      </c>
      <c r="M28" s="237"/>
      <c r="N28" s="237">
        <f>SUM(P28:S28)</f>
        <v>1239</v>
      </c>
      <c r="O28" s="237"/>
      <c r="P28" s="237">
        <v>604</v>
      </c>
      <c r="Q28" s="237"/>
      <c r="R28" s="237">
        <v>635</v>
      </c>
      <c r="S28" s="237"/>
      <c r="T28" s="237">
        <f>SUM(V28:Y28)</f>
        <v>1254</v>
      </c>
      <c r="U28" s="237"/>
      <c r="V28" s="237">
        <v>647</v>
      </c>
      <c r="W28" s="237"/>
      <c r="X28" s="237">
        <v>607</v>
      </c>
      <c r="Y28" s="237"/>
      <c r="Z28" s="186"/>
    </row>
    <row r="29" spans="1:26" ht="4.5" customHeight="1">
      <c r="A29" s="96"/>
      <c r="B29" s="10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2"/>
      <c r="U29" s="182"/>
      <c r="V29" s="182"/>
      <c r="W29" s="182"/>
      <c r="X29" s="182"/>
      <c r="Y29" s="182"/>
      <c r="Z29" s="186"/>
    </row>
    <row r="30" spans="1:27" ht="13.5" customHeight="1">
      <c r="A30" s="63" t="s">
        <v>128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187"/>
      <c r="X30" s="187"/>
      <c r="Y30" s="188"/>
      <c r="Z30" s="186"/>
      <c r="AA30" s="186"/>
    </row>
    <row r="31" ht="13.5" customHeight="1"/>
    <row r="32" ht="13.5" customHeight="1"/>
    <row r="33" ht="13.5" customHeight="1"/>
    <row r="34" spans="1:25" ht="22.5" customHeight="1">
      <c r="A34" s="48" t="s">
        <v>186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</row>
    <row r="35" spans="1:22" s="180" customFormat="1" ht="13.5" customHeight="1">
      <c r="A35" s="17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78"/>
      <c r="R35" s="19"/>
      <c r="S35" s="19"/>
      <c r="T35" s="19"/>
      <c r="U35" s="19"/>
      <c r="V35" s="136" t="s">
        <v>20</v>
      </c>
    </row>
    <row r="36" spans="1:27" ht="13.5" customHeight="1">
      <c r="A36" s="262" t="s">
        <v>3</v>
      </c>
      <c r="B36" s="261" t="s">
        <v>155</v>
      </c>
      <c r="C36" s="261"/>
      <c r="D36" s="261"/>
      <c r="E36" s="391" t="s">
        <v>235</v>
      </c>
      <c r="F36" s="391"/>
      <c r="G36" s="391"/>
      <c r="H36" s="261" t="s">
        <v>236</v>
      </c>
      <c r="I36" s="261"/>
      <c r="J36" s="261"/>
      <c r="K36" s="261" t="s">
        <v>237</v>
      </c>
      <c r="L36" s="261"/>
      <c r="M36" s="261"/>
      <c r="N36" s="261" t="s">
        <v>238</v>
      </c>
      <c r="O36" s="261"/>
      <c r="P36" s="261"/>
      <c r="Q36" s="261" t="s">
        <v>239</v>
      </c>
      <c r="R36" s="261"/>
      <c r="S36" s="261"/>
      <c r="T36" s="386" t="s">
        <v>132</v>
      </c>
      <c r="U36" s="386"/>
      <c r="V36" s="387"/>
      <c r="W36" s="180"/>
      <c r="X36" s="180"/>
      <c r="Y36" s="180"/>
      <c r="Z36" s="21"/>
      <c r="AA36" s="21"/>
    </row>
    <row r="37" spans="1:27" ht="13.5" customHeight="1">
      <c r="A37" s="263"/>
      <c r="B37" s="265"/>
      <c r="C37" s="265"/>
      <c r="D37" s="265"/>
      <c r="E37" s="392"/>
      <c r="F37" s="392"/>
      <c r="G37" s="392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388"/>
      <c r="U37" s="388"/>
      <c r="V37" s="389"/>
      <c r="W37" s="180"/>
      <c r="X37" s="180"/>
      <c r="Y37" s="180"/>
      <c r="Z37" s="21"/>
      <c r="AA37" s="21"/>
    </row>
    <row r="38" spans="1:27" ht="4.5" customHeight="1">
      <c r="A38" s="101"/>
      <c r="B38" s="102"/>
      <c r="C38" s="112"/>
      <c r="D38" s="112"/>
      <c r="E38" s="102"/>
      <c r="F38" s="138"/>
      <c r="G38" s="138"/>
      <c r="H38" s="138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80"/>
      <c r="X38" s="180"/>
      <c r="Y38" s="180"/>
      <c r="Z38" s="4"/>
      <c r="AA38" s="4"/>
    </row>
    <row r="39" spans="1:27" ht="18" customHeight="1">
      <c r="A39" s="70">
        <v>18</v>
      </c>
      <c r="B39" s="313">
        <v>9</v>
      </c>
      <c r="C39" s="313"/>
      <c r="D39" s="313"/>
      <c r="E39" s="390">
        <v>2</v>
      </c>
      <c r="F39" s="390"/>
      <c r="G39" s="390"/>
      <c r="H39" s="390">
        <v>1</v>
      </c>
      <c r="I39" s="390"/>
      <c r="J39" s="390"/>
      <c r="K39" s="258">
        <v>5</v>
      </c>
      <c r="L39" s="258"/>
      <c r="M39" s="258"/>
      <c r="N39" s="390">
        <v>1</v>
      </c>
      <c r="O39" s="390"/>
      <c r="P39" s="390"/>
      <c r="Q39" s="258" t="s">
        <v>264</v>
      </c>
      <c r="R39" s="258"/>
      <c r="S39" s="258"/>
      <c r="T39" s="268" t="s">
        <v>264</v>
      </c>
      <c r="U39" s="268"/>
      <c r="V39" s="268"/>
      <c r="W39" s="180"/>
      <c r="X39" s="180"/>
      <c r="Y39" s="180"/>
      <c r="Z39" s="22"/>
      <c r="AA39" s="22"/>
    </row>
    <row r="40" spans="1:27" ht="18" customHeight="1">
      <c r="A40" s="70">
        <v>19</v>
      </c>
      <c r="B40" s="313">
        <v>9</v>
      </c>
      <c r="C40" s="313"/>
      <c r="D40" s="313"/>
      <c r="E40" s="390">
        <v>2</v>
      </c>
      <c r="F40" s="390"/>
      <c r="G40" s="390"/>
      <c r="H40" s="390">
        <v>1</v>
      </c>
      <c r="I40" s="390"/>
      <c r="J40" s="390"/>
      <c r="K40" s="258">
        <v>5</v>
      </c>
      <c r="L40" s="258"/>
      <c r="M40" s="258"/>
      <c r="N40" s="390">
        <v>1</v>
      </c>
      <c r="O40" s="390"/>
      <c r="P40" s="390"/>
      <c r="Q40" s="259" t="s">
        <v>264</v>
      </c>
      <c r="R40" s="259"/>
      <c r="S40" s="259"/>
      <c r="T40" s="266" t="s">
        <v>264</v>
      </c>
      <c r="U40" s="266"/>
      <c r="V40" s="266"/>
      <c r="W40" s="180"/>
      <c r="X40" s="180"/>
      <c r="Y40" s="180"/>
      <c r="Z40" s="16"/>
      <c r="AA40" s="16"/>
    </row>
    <row r="41" spans="1:27" ht="18" customHeight="1">
      <c r="A41" s="70">
        <v>20</v>
      </c>
      <c r="B41" s="224">
        <v>9</v>
      </c>
      <c r="C41" s="224"/>
      <c r="D41" s="224"/>
      <c r="E41" s="224">
        <v>2</v>
      </c>
      <c r="F41" s="224"/>
      <c r="G41" s="224"/>
      <c r="H41" s="224">
        <v>1</v>
      </c>
      <c r="I41" s="224"/>
      <c r="J41" s="224"/>
      <c r="K41" s="266">
        <v>5</v>
      </c>
      <c r="L41" s="266"/>
      <c r="M41" s="266"/>
      <c r="N41" s="266" t="s">
        <v>264</v>
      </c>
      <c r="O41" s="266"/>
      <c r="P41" s="266"/>
      <c r="Q41" s="266">
        <v>1</v>
      </c>
      <c r="R41" s="266"/>
      <c r="S41" s="266"/>
      <c r="T41" s="266" t="s">
        <v>264</v>
      </c>
      <c r="U41" s="266"/>
      <c r="V41" s="266"/>
      <c r="W41" s="189"/>
      <c r="X41" s="189"/>
      <c r="Y41" s="189"/>
      <c r="Z41" s="16"/>
      <c r="AA41" s="16"/>
    </row>
    <row r="42" spans="1:27" ht="18" customHeight="1">
      <c r="A42" s="70">
        <v>21</v>
      </c>
      <c r="B42" s="224">
        <v>9</v>
      </c>
      <c r="C42" s="224"/>
      <c r="D42" s="224"/>
      <c r="E42" s="266">
        <v>2</v>
      </c>
      <c r="F42" s="266"/>
      <c r="G42" s="266"/>
      <c r="H42" s="266">
        <v>2</v>
      </c>
      <c r="I42" s="266"/>
      <c r="J42" s="266"/>
      <c r="K42" s="266">
        <v>4</v>
      </c>
      <c r="L42" s="266"/>
      <c r="M42" s="266"/>
      <c r="N42" s="266" t="s">
        <v>264</v>
      </c>
      <c r="O42" s="266"/>
      <c r="P42" s="266"/>
      <c r="Q42" s="266">
        <v>1</v>
      </c>
      <c r="R42" s="266"/>
      <c r="S42" s="266"/>
      <c r="T42" s="266" t="s">
        <v>264</v>
      </c>
      <c r="U42" s="266"/>
      <c r="V42" s="266"/>
      <c r="W42" s="189"/>
      <c r="X42" s="189"/>
      <c r="Y42" s="189"/>
      <c r="Z42" s="16"/>
      <c r="AA42" s="16"/>
    </row>
    <row r="43" spans="1:27" ht="18" customHeight="1">
      <c r="A43" s="10">
        <v>22</v>
      </c>
      <c r="B43" s="332">
        <f>SUM(E43:V43)</f>
        <v>9</v>
      </c>
      <c r="C43" s="237"/>
      <c r="D43" s="237"/>
      <c r="E43" s="254">
        <v>2</v>
      </c>
      <c r="F43" s="254"/>
      <c r="G43" s="254"/>
      <c r="H43" s="254">
        <v>2</v>
      </c>
      <c r="I43" s="254"/>
      <c r="J43" s="254"/>
      <c r="K43" s="254">
        <v>4</v>
      </c>
      <c r="L43" s="254"/>
      <c r="M43" s="254"/>
      <c r="N43" s="266" t="s">
        <v>264</v>
      </c>
      <c r="O43" s="266"/>
      <c r="P43" s="266"/>
      <c r="Q43" s="254">
        <v>1</v>
      </c>
      <c r="R43" s="254"/>
      <c r="S43" s="254"/>
      <c r="T43" s="266" t="s">
        <v>264</v>
      </c>
      <c r="U43" s="266"/>
      <c r="V43" s="266"/>
      <c r="W43" s="189"/>
      <c r="X43" s="189"/>
      <c r="Y43" s="189"/>
      <c r="Z43" s="16"/>
      <c r="AA43" s="16"/>
    </row>
    <row r="44" spans="1:27" ht="4.5" customHeight="1">
      <c r="A44" s="96"/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83"/>
      <c r="X44" s="183"/>
      <c r="Y44" s="183"/>
      <c r="Z44" s="183"/>
      <c r="AA44" s="183"/>
    </row>
    <row r="45" spans="1:27" ht="13.5" customHeight="1">
      <c r="A45" s="63" t="s">
        <v>128</v>
      </c>
      <c r="B45" s="64"/>
      <c r="C45" s="64"/>
      <c r="D45" s="64"/>
      <c r="E45" s="64"/>
      <c r="F45" s="64"/>
      <c r="G45" s="64"/>
      <c r="H45" s="64"/>
      <c r="I45" s="64"/>
      <c r="J45" s="64"/>
      <c r="K45" s="187"/>
      <c r="L45" s="187"/>
      <c r="M45" s="187"/>
      <c r="N45" s="190"/>
      <c r="O45" s="190"/>
      <c r="P45" s="190"/>
      <c r="Q45" s="190"/>
      <c r="R45" s="190"/>
      <c r="S45" s="190"/>
      <c r="T45" s="190"/>
      <c r="U45" s="190"/>
      <c r="V45" s="190"/>
      <c r="W45" s="183"/>
      <c r="X45" s="183"/>
      <c r="Y45" s="183"/>
      <c r="Z45" s="183"/>
      <c r="AA45" s="183"/>
    </row>
    <row r="46" spans="2:27" ht="13.5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</row>
    <row r="47" spans="2:27" ht="13.5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</row>
    <row r="48" spans="23:38" ht="14.25"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23:38" ht="13.5"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K49" s="13"/>
      <c r="AL49" s="47"/>
    </row>
    <row r="50" ht="13.5">
      <c r="X50" s="47"/>
    </row>
    <row r="51" ht="13.5">
      <c r="X51" s="47"/>
    </row>
    <row r="52" ht="13.5">
      <c r="X52" s="47"/>
    </row>
    <row r="59" spans="23:24" ht="13.5">
      <c r="W59" s="47"/>
      <c r="X59" s="47"/>
    </row>
  </sheetData>
  <mergeCells count="165">
    <mergeCell ref="B43:D43"/>
    <mergeCell ref="E43:G43"/>
    <mergeCell ref="H43:J43"/>
    <mergeCell ref="K43:M43"/>
    <mergeCell ref="N43:P43"/>
    <mergeCell ref="Q43:S43"/>
    <mergeCell ref="T43:V43"/>
    <mergeCell ref="P28:Q28"/>
    <mergeCell ref="R28:S28"/>
    <mergeCell ref="T28:U28"/>
    <mergeCell ref="V28:W28"/>
    <mergeCell ref="N39:P39"/>
    <mergeCell ref="Q39:S39"/>
    <mergeCell ref="N42:P42"/>
    <mergeCell ref="J28:K28"/>
    <mergeCell ref="L28:M28"/>
    <mergeCell ref="N28:O28"/>
    <mergeCell ref="X28:Y28"/>
    <mergeCell ref="B28:C28"/>
    <mergeCell ref="D28:E28"/>
    <mergeCell ref="F28:G28"/>
    <mergeCell ref="H28:I28"/>
    <mergeCell ref="T5:V6"/>
    <mergeCell ref="H5:S5"/>
    <mergeCell ref="E5:G6"/>
    <mergeCell ref="H9:J9"/>
    <mergeCell ref="H8:J8"/>
    <mergeCell ref="Q8:S8"/>
    <mergeCell ref="K9:M9"/>
    <mergeCell ref="K8:M8"/>
    <mergeCell ref="N6:P6"/>
    <mergeCell ref="K6:M6"/>
    <mergeCell ref="H6:J6"/>
    <mergeCell ref="Q6:S6"/>
    <mergeCell ref="Q10:S10"/>
    <mergeCell ref="Q9:S9"/>
    <mergeCell ref="N8:P8"/>
    <mergeCell ref="N9:P9"/>
    <mergeCell ref="N10:P10"/>
    <mergeCell ref="K10:M10"/>
    <mergeCell ref="H10:J10"/>
    <mergeCell ref="T10:V10"/>
    <mergeCell ref="T9:V9"/>
    <mergeCell ref="T20:Y20"/>
    <mergeCell ref="V21:W22"/>
    <mergeCell ref="T11:V11"/>
    <mergeCell ref="T12:V12"/>
    <mergeCell ref="A20:A22"/>
    <mergeCell ref="D21:E22"/>
    <mergeCell ref="B20:G20"/>
    <mergeCell ref="B21:C22"/>
    <mergeCell ref="P21:Q22"/>
    <mergeCell ref="N11:P11"/>
    <mergeCell ref="N20:S20"/>
    <mergeCell ref="Q11:S11"/>
    <mergeCell ref="N21:O22"/>
    <mergeCell ref="Q12:S12"/>
    <mergeCell ref="R21:S22"/>
    <mergeCell ref="N12:P12"/>
    <mergeCell ref="T24:U24"/>
    <mergeCell ref="X24:Y24"/>
    <mergeCell ref="R24:S24"/>
    <mergeCell ref="V24:W24"/>
    <mergeCell ref="X27:Y27"/>
    <mergeCell ref="T21:U22"/>
    <mergeCell ref="X21:Y22"/>
    <mergeCell ref="T26:U26"/>
    <mergeCell ref="V27:W27"/>
    <mergeCell ref="V26:W26"/>
    <mergeCell ref="X26:Y26"/>
    <mergeCell ref="X25:Y25"/>
    <mergeCell ref="V25:W25"/>
    <mergeCell ref="T27:U27"/>
    <mergeCell ref="B25:C25"/>
    <mergeCell ref="B24:C24"/>
    <mergeCell ref="D24:E24"/>
    <mergeCell ref="E11:G11"/>
    <mergeCell ref="F21:G22"/>
    <mergeCell ref="B12:D12"/>
    <mergeCell ref="E12:G12"/>
    <mergeCell ref="D25:E25"/>
    <mergeCell ref="F25:G25"/>
    <mergeCell ref="F24:G24"/>
    <mergeCell ref="K11:M11"/>
    <mergeCell ref="H20:M20"/>
    <mergeCell ref="H11:J11"/>
    <mergeCell ref="J21:K22"/>
    <mergeCell ref="L21:M22"/>
    <mergeCell ref="H21:I22"/>
    <mergeCell ref="H12:J12"/>
    <mergeCell ref="K12:M12"/>
    <mergeCell ref="B4:D6"/>
    <mergeCell ref="B9:D9"/>
    <mergeCell ref="B11:D11"/>
    <mergeCell ref="E8:G8"/>
    <mergeCell ref="E9:G9"/>
    <mergeCell ref="E10:G10"/>
    <mergeCell ref="B10:D10"/>
    <mergeCell ref="B8:D8"/>
    <mergeCell ref="E4:V4"/>
    <mergeCell ref="T8:V8"/>
    <mergeCell ref="B27:C27"/>
    <mergeCell ref="H27:I27"/>
    <mergeCell ref="B26:C26"/>
    <mergeCell ref="F26:G26"/>
    <mergeCell ref="H26:I26"/>
    <mergeCell ref="F27:G27"/>
    <mergeCell ref="R26:S26"/>
    <mergeCell ref="R25:S25"/>
    <mergeCell ref="P25:Q25"/>
    <mergeCell ref="D27:E27"/>
    <mergeCell ref="D26:E26"/>
    <mergeCell ref="L27:M27"/>
    <mergeCell ref="L26:M26"/>
    <mergeCell ref="L25:M25"/>
    <mergeCell ref="J27:K27"/>
    <mergeCell ref="J25:K25"/>
    <mergeCell ref="N24:O24"/>
    <mergeCell ref="H24:I24"/>
    <mergeCell ref="P24:Q24"/>
    <mergeCell ref="P26:Q26"/>
    <mergeCell ref="L24:M24"/>
    <mergeCell ref="N25:O25"/>
    <mergeCell ref="J26:K26"/>
    <mergeCell ref="N26:O26"/>
    <mergeCell ref="J24:K24"/>
    <mergeCell ref="H25:I25"/>
    <mergeCell ref="A4:A6"/>
    <mergeCell ref="T25:U25"/>
    <mergeCell ref="K36:M37"/>
    <mergeCell ref="H36:J37"/>
    <mergeCell ref="E36:G37"/>
    <mergeCell ref="B36:D37"/>
    <mergeCell ref="A36:A37"/>
    <mergeCell ref="P27:Q27"/>
    <mergeCell ref="R27:S27"/>
    <mergeCell ref="N27:O27"/>
    <mergeCell ref="B39:D39"/>
    <mergeCell ref="E39:G39"/>
    <mergeCell ref="H39:J39"/>
    <mergeCell ref="K39:M39"/>
    <mergeCell ref="B40:D40"/>
    <mergeCell ref="E40:G40"/>
    <mergeCell ref="B41:D41"/>
    <mergeCell ref="E41:G41"/>
    <mergeCell ref="Q42:S42"/>
    <mergeCell ref="T39:V39"/>
    <mergeCell ref="T40:V40"/>
    <mergeCell ref="T41:V41"/>
    <mergeCell ref="H40:J40"/>
    <mergeCell ref="K40:M40"/>
    <mergeCell ref="N41:P41"/>
    <mergeCell ref="Q41:S41"/>
    <mergeCell ref="H41:J41"/>
    <mergeCell ref="K41:M41"/>
    <mergeCell ref="B42:D42"/>
    <mergeCell ref="E42:G42"/>
    <mergeCell ref="T42:V42"/>
    <mergeCell ref="T36:V37"/>
    <mergeCell ref="Q36:S37"/>
    <mergeCell ref="N36:P37"/>
    <mergeCell ref="H42:J42"/>
    <mergeCell ref="K42:M42"/>
    <mergeCell ref="N40:P40"/>
    <mergeCell ref="Q40:S40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&amp;L&amp;8 122　　　教　育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CH645"/>
  <sheetViews>
    <sheetView workbookViewId="0" topLeftCell="A2">
      <selection activeCell="AD26" sqref="AD26:AG26"/>
    </sheetView>
  </sheetViews>
  <sheetFormatPr defaultColWidth="9.00390625" defaultRowHeight="13.5"/>
  <cols>
    <col min="1" max="1" width="7.125" style="178" customWidth="1"/>
    <col min="2" max="38" width="2.125" style="178" customWidth="1"/>
    <col min="39" max="16384" width="9.00390625" style="178" customWidth="1"/>
  </cols>
  <sheetData>
    <row r="1" spans="1:72" s="198" customFormat="1" ht="26.25" customHeight="1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  <c r="AZ1" s="210"/>
      <c r="BA1" s="210"/>
      <c r="BB1" s="210"/>
      <c r="BC1" s="210"/>
      <c r="BD1" s="210"/>
      <c r="BE1" s="210"/>
      <c r="BF1" s="210"/>
      <c r="BG1" s="210"/>
      <c r="BH1" s="210"/>
      <c r="BI1" s="210"/>
      <c r="BJ1" s="210"/>
      <c r="BK1" s="210"/>
      <c r="BL1" s="210"/>
      <c r="BM1" s="210"/>
      <c r="BN1" s="210"/>
      <c r="BO1" s="210"/>
      <c r="BP1" s="210"/>
      <c r="BQ1" s="210"/>
      <c r="BR1" s="210"/>
      <c r="BS1" s="210"/>
      <c r="BT1" s="210"/>
    </row>
    <row r="2" spans="1:72" ht="22.5" customHeight="1">
      <c r="A2" s="48" t="s">
        <v>187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27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</row>
    <row r="3" spans="1:72" s="180" customFormat="1" ht="13.5" customHeight="1">
      <c r="A3" s="181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47"/>
      <c r="S3" s="47"/>
      <c r="T3" s="47"/>
      <c r="U3" s="47"/>
      <c r="V3" s="47"/>
      <c r="W3" s="47"/>
      <c r="X3" s="47"/>
      <c r="Y3" s="181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13"/>
      <c r="AK3" s="91" t="s">
        <v>20</v>
      </c>
      <c r="AL3" s="184"/>
      <c r="AM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</row>
    <row r="4" spans="1:72" s="180" customFormat="1" ht="13.5" customHeight="1">
      <c r="A4" s="411" t="s">
        <v>3</v>
      </c>
      <c r="B4" s="411" t="s">
        <v>163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328" t="s">
        <v>162</v>
      </c>
      <c r="AD4" s="328"/>
      <c r="AE4" s="328"/>
      <c r="AF4" s="328"/>
      <c r="AG4" s="328"/>
      <c r="AH4" s="328"/>
      <c r="AI4" s="328"/>
      <c r="AJ4" s="328"/>
      <c r="AK4" s="413"/>
      <c r="AL4" s="184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</row>
    <row r="5" spans="1:72" s="180" customFormat="1" ht="13.5" customHeight="1">
      <c r="A5" s="412"/>
      <c r="B5" s="412" t="s">
        <v>43</v>
      </c>
      <c r="C5" s="307"/>
      <c r="D5" s="307"/>
      <c r="E5" s="307"/>
      <c r="F5" s="307"/>
      <c r="G5" s="307"/>
      <c r="H5" s="307"/>
      <c r="I5" s="307"/>
      <c r="J5" s="307"/>
      <c r="K5" s="307" t="s">
        <v>164</v>
      </c>
      <c r="L5" s="307"/>
      <c r="M5" s="307"/>
      <c r="N5" s="307"/>
      <c r="O5" s="307"/>
      <c r="P5" s="307"/>
      <c r="Q5" s="307"/>
      <c r="R5" s="307"/>
      <c r="S5" s="307"/>
      <c r="T5" s="307" t="s">
        <v>27</v>
      </c>
      <c r="U5" s="307"/>
      <c r="V5" s="307"/>
      <c r="W5" s="307"/>
      <c r="X5" s="307"/>
      <c r="Y5" s="307"/>
      <c r="Z5" s="307"/>
      <c r="AA5" s="307"/>
      <c r="AB5" s="307"/>
      <c r="AC5" s="414"/>
      <c r="AD5" s="414"/>
      <c r="AE5" s="414"/>
      <c r="AF5" s="414"/>
      <c r="AG5" s="414"/>
      <c r="AH5" s="414"/>
      <c r="AI5" s="414"/>
      <c r="AJ5" s="414"/>
      <c r="AK5" s="415"/>
      <c r="AL5" s="184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</row>
    <row r="6" spans="1:84" ht="13.5" customHeight="1">
      <c r="A6" s="412"/>
      <c r="B6" s="417" t="s">
        <v>43</v>
      </c>
      <c r="C6" s="410"/>
      <c r="D6" s="410"/>
      <c r="E6" s="410" t="s">
        <v>6</v>
      </c>
      <c r="F6" s="410"/>
      <c r="G6" s="410"/>
      <c r="H6" s="410" t="s">
        <v>7</v>
      </c>
      <c r="I6" s="410"/>
      <c r="J6" s="410"/>
      <c r="K6" s="410" t="s">
        <v>43</v>
      </c>
      <c r="L6" s="410"/>
      <c r="M6" s="410"/>
      <c r="N6" s="410" t="s">
        <v>6</v>
      </c>
      <c r="O6" s="410"/>
      <c r="P6" s="410"/>
      <c r="Q6" s="410" t="s">
        <v>7</v>
      </c>
      <c r="R6" s="410"/>
      <c r="S6" s="410"/>
      <c r="T6" s="410" t="s">
        <v>43</v>
      </c>
      <c r="U6" s="410"/>
      <c r="V6" s="410"/>
      <c r="W6" s="410" t="s">
        <v>6</v>
      </c>
      <c r="X6" s="410"/>
      <c r="Y6" s="410"/>
      <c r="Z6" s="410" t="s">
        <v>7</v>
      </c>
      <c r="AA6" s="410"/>
      <c r="AB6" s="410"/>
      <c r="AC6" s="410" t="s">
        <v>43</v>
      </c>
      <c r="AD6" s="410"/>
      <c r="AE6" s="410"/>
      <c r="AF6" s="410" t="s">
        <v>6</v>
      </c>
      <c r="AG6" s="410"/>
      <c r="AH6" s="410"/>
      <c r="AI6" s="410" t="s">
        <v>7</v>
      </c>
      <c r="AJ6" s="410"/>
      <c r="AK6" s="416"/>
      <c r="AL6" s="10"/>
      <c r="AM6" s="32"/>
      <c r="AN6" s="32"/>
      <c r="AO6" s="10"/>
      <c r="AP6" s="10"/>
      <c r="AQ6" s="10"/>
      <c r="AR6" s="182"/>
      <c r="AS6" s="182"/>
      <c r="AT6" s="10"/>
      <c r="AU6" s="10"/>
      <c r="AV6" s="10"/>
      <c r="AW6" s="182"/>
      <c r="AX6" s="47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</row>
    <row r="7" spans="1:84" ht="4.5" customHeight="1">
      <c r="A7" s="99"/>
      <c r="B7" s="102"/>
      <c r="C7" s="112"/>
      <c r="D7" s="137"/>
      <c r="E7" s="137"/>
      <c r="F7" s="137"/>
      <c r="G7" s="112"/>
      <c r="H7" s="112"/>
      <c r="I7" s="137"/>
      <c r="J7" s="137"/>
      <c r="K7" s="137"/>
      <c r="L7" s="112"/>
      <c r="M7" s="112"/>
      <c r="N7" s="137"/>
      <c r="O7" s="137"/>
      <c r="P7" s="137"/>
      <c r="Q7" s="112"/>
      <c r="R7" s="112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6"/>
      <c r="AM7" s="47"/>
      <c r="AN7" s="47"/>
      <c r="AO7" s="16"/>
      <c r="AP7" s="16"/>
      <c r="AQ7" s="16"/>
      <c r="AR7" s="182"/>
      <c r="AS7" s="182"/>
      <c r="AT7" s="16"/>
      <c r="AU7" s="16"/>
      <c r="AV7" s="16"/>
      <c r="AW7" s="182"/>
      <c r="AX7" s="182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</row>
    <row r="8" spans="1:84" ht="15" customHeight="1">
      <c r="A8" s="99">
        <v>18</v>
      </c>
      <c r="B8" s="313">
        <v>290</v>
      </c>
      <c r="C8" s="313"/>
      <c r="D8" s="313"/>
      <c r="E8" s="313">
        <v>164</v>
      </c>
      <c r="F8" s="313"/>
      <c r="G8" s="313"/>
      <c r="H8" s="313">
        <v>126</v>
      </c>
      <c r="I8" s="313"/>
      <c r="J8" s="313"/>
      <c r="K8" s="313">
        <v>227</v>
      </c>
      <c r="L8" s="313"/>
      <c r="M8" s="313"/>
      <c r="N8" s="313">
        <v>142</v>
      </c>
      <c r="O8" s="313"/>
      <c r="P8" s="313"/>
      <c r="Q8" s="313">
        <v>85</v>
      </c>
      <c r="R8" s="313"/>
      <c r="S8" s="313"/>
      <c r="T8" s="313">
        <v>63</v>
      </c>
      <c r="U8" s="313"/>
      <c r="V8" s="313"/>
      <c r="W8" s="313">
        <v>22</v>
      </c>
      <c r="X8" s="313"/>
      <c r="Y8" s="313"/>
      <c r="Z8" s="313">
        <v>41</v>
      </c>
      <c r="AA8" s="313"/>
      <c r="AB8" s="313"/>
      <c r="AC8" s="313">
        <v>37</v>
      </c>
      <c r="AD8" s="313"/>
      <c r="AE8" s="313"/>
      <c r="AF8" s="313">
        <v>14</v>
      </c>
      <c r="AG8" s="313"/>
      <c r="AH8" s="313"/>
      <c r="AI8" s="313">
        <v>23</v>
      </c>
      <c r="AJ8" s="313"/>
      <c r="AK8" s="313"/>
      <c r="AL8" s="16"/>
      <c r="AM8" s="16"/>
      <c r="AN8" s="16"/>
      <c r="AO8" s="16"/>
      <c r="AP8" s="16"/>
      <c r="AQ8" s="16"/>
      <c r="AR8" s="182"/>
      <c r="AS8" s="182"/>
      <c r="AT8" s="16"/>
      <c r="AU8" s="16"/>
      <c r="AV8" s="16"/>
      <c r="AW8" s="182"/>
      <c r="AX8" s="182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</row>
    <row r="9" spans="1:84" ht="15" customHeight="1">
      <c r="A9" s="99">
        <v>19</v>
      </c>
      <c r="B9" s="313">
        <v>292</v>
      </c>
      <c r="C9" s="313"/>
      <c r="D9" s="313"/>
      <c r="E9" s="313">
        <v>159</v>
      </c>
      <c r="F9" s="313"/>
      <c r="G9" s="313"/>
      <c r="H9" s="313">
        <v>133</v>
      </c>
      <c r="I9" s="313"/>
      <c r="J9" s="313"/>
      <c r="K9" s="313">
        <v>226</v>
      </c>
      <c r="L9" s="313"/>
      <c r="M9" s="313"/>
      <c r="N9" s="313">
        <v>137</v>
      </c>
      <c r="O9" s="313"/>
      <c r="P9" s="313"/>
      <c r="Q9" s="313">
        <v>89</v>
      </c>
      <c r="R9" s="313"/>
      <c r="S9" s="313"/>
      <c r="T9" s="313">
        <v>66</v>
      </c>
      <c r="U9" s="313"/>
      <c r="V9" s="313"/>
      <c r="W9" s="313">
        <v>22</v>
      </c>
      <c r="X9" s="313"/>
      <c r="Y9" s="313"/>
      <c r="Z9" s="313">
        <v>44</v>
      </c>
      <c r="AA9" s="313"/>
      <c r="AB9" s="313"/>
      <c r="AC9" s="313">
        <v>36</v>
      </c>
      <c r="AD9" s="313"/>
      <c r="AE9" s="313"/>
      <c r="AF9" s="313">
        <v>13</v>
      </c>
      <c r="AG9" s="313"/>
      <c r="AH9" s="313"/>
      <c r="AI9" s="313">
        <v>23</v>
      </c>
      <c r="AJ9" s="313"/>
      <c r="AK9" s="313"/>
      <c r="AL9" s="16"/>
      <c r="AM9" s="16"/>
      <c r="AN9" s="16"/>
      <c r="AO9" s="16"/>
      <c r="AP9" s="16"/>
      <c r="AQ9" s="16"/>
      <c r="AR9" s="182"/>
      <c r="AS9" s="182"/>
      <c r="AT9" s="16"/>
      <c r="AU9" s="16"/>
      <c r="AV9" s="16"/>
      <c r="AW9" s="182"/>
      <c r="AX9" s="182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</row>
    <row r="10" spans="1:84" ht="15" customHeight="1">
      <c r="A10" s="70">
        <v>20</v>
      </c>
      <c r="B10" s="224">
        <v>289</v>
      </c>
      <c r="C10" s="224"/>
      <c r="D10" s="224"/>
      <c r="E10" s="224">
        <v>165</v>
      </c>
      <c r="F10" s="224"/>
      <c r="G10" s="224"/>
      <c r="H10" s="224">
        <v>124</v>
      </c>
      <c r="I10" s="224"/>
      <c r="J10" s="224"/>
      <c r="K10" s="224">
        <v>227</v>
      </c>
      <c r="L10" s="224"/>
      <c r="M10" s="224"/>
      <c r="N10" s="224">
        <v>138</v>
      </c>
      <c r="O10" s="224"/>
      <c r="P10" s="224"/>
      <c r="Q10" s="224">
        <v>89</v>
      </c>
      <c r="R10" s="224"/>
      <c r="S10" s="224"/>
      <c r="T10" s="224">
        <v>62</v>
      </c>
      <c r="U10" s="224"/>
      <c r="V10" s="224"/>
      <c r="W10" s="224">
        <v>27</v>
      </c>
      <c r="X10" s="224"/>
      <c r="Y10" s="224"/>
      <c r="Z10" s="224">
        <v>35</v>
      </c>
      <c r="AA10" s="224"/>
      <c r="AB10" s="224"/>
      <c r="AC10" s="224">
        <v>36</v>
      </c>
      <c r="AD10" s="224"/>
      <c r="AE10" s="224"/>
      <c r="AF10" s="224">
        <v>13</v>
      </c>
      <c r="AG10" s="224"/>
      <c r="AH10" s="224"/>
      <c r="AI10" s="224">
        <v>23</v>
      </c>
      <c r="AJ10" s="224"/>
      <c r="AK10" s="224"/>
      <c r="AL10" s="16"/>
      <c r="AM10" s="16"/>
      <c r="AN10" s="16"/>
      <c r="AO10" s="16"/>
      <c r="AP10" s="16"/>
      <c r="AQ10" s="16"/>
      <c r="AR10" s="182"/>
      <c r="AS10" s="182"/>
      <c r="AT10" s="16"/>
      <c r="AU10" s="16"/>
      <c r="AV10" s="16"/>
      <c r="AW10" s="182"/>
      <c r="AX10" s="182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</row>
    <row r="11" spans="1:84" ht="15" customHeight="1">
      <c r="A11" s="70">
        <v>21</v>
      </c>
      <c r="B11" s="224">
        <v>283</v>
      </c>
      <c r="C11" s="224"/>
      <c r="D11" s="224"/>
      <c r="E11" s="224">
        <v>152</v>
      </c>
      <c r="F11" s="224"/>
      <c r="G11" s="224"/>
      <c r="H11" s="224">
        <v>131</v>
      </c>
      <c r="I11" s="224"/>
      <c r="J11" s="224"/>
      <c r="K11" s="224">
        <v>221</v>
      </c>
      <c r="L11" s="224"/>
      <c r="M11" s="224"/>
      <c r="N11" s="224">
        <v>126</v>
      </c>
      <c r="O11" s="224"/>
      <c r="P11" s="224"/>
      <c r="Q11" s="224">
        <v>95</v>
      </c>
      <c r="R11" s="224"/>
      <c r="S11" s="224"/>
      <c r="T11" s="224">
        <v>62</v>
      </c>
      <c r="U11" s="224"/>
      <c r="V11" s="224"/>
      <c r="W11" s="224">
        <v>26</v>
      </c>
      <c r="X11" s="224"/>
      <c r="Y11" s="224"/>
      <c r="Z11" s="224">
        <v>36</v>
      </c>
      <c r="AA11" s="224"/>
      <c r="AB11" s="224"/>
      <c r="AC11" s="224">
        <v>37</v>
      </c>
      <c r="AD11" s="224"/>
      <c r="AE11" s="224"/>
      <c r="AF11" s="224">
        <v>14</v>
      </c>
      <c r="AG11" s="224"/>
      <c r="AH11" s="224"/>
      <c r="AI11" s="224">
        <v>23</v>
      </c>
      <c r="AJ11" s="224"/>
      <c r="AK11" s="224"/>
      <c r="AL11" s="6"/>
      <c r="AM11" s="16"/>
      <c r="AN11" s="16"/>
      <c r="AO11" s="6"/>
      <c r="AP11" s="6"/>
      <c r="AQ11" s="6"/>
      <c r="AR11" s="182"/>
      <c r="AS11" s="182"/>
      <c r="AT11" s="6"/>
      <c r="AU11" s="6"/>
      <c r="AV11" s="6"/>
      <c r="AW11" s="182"/>
      <c r="AX11" s="182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</row>
    <row r="12" spans="1:84" ht="15" customHeight="1">
      <c r="A12" s="65">
        <v>22</v>
      </c>
      <c r="B12" s="332">
        <f>SUM(E12:J12)</f>
        <v>286</v>
      </c>
      <c r="C12" s="237"/>
      <c r="D12" s="237"/>
      <c r="E12" s="237">
        <f>SUM(N12,W12)</f>
        <v>154</v>
      </c>
      <c r="F12" s="237"/>
      <c r="G12" s="237"/>
      <c r="H12" s="237">
        <f>SUM(Q12,Z12)</f>
        <v>132</v>
      </c>
      <c r="I12" s="237"/>
      <c r="J12" s="237"/>
      <c r="K12" s="237">
        <f>SUM(N12:S12)</f>
        <v>228</v>
      </c>
      <c r="L12" s="237"/>
      <c r="M12" s="237"/>
      <c r="N12" s="237">
        <v>130</v>
      </c>
      <c r="O12" s="237"/>
      <c r="P12" s="237"/>
      <c r="Q12" s="237">
        <v>98</v>
      </c>
      <c r="R12" s="237"/>
      <c r="S12" s="237"/>
      <c r="T12" s="237">
        <f>SUM(W12:AB12)</f>
        <v>58</v>
      </c>
      <c r="U12" s="237"/>
      <c r="V12" s="237"/>
      <c r="W12" s="237">
        <v>24</v>
      </c>
      <c r="X12" s="237"/>
      <c r="Y12" s="237"/>
      <c r="Z12" s="237">
        <v>34</v>
      </c>
      <c r="AA12" s="237"/>
      <c r="AB12" s="237"/>
      <c r="AC12" s="237">
        <f>SUM(AF12:AK12)</f>
        <v>36</v>
      </c>
      <c r="AD12" s="237"/>
      <c r="AE12" s="237"/>
      <c r="AF12" s="237">
        <v>13</v>
      </c>
      <c r="AG12" s="237"/>
      <c r="AH12" s="237"/>
      <c r="AI12" s="237">
        <v>23</v>
      </c>
      <c r="AJ12" s="237"/>
      <c r="AK12" s="237"/>
      <c r="AL12" s="6"/>
      <c r="AM12" s="16"/>
      <c r="AN12" s="16"/>
      <c r="AO12" s="6"/>
      <c r="AP12" s="6"/>
      <c r="AQ12" s="6"/>
      <c r="AR12" s="182"/>
      <c r="AS12" s="182"/>
      <c r="AT12" s="6"/>
      <c r="AU12" s="6"/>
      <c r="AV12" s="6"/>
      <c r="AW12" s="182"/>
      <c r="AX12" s="182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</row>
    <row r="13" spans="1:84" ht="4.5" customHeight="1">
      <c r="A13" s="96"/>
      <c r="B13" s="10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</row>
    <row r="14" spans="1:82" ht="13.5" customHeight="1">
      <c r="A14" s="63" t="s">
        <v>224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</row>
    <row r="15" spans="1:72" ht="13.5" customHeight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</row>
    <row r="16" spans="1:72" ht="13.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</row>
    <row r="17" spans="1:72" ht="22.5" customHeight="1">
      <c r="A17" s="51" t="s">
        <v>94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</row>
    <row r="18" spans="1:72" s="180" customFormat="1" ht="13.5" customHeight="1">
      <c r="A18" s="17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12"/>
      <c r="O18" s="12"/>
      <c r="P18" s="12"/>
      <c r="Q18" s="181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100" t="s">
        <v>20</v>
      </c>
      <c r="AL18" s="189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</row>
    <row r="19" spans="1:72" ht="13.5" customHeight="1">
      <c r="A19" s="280" t="s">
        <v>3</v>
      </c>
      <c r="B19" s="299" t="s">
        <v>30</v>
      </c>
      <c r="C19" s="299"/>
      <c r="D19" s="299"/>
      <c r="E19" s="299" t="s">
        <v>52</v>
      </c>
      <c r="F19" s="299"/>
      <c r="G19" s="299"/>
      <c r="H19" s="299"/>
      <c r="I19" s="299"/>
      <c r="J19" s="299"/>
      <c r="K19" s="299"/>
      <c r="L19" s="299"/>
      <c r="M19" s="299"/>
      <c r="N19" s="299" t="s">
        <v>56</v>
      </c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300"/>
      <c r="AL19" s="17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</row>
    <row r="20" spans="1:77" ht="13.5" customHeight="1">
      <c r="A20" s="281"/>
      <c r="B20" s="303"/>
      <c r="C20" s="303"/>
      <c r="D20" s="303"/>
      <c r="E20" s="303" t="s">
        <v>53</v>
      </c>
      <c r="F20" s="303"/>
      <c r="G20" s="303"/>
      <c r="H20" s="303" t="s">
        <v>54</v>
      </c>
      <c r="I20" s="303"/>
      <c r="J20" s="303"/>
      <c r="K20" s="408" t="s">
        <v>133</v>
      </c>
      <c r="L20" s="408"/>
      <c r="M20" s="408"/>
      <c r="N20" s="326" t="s">
        <v>197</v>
      </c>
      <c r="O20" s="326"/>
      <c r="P20" s="326"/>
      <c r="Q20" s="326"/>
      <c r="R20" s="400" t="s">
        <v>203</v>
      </c>
      <c r="S20" s="400"/>
      <c r="T20" s="400"/>
      <c r="U20" s="400"/>
      <c r="V20" s="400" t="s">
        <v>204</v>
      </c>
      <c r="W20" s="400"/>
      <c r="X20" s="400"/>
      <c r="Y20" s="400"/>
      <c r="Z20" s="400" t="s">
        <v>205</v>
      </c>
      <c r="AA20" s="400"/>
      <c r="AB20" s="400"/>
      <c r="AC20" s="400"/>
      <c r="AD20" s="400" t="s">
        <v>206</v>
      </c>
      <c r="AE20" s="400"/>
      <c r="AF20" s="400"/>
      <c r="AG20" s="400"/>
      <c r="AH20" s="400" t="s">
        <v>198</v>
      </c>
      <c r="AI20" s="400"/>
      <c r="AJ20" s="400"/>
      <c r="AK20" s="401"/>
      <c r="AL20" s="17"/>
      <c r="AM20" s="17"/>
      <c r="AN20" s="17"/>
      <c r="AO20" s="17"/>
      <c r="AP20" s="17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</row>
    <row r="21" spans="1:77" ht="13.5" customHeight="1">
      <c r="A21" s="281"/>
      <c r="B21" s="303"/>
      <c r="C21" s="303"/>
      <c r="D21" s="303"/>
      <c r="E21" s="303"/>
      <c r="F21" s="303"/>
      <c r="G21" s="303"/>
      <c r="H21" s="303"/>
      <c r="I21" s="303"/>
      <c r="J21" s="303"/>
      <c r="K21" s="409" t="s">
        <v>127</v>
      </c>
      <c r="L21" s="409"/>
      <c r="M21" s="409"/>
      <c r="N21" s="407" t="s">
        <v>55</v>
      </c>
      <c r="O21" s="407"/>
      <c r="P21" s="407"/>
      <c r="Q21" s="407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  <c r="AJ21" s="400"/>
      <c r="AK21" s="401"/>
      <c r="AL21" s="17"/>
      <c r="AM21" s="17"/>
      <c r="AN21" s="17"/>
      <c r="AO21" s="17"/>
      <c r="AP21" s="17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</row>
    <row r="22" spans="1:76" ht="4.5" customHeight="1">
      <c r="A22" s="111"/>
      <c r="B22" s="75"/>
      <c r="C22" s="98"/>
      <c r="D22" s="98"/>
      <c r="E22" s="75"/>
      <c r="F22" s="75"/>
      <c r="G22" s="98"/>
      <c r="H22" s="75"/>
      <c r="I22" s="98"/>
      <c r="J22" s="98"/>
      <c r="K22" s="98"/>
      <c r="L22" s="98"/>
      <c r="M22" s="98"/>
      <c r="N22" s="112"/>
      <c r="O22" s="112"/>
      <c r="P22" s="112"/>
      <c r="Q22" s="112"/>
      <c r="R22" s="112"/>
      <c r="S22" s="135"/>
      <c r="T22" s="135"/>
      <c r="U22" s="135"/>
      <c r="V22" s="135"/>
      <c r="W22" s="135"/>
      <c r="X22" s="135"/>
      <c r="Y22" s="135"/>
      <c r="Z22" s="135"/>
      <c r="AA22" s="112"/>
      <c r="AB22" s="112"/>
      <c r="AC22" s="112"/>
      <c r="AD22" s="112"/>
      <c r="AE22" s="142"/>
      <c r="AF22" s="115"/>
      <c r="AG22" s="115"/>
      <c r="AH22" s="75"/>
      <c r="AI22" s="75"/>
      <c r="AJ22" s="75"/>
      <c r="AK22" s="75"/>
      <c r="AL22" s="10"/>
      <c r="AM22" s="10"/>
      <c r="AN22" s="10"/>
      <c r="AO22" s="10"/>
      <c r="AP22" s="15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</row>
    <row r="23" spans="1:76" s="205" customFormat="1" ht="15" customHeight="1">
      <c r="A23" s="70">
        <v>18</v>
      </c>
      <c r="B23" s="320">
        <v>115</v>
      </c>
      <c r="C23" s="320"/>
      <c r="D23" s="320"/>
      <c r="E23" s="321">
        <v>108</v>
      </c>
      <c r="F23" s="321"/>
      <c r="G23" s="321"/>
      <c r="H23" s="323" t="s">
        <v>264</v>
      </c>
      <c r="I23" s="323"/>
      <c r="J23" s="323"/>
      <c r="K23" s="406">
        <v>7</v>
      </c>
      <c r="L23" s="406"/>
      <c r="M23" s="406"/>
      <c r="N23" s="398">
        <v>9</v>
      </c>
      <c r="O23" s="398"/>
      <c r="P23" s="398"/>
      <c r="Q23" s="143">
        <v>-7</v>
      </c>
      <c r="R23" s="398">
        <v>5</v>
      </c>
      <c r="S23" s="398"/>
      <c r="T23" s="398"/>
      <c r="U23" s="398"/>
      <c r="V23" s="318">
        <v>65</v>
      </c>
      <c r="W23" s="318"/>
      <c r="X23" s="318"/>
      <c r="Y23" s="318"/>
      <c r="Z23" s="318">
        <v>36</v>
      </c>
      <c r="AA23" s="318"/>
      <c r="AB23" s="318"/>
      <c r="AC23" s="318"/>
      <c r="AD23" s="319" t="s">
        <v>264</v>
      </c>
      <c r="AE23" s="319"/>
      <c r="AF23" s="319"/>
      <c r="AG23" s="319"/>
      <c r="AH23" s="319" t="s">
        <v>264</v>
      </c>
      <c r="AI23" s="319"/>
      <c r="AJ23" s="319"/>
      <c r="AK23" s="319"/>
      <c r="AL23" s="17"/>
      <c r="AM23" s="17"/>
      <c r="AN23" s="17"/>
      <c r="AO23" s="17"/>
      <c r="AP23" s="17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</row>
    <row r="24" spans="1:76" s="205" customFormat="1" ht="15" customHeight="1">
      <c r="A24" s="70">
        <v>19</v>
      </c>
      <c r="B24" s="320">
        <v>115</v>
      </c>
      <c r="C24" s="320"/>
      <c r="D24" s="320"/>
      <c r="E24" s="321">
        <v>107</v>
      </c>
      <c r="F24" s="321"/>
      <c r="G24" s="321"/>
      <c r="H24" s="323" t="s">
        <v>264</v>
      </c>
      <c r="I24" s="323"/>
      <c r="J24" s="323"/>
      <c r="K24" s="406">
        <v>8</v>
      </c>
      <c r="L24" s="406"/>
      <c r="M24" s="406"/>
      <c r="N24" s="398">
        <v>8</v>
      </c>
      <c r="O24" s="398"/>
      <c r="P24" s="398"/>
      <c r="Q24" s="143">
        <v>-8</v>
      </c>
      <c r="R24" s="398">
        <v>10</v>
      </c>
      <c r="S24" s="398"/>
      <c r="T24" s="398"/>
      <c r="U24" s="398"/>
      <c r="V24" s="318">
        <v>49</v>
      </c>
      <c r="W24" s="318"/>
      <c r="X24" s="318"/>
      <c r="Y24" s="318"/>
      <c r="Z24" s="318">
        <v>47</v>
      </c>
      <c r="AA24" s="318"/>
      <c r="AB24" s="318"/>
      <c r="AC24" s="318"/>
      <c r="AD24" s="319">
        <v>1</v>
      </c>
      <c r="AE24" s="319"/>
      <c r="AF24" s="319"/>
      <c r="AG24" s="319"/>
      <c r="AH24" s="319" t="s">
        <v>264</v>
      </c>
      <c r="AI24" s="319"/>
      <c r="AJ24" s="319"/>
      <c r="AK24" s="319"/>
      <c r="AL24" s="17"/>
      <c r="AM24" s="17"/>
      <c r="AN24" s="17"/>
      <c r="AO24" s="17"/>
      <c r="AP24" s="17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</row>
    <row r="25" spans="1:76" s="205" customFormat="1" ht="15" customHeight="1">
      <c r="A25" s="70">
        <v>20</v>
      </c>
      <c r="B25" s="320">
        <v>115</v>
      </c>
      <c r="C25" s="320"/>
      <c r="D25" s="320"/>
      <c r="E25" s="321">
        <v>108</v>
      </c>
      <c r="F25" s="321"/>
      <c r="G25" s="321"/>
      <c r="H25" s="323" t="s">
        <v>264</v>
      </c>
      <c r="I25" s="323"/>
      <c r="J25" s="323"/>
      <c r="K25" s="322">
        <v>7</v>
      </c>
      <c r="L25" s="322"/>
      <c r="M25" s="322"/>
      <c r="N25" s="318">
        <v>7</v>
      </c>
      <c r="O25" s="318"/>
      <c r="P25" s="318"/>
      <c r="Q25" s="144">
        <v>-7</v>
      </c>
      <c r="R25" s="318">
        <v>11</v>
      </c>
      <c r="S25" s="318"/>
      <c r="T25" s="318"/>
      <c r="U25" s="318"/>
      <c r="V25" s="318">
        <v>50</v>
      </c>
      <c r="W25" s="318"/>
      <c r="X25" s="318"/>
      <c r="Y25" s="318"/>
      <c r="Z25" s="318">
        <v>47</v>
      </c>
      <c r="AA25" s="318"/>
      <c r="AB25" s="318"/>
      <c r="AC25" s="318"/>
      <c r="AD25" s="319" t="s">
        <v>264</v>
      </c>
      <c r="AE25" s="319"/>
      <c r="AF25" s="319"/>
      <c r="AG25" s="319"/>
      <c r="AH25" s="319" t="s">
        <v>264</v>
      </c>
      <c r="AI25" s="319"/>
      <c r="AJ25" s="319"/>
      <c r="AK25" s="319"/>
      <c r="AL25" s="17"/>
      <c r="AM25" s="17"/>
      <c r="AN25" s="17"/>
      <c r="AO25" s="17"/>
      <c r="AP25" s="17"/>
      <c r="AQ25" s="216"/>
      <c r="AR25" s="216"/>
      <c r="AS25" s="216"/>
      <c r="AT25" s="216"/>
      <c r="AU25" s="216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</row>
    <row r="26" spans="1:76" s="205" customFormat="1" ht="15" customHeight="1">
      <c r="A26" s="70">
        <v>21</v>
      </c>
      <c r="B26" s="320">
        <v>111</v>
      </c>
      <c r="C26" s="321"/>
      <c r="D26" s="321"/>
      <c r="E26" s="320">
        <v>106</v>
      </c>
      <c r="F26" s="320"/>
      <c r="G26" s="320"/>
      <c r="H26" s="404" t="s">
        <v>264</v>
      </c>
      <c r="I26" s="404"/>
      <c r="J26" s="404"/>
      <c r="K26" s="318">
        <v>5</v>
      </c>
      <c r="L26" s="318"/>
      <c r="M26" s="318"/>
      <c r="N26" s="319">
        <v>5</v>
      </c>
      <c r="O26" s="319"/>
      <c r="P26" s="319"/>
      <c r="Q26" s="144">
        <v>-5</v>
      </c>
      <c r="R26" s="319">
        <v>9</v>
      </c>
      <c r="S26" s="319"/>
      <c r="T26" s="319"/>
      <c r="U26" s="319"/>
      <c r="V26" s="319">
        <v>38</v>
      </c>
      <c r="W26" s="319"/>
      <c r="X26" s="319"/>
      <c r="Y26" s="319"/>
      <c r="Z26" s="319">
        <v>59</v>
      </c>
      <c r="AA26" s="319"/>
      <c r="AB26" s="319"/>
      <c r="AC26" s="319"/>
      <c r="AD26" s="319" t="s">
        <v>264</v>
      </c>
      <c r="AE26" s="319"/>
      <c r="AF26" s="319"/>
      <c r="AG26" s="319"/>
      <c r="AH26" s="319" t="s">
        <v>264</v>
      </c>
      <c r="AI26" s="319"/>
      <c r="AJ26" s="319"/>
      <c r="AK26" s="319"/>
      <c r="AL26" s="17"/>
      <c r="AM26" s="17"/>
      <c r="AN26" s="17"/>
      <c r="AO26" s="17"/>
      <c r="AP26" s="17"/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</row>
    <row r="27" spans="1:76" s="205" customFormat="1" ht="15" customHeight="1">
      <c r="A27" s="65">
        <v>22</v>
      </c>
      <c r="B27" s="333">
        <f>SUM(E27:M27)</f>
        <v>113</v>
      </c>
      <c r="C27" s="334"/>
      <c r="D27" s="334"/>
      <c r="E27" s="334">
        <f>SUM(N27,R27:AK27)</f>
        <v>106</v>
      </c>
      <c r="F27" s="334"/>
      <c r="G27" s="334"/>
      <c r="H27" s="404" t="s">
        <v>264</v>
      </c>
      <c r="I27" s="404"/>
      <c r="J27" s="404"/>
      <c r="K27" s="335">
        <v>7</v>
      </c>
      <c r="L27" s="335"/>
      <c r="M27" s="335"/>
      <c r="N27" s="319" t="s">
        <v>287</v>
      </c>
      <c r="O27" s="319"/>
      <c r="P27" s="319"/>
      <c r="Q27" s="219">
        <v>-7</v>
      </c>
      <c r="R27" s="405">
        <v>3</v>
      </c>
      <c r="S27" s="405"/>
      <c r="T27" s="405"/>
      <c r="U27" s="405"/>
      <c r="V27" s="405">
        <v>54</v>
      </c>
      <c r="W27" s="405"/>
      <c r="X27" s="405"/>
      <c r="Y27" s="405"/>
      <c r="Z27" s="405">
        <v>49</v>
      </c>
      <c r="AA27" s="405"/>
      <c r="AB27" s="405"/>
      <c r="AC27" s="405"/>
      <c r="AD27" s="319" t="s">
        <v>264</v>
      </c>
      <c r="AE27" s="319"/>
      <c r="AF27" s="319"/>
      <c r="AG27" s="319"/>
      <c r="AH27" s="319" t="s">
        <v>264</v>
      </c>
      <c r="AI27" s="319"/>
      <c r="AJ27" s="319"/>
      <c r="AK27" s="319"/>
      <c r="AL27" s="17"/>
      <c r="AM27" s="17"/>
      <c r="AN27" s="17"/>
      <c r="AO27" s="17"/>
      <c r="AP27" s="17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</row>
    <row r="28" spans="1:76" ht="4.5" customHeight="1">
      <c r="A28" s="96"/>
      <c r="B28" s="8"/>
      <c r="C28" s="183"/>
      <c r="D28" s="183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47"/>
      <c r="T28" s="47"/>
      <c r="U28" s="47"/>
      <c r="V28" s="47"/>
      <c r="W28" s="47"/>
      <c r="X28" s="47"/>
      <c r="Y28" s="47"/>
      <c r="Z28" s="47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</row>
    <row r="29" spans="1:74" ht="13.5" customHeight="1">
      <c r="A29" s="63" t="s">
        <v>128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</row>
    <row r="30" spans="1:72" ht="13.5" customHeight="1">
      <c r="A30" s="121" t="s">
        <v>252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</row>
    <row r="31" spans="1:72" ht="13.5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2"/>
      <c r="O31" s="182"/>
      <c r="P31" s="182"/>
      <c r="Q31" s="182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186"/>
      <c r="BQ31" s="186"/>
      <c r="BR31" s="186"/>
      <c r="BS31" s="186"/>
      <c r="BT31" s="186"/>
    </row>
    <row r="32" spans="1:72" ht="13.5" customHeight="1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2"/>
      <c r="O32" s="182"/>
      <c r="P32" s="182"/>
      <c r="Q32" s="182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86"/>
      <c r="BQ32" s="186"/>
      <c r="BR32" s="186"/>
      <c r="BS32" s="186"/>
      <c r="BT32" s="186"/>
    </row>
    <row r="33" spans="1:72" ht="22.5" customHeight="1">
      <c r="A33" s="52" t="s">
        <v>191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</row>
    <row r="34" spans="1:72" s="179" customFormat="1" ht="13.5" customHeight="1">
      <c r="A34" s="171" t="s">
        <v>255</v>
      </c>
      <c r="B34" s="130"/>
      <c r="C34" s="130"/>
      <c r="D34" s="130"/>
      <c r="E34" s="130"/>
      <c r="F34" s="7"/>
      <c r="G34" s="7"/>
      <c r="H34" s="7"/>
      <c r="I34" s="7"/>
      <c r="J34" s="7"/>
      <c r="K34" s="7"/>
      <c r="L34" s="7"/>
      <c r="M34" s="178"/>
      <c r="N34" s="178"/>
      <c r="O34" s="178"/>
      <c r="P34" s="13"/>
      <c r="Q34" s="178"/>
      <c r="R34" s="13"/>
      <c r="S34" s="178"/>
      <c r="T34" s="178"/>
      <c r="U34" s="178"/>
      <c r="V34" s="178"/>
      <c r="W34" s="178"/>
      <c r="X34" s="178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00" t="s">
        <v>99</v>
      </c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</row>
    <row r="35" spans="1:73" s="179" customFormat="1" ht="13.5" customHeight="1">
      <c r="A35" s="280" t="s">
        <v>93</v>
      </c>
      <c r="B35" s="299"/>
      <c r="C35" s="299" t="s">
        <v>96</v>
      </c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 t="s">
        <v>97</v>
      </c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 t="s">
        <v>98</v>
      </c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300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</row>
    <row r="36" spans="1:85" s="179" customFormat="1" ht="13.5" customHeight="1">
      <c r="A36" s="281"/>
      <c r="B36" s="303"/>
      <c r="C36" s="303" t="s">
        <v>6</v>
      </c>
      <c r="D36" s="303"/>
      <c r="E36" s="303"/>
      <c r="F36" s="303"/>
      <c r="G36" s="303"/>
      <c r="H36" s="303"/>
      <c r="I36" s="303" t="s">
        <v>7</v>
      </c>
      <c r="J36" s="303"/>
      <c r="K36" s="303"/>
      <c r="L36" s="303"/>
      <c r="M36" s="303"/>
      <c r="N36" s="303"/>
      <c r="O36" s="303" t="s">
        <v>6</v>
      </c>
      <c r="P36" s="303"/>
      <c r="Q36" s="303"/>
      <c r="R36" s="303"/>
      <c r="S36" s="303"/>
      <c r="T36" s="303"/>
      <c r="U36" s="303" t="s">
        <v>7</v>
      </c>
      <c r="V36" s="303"/>
      <c r="W36" s="303"/>
      <c r="X36" s="303"/>
      <c r="Y36" s="303"/>
      <c r="Z36" s="303"/>
      <c r="AA36" s="303" t="s">
        <v>6</v>
      </c>
      <c r="AB36" s="303"/>
      <c r="AC36" s="303"/>
      <c r="AD36" s="303"/>
      <c r="AE36" s="303"/>
      <c r="AF36" s="303"/>
      <c r="AG36" s="303" t="s">
        <v>7</v>
      </c>
      <c r="AH36" s="303"/>
      <c r="AI36" s="303"/>
      <c r="AJ36" s="303"/>
      <c r="AK36" s="303"/>
      <c r="AL36" s="27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</row>
    <row r="37" spans="1:85" s="181" customFormat="1" ht="4.5" customHeight="1">
      <c r="A37" s="131"/>
      <c r="B37" s="111"/>
      <c r="C37" s="116"/>
      <c r="D37" s="116"/>
      <c r="E37" s="116"/>
      <c r="F37" s="137"/>
      <c r="G37" s="137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</row>
    <row r="38" spans="1:85" s="195" customFormat="1" ht="15" customHeight="1">
      <c r="A38" s="318" t="s">
        <v>188</v>
      </c>
      <c r="B38" s="365"/>
      <c r="C38" s="116"/>
      <c r="D38" s="116"/>
      <c r="E38" s="145"/>
      <c r="F38" s="137"/>
      <c r="G38" s="137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</row>
    <row r="39" spans="1:85" s="195" customFormat="1" ht="15" customHeight="1">
      <c r="A39" s="402" t="s">
        <v>280</v>
      </c>
      <c r="B39" s="403"/>
      <c r="C39" s="146"/>
      <c r="D39" s="146"/>
      <c r="E39" s="399">
        <v>152.6</v>
      </c>
      <c r="F39" s="399"/>
      <c r="G39" s="399"/>
      <c r="H39" s="399"/>
      <c r="I39" s="147"/>
      <c r="J39" s="147"/>
      <c r="K39" s="399">
        <v>152.2</v>
      </c>
      <c r="L39" s="399"/>
      <c r="M39" s="399"/>
      <c r="N39" s="399"/>
      <c r="O39" s="147"/>
      <c r="P39" s="147"/>
      <c r="Q39" s="399">
        <v>160</v>
      </c>
      <c r="R39" s="399"/>
      <c r="S39" s="399"/>
      <c r="T39" s="399"/>
      <c r="U39" s="147"/>
      <c r="V39" s="147"/>
      <c r="W39" s="399">
        <v>155.5</v>
      </c>
      <c r="X39" s="399"/>
      <c r="Y39" s="399"/>
      <c r="Z39" s="399"/>
      <c r="AA39" s="147"/>
      <c r="AB39" s="147"/>
      <c r="AC39" s="399">
        <v>165.1</v>
      </c>
      <c r="AD39" s="399"/>
      <c r="AE39" s="399"/>
      <c r="AF39" s="399"/>
      <c r="AG39" s="147"/>
      <c r="AH39" s="147"/>
      <c r="AI39" s="399">
        <v>157.6</v>
      </c>
      <c r="AJ39" s="399"/>
      <c r="AK39" s="399"/>
      <c r="AL39" s="399"/>
      <c r="AM39" s="1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</row>
    <row r="40" spans="1:85" s="29" customFormat="1" ht="15" customHeight="1">
      <c r="A40" s="402" t="s">
        <v>281</v>
      </c>
      <c r="B40" s="403"/>
      <c r="C40" s="146"/>
      <c r="D40" s="146"/>
      <c r="E40" s="399">
        <v>152.5</v>
      </c>
      <c r="F40" s="399"/>
      <c r="G40" s="399"/>
      <c r="H40" s="399"/>
      <c r="I40" s="147"/>
      <c r="J40" s="147"/>
      <c r="K40" s="399">
        <v>151.6</v>
      </c>
      <c r="L40" s="399"/>
      <c r="M40" s="399"/>
      <c r="N40" s="399"/>
      <c r="O40" s="147"/>
      <c r="P40" s="147"/>
      <c r="Q40" s="399">
        <v>159.7</v>
      </c>
      <c r="R40" s="399"/>
      <c r="S40" s="399"/>
      <c r="T40" s="399"/>
      <c r="U40" s="147"/>
      <c r="V40" s="147"/>
      <c r="W40" s="399">
        <v>155.2</v>
      </c>
      <c r="X40" s="399"/>
      <c r="Y40" s="399"/>
      <c r="Z40" s="399"/>
      <c r="AA40" s="147"/>
      <c r="AB40" s="147"/>
      <c r="AC40" s="399">
        <v>165.7</v>
      </c>
      <c r="AD40" s="399"/>
      <c r="AE40" s="399"/>
      <c r="AF40" s="399"/>
      <c r="AG40" s="147"/>
      <c r="AH40" s="147"/>
      <c r="AI40" s="399">
        <v>157.6</v>
      </c>
      <c r="AJ40" s="399"/>
      <c r="AK40" s="399"/>
      <c r="AL40" s="399"/>
      <c r="AM40" s="10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</row>
    <row r="41" spans="1:85" s="181" customFormat="1" ht="15" customHeight="1">
      <c r="A41" s="402" t="s">
        <v>282</v>
      </c>
      <c r="B41" s="403"/>
      <c r="C41" s="146"/>
      <c r="D41" s="146"/>
      <c r="E41" s="399">
        <v>152.3</v>
      </c>
      <c r="F41" s="399"/>
      <c r="G41" s="399"/>
      <c r="H41" s="399"/>
      <c r="I41" s="147"/>
      <c r="J41" s="147"/>
      <c r="K41" s="399">
        <v>152</v>
      </c>
      <c r="L41" s="399"/>
      <c r="M41" s="399"/>
      <c r="N41" s="399"/>
      <c r="O41" s="147"/>
      <c r="P41" s="147"/>
      <c r="Q41" s="399">
        <v>159.7</v>
      </c>
      <c r="R41" s="399"/>
      <c r="S41" s="399"/>
      <c r="T41" s="399"/>
      <c r="U41" s="147"/>
      <c r="V41" s="147"/>
      <c r="W41" s="399">
        <v>154.7</v>
      </c>
      <c r="X41" s="399"/>
      <c r="Y41" s="399"/>
      <c r="Z41" s="399"/>
      <c r="AA41" s="147"/>
      <c r="AB41" s="147"/>
      <c r="AC41" s="399">
        <v>165.5</v>
      </c>
      <c r="AD41" s="399"/>
      <c r="AE41" s="399"/>
      <c r="AF41" s="399"/>
      <c r="AG41" s="147"/>
      <c r="AH41" s="147"/>
      <c r="AI41" s="399">
        <v>156.4</v>
      </c>
      <c r="AJ41" s="399"/>
      <c r="AK41" s="399"/>
      <c r="AL41" s="399"/>
      <c r="AM41" s="10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</row>
    <row r="42" spans="1:85" s="181" customFormat="1" ht="15" customHeight="1">
      <c r="A42" s="402" t="s">
        <v>283</v>
      </c>
      <c r="B42" s="403"/>
      <c r="C42" s="146"/>
      <c r="D42" s="146"/>
      <c r="E42" s="399">
        <v>153.2</v>
      </c>
      <c r="F42" s="399"/>
      <c r="G42" s="399"/>
      <c r="H42" s="399"/>
      <c r="I42" s="147"/>
      <c r="J42" s="147"/>
      <c r="K42" s="399">
        <v>152</v>
      </c>
      <c r="L42" s="399"/>
      <c r="M42" s="399"/>
      <c r="N42" s="399"/>
      <c r="O42" s="147"/>
      <c r="P42" s="147"/>
      <c r="Q42" s="399">
        <v>159.9</v>
      </c>
      <c r="R42" s="399"/>
      <c r="S42" s="399"/>
      <c r="T42" s="399"/>
      <c r="U42" s="147"/>
      <c r="V42" s="147"/>
      <c r="W42" s="399">
        <v>155</v>
      </c>
      <c r="X42" s="399"/>
      <c r="Y42" s="399"/>
      <c r="Z42" s="399"/>
      <c r="AA42" s="147"/>
      <c r="AB42" s="147"/>
      <c r="AC42" s="399">
        <v>165.6</v>
      </c>
      <c r="AD42" s="399"/>
      <c r="AE42" s="399"/>
      <c r="AF42" s="399"/>
      <c r="AG42" s="147"/>
      <c r="AH42" s="147"/>
      <c r="AI42" s="399">
        <v>156.3</v>
      </c>
      <c r="AJ42" s="399"/>
      <c r="AK42" s="399"/>
      <c r="AL42" s="399"/>
      <c r="AM42" s="10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</row>
    <row r="43" spans="1:85" s="181" customFormat="1" ht="15" customHeight="1">
      <c r="A43" s="418" t="s">
        <v>284</v>
      </c>
      <c r="B43" s="419"/>
      <c r="C43" s="35"/>
      <c r="D43" s="35"/>
      <c r="E43" s="420">
        <v>152.4</v>
      </c>
      <c r="F43" s="420"/>
      <c r="G43" s="420"/>
      <c r="H43" s="420"/>
      <c r="I43" s="34"/>
      <c r="J43" s="34"/>
      <c r="K43" s="420">
        <v>151.8</v>
      </c>
      <c r="L43" s="420"/>
      <c r="M43" s="420"/>
      <c r="N43" s="420"/>
      <c r="O43" s="34"/>
      <c r="P43" s="34"/>
      <c r="Q43" s="420">
        <v>160.5</v>
      </c>
      <c r="R43" s="420"/>
      <c r="S43" s="420"/>
      <c r="T43" s="420"/>
      <c r="U43" s="34"/>
      <c r="V43" s="34"/>
      <c r="W43" s="420">
        <v>155.3</v>
      </c>
      <c r="X43" s="420"/>
      <c r="Y43" s="420"/>
      <c r="Z43" s="420"/>
      <c r="AA43" s="34"/>
      <c r="AB43" s="34"/>
      <c r="AC43" s="420">
        <v>165.3</v>
      </c>
      <c r="AD43" s="420"/>
      <c r="AE43" s="420"/>
      <c r="AF43" s="420"/>
      <c r="AG43" s="34"/>
      <c r="AH43" s="34"/>
      <c r="AI43" s="420">
        <v>157.4</v>
      </c>
      <c r="AJ43" s="420"/>
      <c r="AK43" s="420"/>
      <c r="AL43" s="420"/>
      <c r="AM43" s="10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</row>
    <row r="44" spans="1:85" s="181" customFormat="1" ht="15" customHeight="1">
      <c r="A44" s="318" t="s">
        <v>189</v>
      </c>
      <c r="B44" s="365"/>
      <c r="C44" s="116"/>
      <c r="D44" s="116"/>
      <c r="E44" s="149"/>
      <c r="F44" s="150"/>
      <c r="G44" s="150"/>
      <c r="H44" s="149"/>
      <c r="I44" s="148"/>
      <c r="J44" s="148"/>
      <c r="K44" s="149"/>
      <c r="L44" s="149"/>
      <c r="M44" s="149"/>
      <c r="N44" s="149"/>
      <c r="O44" s="148"/>
      <c r="P44" s="148"/>
      <c r="Q44" s="149"/>
      <c r="R44" s="149"/>
      <c r="S44" s="149"/>
      <c r="T44" s="149"/>
      <c r="U44" s="148"/>
      <c r="V44" s="148"/>
      <c r="W44" s="149"/>
      <c r="X44" s="149"/>
      <c r="Y44" s="149"/>
      <c r="Z44" s="149"/>
      <c r="AA44" s="148"/>
      <c r="AB44" s="148"/>
      <c r="AC44" s="149"/>
      <c r="AD44" s="149"/>
      <c r="AE44" s="149"/>
      <c r="AF44" s="149"/>
      <c r="AG44" s="148"/>
      <c r="AH44" s="148"/>
      <c r="AI44" s="149"/>
      <c r="AJ44" s="149"/>
      <c r="AK44" s="149"/>
      <c r="AL44" s="149"/>
      <c r="AM44" s="1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</row>
    <row r="45" spans="1:85" s="29" customFormat="1" ht="15" customHeight="1">
      <c r="A45" s="402" t="s">
        <v>270</v>
      </c>
      <c r="B45" s="403"/>
      <c r="C45" s="146"/>
      <c r="D45" s="146"/>
      <c r="E45" s="399">
        <v>44.1</v>
      </c>
      <c r="F45" s="399"/>
      <c r="G45" s="399"/>
      <c r="H45" s="399"/>
      <c r="I45" s="147"/>
      <c r="J45" s="147"/>
      <c r="K45" s="399">
        <v>43.6</v>
      </c>
      <c r="L45" s="399"/>
      <c r="M45" s="399"/>
      <c r="N45" s="399"/>
      <c r="O45" s="147"/>
      <c r="P45" s="147"/>
      <c r="Q45" s="399">
        <v>49.7</v>
      </c>
      <c r="R45" s="399"/>
      <c r="S45" s="399"/>
      <c r="T45" s="399"/>
      <c r="U45" s="147"/>
      <c r="V45" s="147"/>
      <c r="W45" s="399">
        <v>47.2</v>
      </c>
      <c r="X45" s="399"/>
      <c r="Y45" s="399"/>
      <c r="Z45" s="399"/>
      <c r="AA45" s="147"/>
      <c r="AB45" s="147"/>
      <c r="AC45" s="399">
        <v>54.8</v>
      </c>
      <c r="AD45" s="399"/>
      <c r="AE45" s="399"/>
      <c r="AF45" s="399"/>
      <c r="AG45" s="147"/>
      <c r="AH45" s="147"/>
      <c r="AI45" s="399">
        <v>50.4</v>
      </c>
      <c r="AJ45" s="399"/>
      <c r="AK45" s="399"/>
      <c r="AL45" s="399"/>
      <c r="AM45" s="17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</row>
    <row r="46" spans="1:85" s="181" customFormat="1" ht="15" customHeight="1">
      <c r="A46" s="402" t="s">
        <v>271</v>
      </c>
      <c r="B46" s="403"/>
      <c r="C46" s="146"/>
      <c r="D46" s="146"/>
      <c r="E46" s="399">
        <v>43.7</v>
      </c>
      <c r="F46" s="399"/>
      <c r="G46" s="399"/>
      <c r="H46" s="399"/>
      <c r="I46" s="147"/>
      <c r="J46" s="147"/>
      <c r="K46" s="399">
        <v>43.6</v>
      </c>
      <c r="L46" s="399"/>
      <c r="M46" s="399"/>
      <c r="N46" s="399"/>
      <c r="O46" s="147"/>
      <c r="P46" s="147"/>
      <c r="Q46" s="399">
        <v>48.9</v>
      </c>
      <c r="R46" s="399"/>
      <c r="S46" s="399"/>
      <c r="T46" s="399"/>
      <c r="U46" s="147"/>
      <c r="V46" s="147"/>
      <c r="W46" s="399">
        <v>47</v>
      </c>
      <c r="X46" s="399"/>
      <c r="Y46" s="399"/>
      <c r="Z46" s="399"/>
      <c r="AA46" s="147"/>
      <c r="AB46" s="147"/>
      <c r="AC46" s="399">
        <v>54.6</v>
      </c>
      <c r="AD46" s="399"/>
      <c r="AE46" s="399"/>
      <c r="AF46" s="399"/>
      <c r="AG46" s="147"/>
      <c r="AH46" s="147"/>
      <c r="AI46" s="399">
        <v>49.7</v>
      </c>
      <c r="AJ46" s="399"/>
      <c r="AK46" s="399"/>
      <c r="AL46" s="399"/>
      <c r="AM46" s="10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</row>
    <row r="47" spans="1:85" s="181" customFormat="1" ht="15" customHeight="1">
      <c r="A47" s="402" t="s">
        <v>272</v>
      </c>
      <c r="B47" s="403"/>
      <c r="C47" s="146"/>
      <c r="D47" s="146"/>
      <c r="E47" s="399">
        <v>43.9</v>
      </c>
      <c r="F47" s="399"/>
      <c r="G47" s="399"/>
      <c r="H47" s="399"/>
      <c r="I47" s="147"/>
      <c r="J47" s="147"/>
      <c r="K47" s="399">
        <v>43.6</v>
      </c>
      <c r="L47" s="399"/>
      <c r="M47" s="399"/>
      <c r="N47" s="399"/>
      <c r="O47" s="147"/>
      <c r="P47" s="147"/>
      <c r="Q47" s="399">
        <v>48.9</v>
      </c>
      <c r="R47" s="399"/>
      <c r="S47" s="399"/>
      <c r="T47" s="399"/>
      <c r="U47" s="147"/>
      <c r="V47" s="147"/>
      <c r="W47" s="399">
        <v>47.7</v>
      </c>
      <c r="X47" s="399"/>
      <c r="Y47" s="399"/>
      <c r="Z47" s="399"/>
      <c r="AA47" s="147"/>
      <c r="AB47" s="147"/>
      <c r="AC47" s="399">
        <v>54.1</v>
      </c>
      <c r="AD47" s="399"/>
      <c r="AE47" s="399"/>
      <c r="AF47" s="399"/>
      <c r="AG47" s="147"/>
      <c r="AH47" s="147"/>
      <c r="AI47" s="399">
        <v>49.8</v>
      </c>
      <c r="AJ47" s="399"/>
      <c r="AK47" s="399"/>
      <c r="AL47" s="399"/>
      <c r="AM47" s="10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</row>
    <row r="48" spans="1:85" s="181" customFormat="1" ht="15" customHeight="1">
      <c r="A48" s="402" t="s">
        <v>273</v>
      </c>
      <c r="B48" s="403"/>
      <c r="C48" s="146"/>
      <c r="D48" s="146"/>
      <c r="E48" s="399">
        <v>44.4</v>
      </c>
      <c r="F48" s="399"/>
      <c r="G48" s="399"/>
      <c r="H48" s="399"/>
      <c r="I48" s="147"/>
      <c r="J48" s="147"/>
      <c r="K48" s="399">
        <v>43.3</v>
      </c>
      <c r="L48" s="399"/>
      <c r="M48" s="399"/>
      <c r="N48" s="399"/>
      <c r="O48" s="147"/>
      <c r="P48" s="147"/>
      <c r="Q48" s="399">
        <v>48.9</v>
      </c>
      <c r="R48" s="399"/>
      <c r="S48" s="399"/>
      <c r="T48" s="399"/>
      <c r="U48" s="147"/>
      <c r="V48" s="147"/>
      <c r="W48" s="399">
        <v>46.7</v>
      </c>
      <c r="X48" s="399"/>
      <c r="Y48" s="399"/>
      <c r="Z48" s="399"/>
      <c r="AA48" s="147"/>
      <c r="AB48" s="147"/>
      <c r="AC48" s="399">
        <v>53.6</v>
      </c>
      <c r="AD48" s="399"/>
      <c r="AE48" s="399"/>
      <c r="AF48" s="399"/>
      <c r="AG48" s="147"/>
      <c r="AH48" s="147"/>
      <c r="AI48" s="399">
        <v>50.7</v>
      </c>
      <c r="AJ48" s="399"/>
      <c r="AK48" s="399"/>
      <c r="AL48" s="399"/>
      <c r="AM48" s="10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</row>
    <row r="49" spans="1:85" s="181" customFormat="1" ht="15" customHeight="1">
      <c r="A49" s="418" t="s">
        <v>285</v>
      </c>
      <c r="B49" s="419"/>
      <c r="C49" s="35"/>
      <c r="D49" s="35"/>
      <c r="E49" s="420">
        <v>43.8</v>
      </c>
      <c r="F49" s="420"/>
      <c r="G49" s="420"/>
      <c r="H49" s="420"/>
      <c r="I49" s="34"/>
      <c r="J49" s="34"/>
      <c r="K49" s="420">
        <v>42.9</v>
      </c>
      <c r="L49" s="420"/>
      <c r="M49" s="420"/>
      <c r="N49" s="420"/>
      <c r="O49" s="34"/>
      <c r="P49" s="34"/>
      <c r="Q49" s="420">
        <v>50.1</v>
      </c>
      <c r="R49" s="420"/>
      <c r="S49" s="420"/>
      <c r="T49" s="420"/>
      <c r="U49" s="34"/>
      <c r="V49" s="34"/>
      <c r="W49" s="420">
        <v>46.9</v>
      </c>
      <c r="X49" s="420"/>
      <c r="Y49" s="420"/>
      <c r="Z49" s="420"/>
      <c r="AA49" s="34"/>
      <c r="AB49" s="34"/>
      <c r="AC49" s="420">
        <v>54.6</v>
      </c>
      <c r="AD49" s="420"/>
      <c r="AE49" s="420"/>
      <c r="AF49" s="420"/>
      <c r="AG49" s="34"/>
      <c r="AH49" s="34"/>
      <c r="AI49" s="420">
        <v>49.6</v>
      </c>
      <c r="AJ49" s="420"/>
      <c r="AK49" s="420"/>
      <c r="AL49" s="420"/>
      <c r="AM49" s="10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</row>
    <row r="50" spans="1:85" s="181" customFormat="1" ht="15.75" customHeight="1">
      <c r="A50" s="318" t="s">
        <v>190</v>
      </c>
      <c r="B50" s="365"/>
      <c r="C50" s="116"/>
      <c r="D50" s="116"/>
      <c r="E50" s="149"/>
      <c r="F50" s="150"/>
      <c r="G50" s="150"/>
      <c r="H50" s="149"/>
      <c r="I50" s="148"/>
      <c r="J50" s="148"/>
      <c r="K50" s="149"/>
      <c r="L50" s="149"/>
      <c r="M50" s="149"/>
      <c r="N50" s="149"/>
      <c r="O50" s="148"/>
      <c r="P50" s="148"/>
      <c r="Q50" s="149"/>
      <c r="R50" s="149"/>
      <c r="S50" s="149"/>
      <c r="T50" s="149"/>
      <c r="U50" s="148"/>
      <c r="V50" s="148"/>
      <c r="W50" s="149"/>
      <c r="X50" s="149"/>
      <c r="Y50" s="149"/>
      <c r="Z50" s="149"/>
      <c r="AA50" s="148"/>
      <c r="AB50" s="148"/>
      <c r="AC50" s="149"/>
      <c r="AD50" s="149"/>
      <c r="AE50" s="149"/>
      <c r="AF50" s="149"/>
      <c r="AG50" s="148"/>
      <c r="AH50" s="148"/>
      <c r="AI50" s="149"/>
      <c r="AJ50" s="149"/>
      <c r="AK50" s="149"/>
      <c r="AL50" s="149"/>
      <c r="AM50" s="1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</row>
    <row r="51" spans="1:85" s="181" customFormat="1" ht="15" customHeight="1">
      <c r="A51" s="402" t="s">
        <v>270</v>
      </c>
      <c r="B51" s="403"/>
      <c r="C51" s="146"/>
      <c r="D51" s="146"/>
      <c r="E51" s="399">
        <v>81.3</v>
      </c>
      <c r="F51" s="399"/>
      <c r="G51" s="399"/>
      <c r="H51" s="399"/>
      <c r="I51" s="147"/>
      <c r="J51" s="147"/>
      <c r="K51" s="399">
        <v>82.5</v>
      </c>
      <c r="L51" s="399"/>
      <c r="M51" s="399"/>
      <c r="N51" s="399"/>
      <c r="O51" s="147"/>
      <c r="P51" s="147"/>
      <c r="Q51" s="399">
        <v>84.9</v>
      </c>
      <c r="R51" s="399"/>
      <c r="S51" s="399"/>
      <c r="T51" s="399"/>
      <c r="U51" s="147"/>
      <c r="V51" s="147"/>
      <c r="W51" s="399">
        <v>83.8</v>
      </c>
      <c r="X51" s="399"/>
      <c r="Y51" s="399"/>
      <c r="Z51" s="399"/>
      <c r="AA51" s="147"/>
      <c r="AB51" s="147"/>
      <c r="AC51" s="399">
        <v>88.2</v>
      </c>
      <c r="AD51" s="399"/>
      <c r="AE51" s="399"/>
      <c r="AF51" s="399"/>
      <c r="AG51" s="147"/>
      <c r="AH51" s="147"/>
      <c r="AI51" s="399">
        <v>85.2</v>
      </c>
      <c r="AJ51" s="399"/>
      <c r="AK51" s="399"/>
      <c r="AL51" s="399"/>
      <c r="AM51" s="1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</row>
    <row r="52" spans="1:85" s="181" customFormat="1" ht="15" customHeight="1">
      <c r="A52" s="402" t="s">
        <v>271</v>
      </c>
      <c r="B52" s="403"/>
      <c r="C52" s="146"/>
      <c r="D52" s="146"/>
      <c r="E52" s="399">
        <v>81.4</v>
      </c>
      <c r="F52" s="399"/>
      <c r="G52" s="399"/>
      <c r="H52" s="399"/>
      <c r="I52" s="147"/>
      <c r="J52" s="147"/>
      <c r="K52" s="399">
        <v>82.1</v>
      </c>
      <c r="L52" s="399"/>
      <c r="M52" s="399"/>
      <c r="N52" s="399"/>
      <c r="O52" s="147"/>
      <c r="P52" s="147"/>
      <c r="Q52" s="399">
        <v>85.2</v>
      </c>
      <c r="R52" s="399"/>
      <c r="S52" s="399"/>
      <c r="T52" s="399"/>
      <c r="U52" s="147"/>
      <c r="V52" s="147"/>
      <c r="W52" s="399">
        <v>84.2</v>
      </c>
      <c r="X52" s="399"/>
      <c r="Y52" s="399"/>
      <c r="Z52" s="399"/>
      <c r="AA52" s="147"/>
      <c r="AB52" s="147"/>
      <c r="AC52" s="399">
        <v>88.1</v>
      </c>
      <c r="AD52" s="399"/>
      <c r="AE52" s="399"/>
      <c r="AF52" s="399"/>
      <c r="AG52" s="147"/>
      <c r="AH52" s="147"/>
      <c r="AI52" s="399">
        <v>84.9</v>
      </c>
      <c r="AJ52" s="399"/>
      <c r="AK52" s="399"/>
      <c r="AL52" s="399"/>
      <c r="AM52" s="10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</row>
    <row r="53" spans="1:85" s="181" customFormat="1" ht="15" customHeight="1">
      <c r="A53" s="402" t="s">
        <v>272</v>
      </c>
      <c r="B53" s="403"/>
      <c r="C53" s="146"/>
      <c r="D53" s="146"/>
      <c r="E53" s="399">
        <v>82.3</v>
      </c>
      <c r="F53" s="399"/>
      <c r="G53" s="399"/>
      <c r="H53" s="399"/>
      <c r="I53" s="147"/>
      <c r="J53" s="147"/>
      <c r="K53" s="399">
        <v>81.7</v>
      </c>
      <c r="L53" s="399"/>
      <c r="M53" s="399"/>
      <c r="N53" s="399"/>
      <c r="O53" s="147"/>
      <c r="P53" s="147"/>
      <c r="Q53" s="399">
        <v>84.6</v>
      </c>
      <c r="R53" s="399"/>
      <c r="S53" s="399"/>
      <c r="T53" s="399"/>
      <c r="U53" s="147"/>
      <c r="V53" s="147"/>
      <c r="W53" s="399">
        <v>83.8</v>
      </c>
      <c r="X53" s="399"/>
      <c r="Y53" s="399"/>
      <c r="Z53" s="399"/>
      <c r="AA53" s="147"/>
      <c r="AB53" s="147"/>
      <c r="AC53" s="399">
        <v>86.8</v>
      </c>
      <c r="AD53" s="399"/>
      <c r="AE53" s="399"/>
      <c r="AF53" s="399"/>
      <c r="AG53" s="147"/>
      <c r="AH53" s="147"/>
      <c r="AI53" s="399">
        <v>84.9</v>
      </c>
      <c r="AJ53" s="399"/>
      <c r="AK53" s="399"/>
      <c r="AL53" s="399"/>
      <c r="AM53" s="10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</row>
    <row r="54" spans="1:85" s="181" customFormat="1" ht="15" customHeight="1">
      <c r="A54" s="402" t="s">
        <v>273</v>
      </c>
      <c r="B54" s="403"/>
      <c r="C54" s="146"/>
      <c r="D54" s="146"/>
      <c r="E54" s="399">
        <v>81.5</v>
      </c>
      <c r="F54" s="399"/>
      <c r="G54" s="399"/>
      <c r="H54" s="399"/>
      <c r="I54" s="147"/>
      <c r="J54" s="147"/>
      <c r="K54" s="399">
        <v>82</v>
      </c>
      <c r="L54" s="399"/>
      <c r="M54" s="399"/>
      <c r="N54" s="399"/>
      <c r="O54" s="147"/>
      <c r="P54" s="147"/>
      <c r="Q54" s="399">
        <v>84.8</v>
      </c>
      <c r="R54" s="399"/>
      <c r="S54" s="399"/>
      <c r="T54" s="399"/>
      <c r="U54" s="147"/>
      <c r="V54" s="147"/>
      <c r="W54" s="399">
        <v>83.7</v>
      </c>
      <c r="X54" s="399"/>
      <c r="Y54" s="399"/>
      <c r="Z54" s="399"/>
      <c r="AA54" s="147"/>
      <c r="AB54" s="147"/>
      <c r="AC54" s="399">
        <v>88.3</v>
      </c>
      <c r="AD54" s="399"/>
      <c r="AE54" s="399"/>
      <c r="AF54" s="399"/>
      <c r="AG54" s="147"/>
      <c r="AH54" s="147"/>
      <c r="AI54" s="399">
        <v>84.8</v>
      </c>
      <c r="AJ54" s="399"/>
      <c r="AK54" s="399"/>
      <c r="AL54" s="399"/>
      <c r="AM54" s="10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</row>
    <row r="55" spans="1:85" s="181" customFormat="1" ht="15" customHeight="1">
      <c r="A55" s="418" t="s">
        <v>286</v>
      </c>
      <c r="B55" s="419"/>
      <c r="C55" s="35"/>
      <c r="D55" s="35"/>
      <c r="E55" s="420">
        <v>81.3</v>
      </c>
      <c r="F55" s="420"/>
      <c r="G55" s="420"/>
      <c r="H55" s="420"/>
      <c r="I55" s="34"/>
      <c r="J55" s="34"/>
      <c r="K55" s="420">
        <v>81.9</v>
      </c>
      <c r="L55" s="420"/>
      <c r="M55" s="420"/>
      <c r="N55" s="420"/>
      <c r="O55" s="34"/>
      <c r="P55" s="34"/>
      <c r="Q55" s="420">
        <v>85.3</v>
      </c>
      <c r="R55" s="420"/>
      <c r="S55" s="420"/>
      <c r="T55" s="420"/>
      <c r="U55" s="34"/>
      <c r="V55" s="34"/>
      <c r="W55" s="420">
        <v>83.7</v>
      </c>
      <c r="X55" s="420"/>
      <c r="Y55" s="420"/>
      <c r="Z55" s="420"/>
      <c r="AA55" s="34"/>
      <c r="AB55" s="34"/>
      <c r="AC55" s="420">
        <v>88</v>
      </c>
      <c r="AD55" s="420"/>
      <c r="AE55" s="420"/>
      <c r="AF55" s="420"/>
      <c r="AG55" s="34"/>
      <c r="AH55" s="34"/>
      <c r="AI55" s="420">
        <v>85</v>
      </c>
      <c r="AJ55" s="420"/>
      <c r="AK55" s="420"/>
      <c r="AL55" s="420"/>
      <c r="AM55" s="10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</row>
    <row r="56" spans="1:85" s="181" customFormat="1" ht="4.5" customHeight="1">
      <c r="A56" s="194"/>
      <c r="B56" s="217"/>
      <c r="C56" s="47"/>
      <c r="D56" s="47"/>
      <c r="E56" s="218"/>
      <c r="F56" s="47"/>
      <c r="G56" s="47"/>
      <c r="H56" s="218"/>
      <c r="I56" s="218"/>
      <c r="J56" s="218"/>
      <c r="K56" s="218"/>
      <c r="L56" s="218"/>
      <c r="M56" s="139"/>
      <c r="N56" s="139"/>
      <c r="O56" s="139"/>
      <c r="P56" s="139"/>
      <c r="Q56" s="139"/>
      <c r="R56" s="10"/>
      <c r="S56" s="10"/>
      <c r="T56" s="10"/>
      <c r="U56" s="10"/>
      <c r="V56" s="10"/>
      <c r="W56" s="10"/>
      <c r="X56" s="10"/>
      <c r="Y56" s="218"/>
      <c r="Z56" s="218"/>
      <c r="AA56" s="218"/>
      <c r="AB56" s="218"/>
      <c r="AC56" s="218"/>
      <c r="AD56" s="140"/>
      <c r="AE56" s="140"/>
      <c r="AF56" s="140"/>
      <c r="AG56" s="140"/>
      <c r="AH56" s="140"/>
      <c r="AI56" s="140"/>
      <c r="AJ56" s="139"/>
      <c r="AK56" s="139"/>
      <c r="AL56" s="139"/>
      <c r="AM56" s="1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</row>
    <row r="57" spans="1:86" s="181" customFormat="1" ht="13.5" customHeight="1">
      <c r="A57" s="63" t="s">
        <v>128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3"/>
      <c r="AN57" s="178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</row>
    <row r="58" spans="1:68" ht="13.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</row>
    <row r="59" spans="1:72" ht="13.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</row>
    <row r="60" spans="1:72" ht="13.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</row>
    <row r="61" spans="1:72" ht="13.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86"/>
      <c r="BS61" s="186"/>
      <c r="BT61" s="186"/>
    </row>
    <row r="62" spans="1:72" ht="13.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86"/>
      <c r="BS62" s="186"/>
      <c r="BT62" s="186"/>
    </row>
    <row r="63" spans="26:72" ht="13.5"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186"/>
      <c r="BT63" s="186"/>
    </row>
    <row r="64" spans="26:72" ht="13.5"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86"/>
      <c r="BS64" s="186"/>
      <c r="BT64" s="186"/>
    </row>
    <row r="65" spans="26:72" ht="13.5"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86"/>
      <c r="BS65" s="186"/>
      <c r="BT65" s="186"/>
    </row>
    <row r="66" spans="26:72" ht="13.5"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86"/>
      <c r="BS66" s="186"/>
      <c r="BT66" s="186"/>
    </row>
    <row r="67" spans="26:72" ht="13.5"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</row>
    <row r="68" spans="26:72" ht="13.5"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86"/>
      <c r="BS68" s="186"/>
      <c r="BT68" s="186"/>
    </row>
    <row r="69" spans="26:72" ht="13.5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86"/>
      <c r="BS69" s="186"/>
      <c r="BT69" s="186"/>
    </row>
    <row r="70" spans="26:72" ht="13.5"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6"/>
      <c r="BT70" s="186"/>
    </row>
    <row r="71" spans="26:72" ht="13.5"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86"/>
      <c r="BS71" s="186"/>
      <c r="BT71" s="186"/>
    </row>
    <row r="72" spans="26:72" ht="13.5"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6"/>
    </row>
    <row r="73" spans="1:72" ht="13.5">
      <c r="A73" s="186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</row>
    <row r="74" spans="1:72" ht="13.5">
      <c r="A74" s="186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  <c r="BB74" s="186"/>
      <c r="BC74" s="186"/>
      <c r="BD74" s="186"/>
      <c r="BE74" s="186"/>
      <c r="BF74" s="186"/>
      <c r="BG74" s="186"/>
      <c r="BH74" s="186"/>
      <c r="BI74" s="186"/>
      <c r="BJ74" s="186"/>
      <c r="BK74" s="186"/>
      <c r="BL74" s="186"/>
      <c r="BM74" s="186"/>
      <c r="BN74" s="186"/>
      <c r="BO74" s="186"/>
      <c r="BP74" s="186"/>
      <c r="BQ74" s="186"/>
      <c r="BR74" s="186"/>
      <c r="BS74" s="186"/>
      <c r="BT74" s="186"/>
    </row>
    <row r="75" spans="1:72" ht="13.5">
      <c r="A75" s="186"/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</row>
    <row r="76" spans="1:72" ht="13.5">
      <c r="A76" s="186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  <c r="BB76" s="186"/>
      <c r="BC76" s="186"/>
      <c r="BD76" s="186"/>
      <c r="BE76" s="186"/>
      <c r="BF76" s="186"/>
      <c r="BG76" s="186"/>
      <c r="BH76" s="186"/>
      <c r="BI76" s="186"/>
      <c r="BJ76" s="186"/>
      <c r="BK76" s="186"/>
      <c r="BL76" s="186"/>
      <c r="BM76" s="186"/>
      <c r="BN76" s="186"/>
      <c r="BO76" s="186"/>
      <c r="BP76" s="186"/>
      <c r="BQ76" s="186"/>
      <c r="BR76" s="186"/>
      <c r="BS76" s="186"/>
      <c r="BT76" s="186"/>
    </row>
    <row r="77" spans="1:72" ht="13.5">
      <c r="A77" s="186"/>
      <c r="B77" s="186"/>
      <c r="C77" s="186"/>
      <c r="D77" s="186"/>
      <c r="E77" s="186"/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  <c r="BB77" s="186"/>
      <c r="BC77" s="186"/>
      <c r="BD77" s="186"/>
      <c r="BE77" s="186"/>
      <c r="BF77" s="186"/>
      <c r="BG77" s="186"/>
      <c r="BH77" s="186"/>
      <c r="BI77" s="186"/>
      <c r="BJ77" s="186"/>
      <c r="BK77" s="186"/>
      <c r="BL77" s="186"/>
      <c r="BM77" s="186"/>
      <c r="BN77" s="186"/>
      <c r="BO77" s="186"/>
      <c r="BP77" s="186"/>
      <c r="BQ77" s="186"/>
      <c r="BR77" s="186"/>
      <c r="BS77" s="186"/>
      <c r="BT77" s="186"/>
    </row>
    <row r="78" spans="1:72" ht="13.5">
      <c r="A78" s="186"/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  <c r="BB78" s="186"/>
      <c r="BC78" s="186"/>
      <c r="BD78" s="186"/>
      <c r="BE78" s="186"/>
      <c r="BF78" s="186"/>
      <c r="BG78" s="186"/>
      <c r="BH78" s="186"/>
      <c r="BI78" s="186"/>
      <c r="BJ78" s="186"/>
      <c r="BK78" s="186"/>
      <c r="BL78" s="186"/>
      <c r="BM78" s="186"/>
      <c r="BN78" s="186"/>
      <c r="BO78" s="186"/>
      <c r="BP78" s="186"/>
      <c r="BQ78" s="186"/>
      <c r="BR78" s="186"/>
      <c r="BS78" s="186"/>
      <c r="BT78" s="186"/>
    </row>
    <row r="79" spans="1:72" ht="13.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6"/>
      <c r="BE79" s="186"/>
      <c r="BF79" s="186"/>
      <c r="BG79" s="186"/>
      <c r="BH79" s="186"/>
      <c r="BI79" s="186"/>
      <c r="BJ79" s="186"/>
      <c r="BK79" s="186"/>
      <c r="BL79" s="186"/>
      <c r="BM79" s="186"/>
      <c r="BN79" s="186"/>
      <c r="BO79" s="186"/>
      <c r="BP79" s="186"/>
      <c r="BQ79" s="186"/>
      <c r="BR79" s="186"/>
      <c r="BS79" s="186"/>
      <c r="BT79" s="186"/>
    </row>
    <row r="80" spans="1:72" ht="13.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86"/>
      <c r="BS80" s="186"/>
      <c r="BT80" s="186"/>
    </row>
    <row r="81" spans="1:72" ht="13.5">
      <c r="A81" s="186"/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</row>
    <row r="82" spans="1:72" ht="13.5">
      <c r="A82" s="186"/>
      <c r="B82" s="186"/>
      <c r="C82" s="186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</row>
    <row r="83" spans="1:72" ht="13.5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</row>
    <row r="84" spans="1:72" ht="13.5">
      <c r="A84" s="186"/>
      <c r="B84" s="186"/>
      <c r="C84" s="186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</row>
    <row r="85" spans="1:72" ht="13.5">
      <c r="A85" s="186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</row>
    <row r="86" spans="1:72" ht="13.5">
      <c r="A86" s="186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</row>
    <row r="87" spans="1:72" ht="13.5">
      <c r="A87" s="186"/>
      <c r="B87" s="186"/>
      <c r="C87" s="186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6"/>
      <c r="AS87" s="186"/>
      <c r="AT87" s="186"/>
      <c r="AU87" s="186"/>
      <c r="AV87" s="186"/>
      <c r="AW87" s="186"/>
      <c r="AX87" s="186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6"/>
      <c r="BS87" s="186"/>
      <c r="BT87" s="186"/>
    </row>
    <row r="88" spans="1:72" ht="13.5">
      <c r="A88" s="186"/>
      <c r="B88" s="186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6"/>
      <c r="BT88" s="186"/>
    </row>
    <row r="89" spans="1:72" ht="13.5">
      <c r="A89" s="186"/>
      <c r="B89" s="186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86"/>
      <c r="BS89" s="186"/>
      <c r="BT89" s="186"/>
    </row>
    <row r="90" spans="1:72" ht="13.5">
      <c r="A90" s="186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</row>
    <row r="91" spans="1:72" ht="13.5">
      <c r="A91" s="186"/>
      <c r="B91" s="186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</row>
    <row r="92" spans="1:72" ht="13.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</row>
    <row r="93" spans="1:72" ht="13.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</row>
    <row r="94" spans="1:72" ht="13.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86"/>
      <c r="BS94" s="186"/>
      <c r="BT94" s="186"/>
    </row>
    <row r="95" spans="1:72" ht="13.5">
      <c r="A95" s="186"/>
      <c r="B95" s="186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  <c r="BB95" s="186"/>
      <c r="BC95" s="186"/>
      <c r="BD95" s="186"/>
      <c r="BE95" s="186"/>
      <c r="BF95" s="186"/>
      <c r="BG95" s="186"/>
      <c r="BH95" s="186"/>
      <c r="BI95" s="186"/>
      <c r="BJ95" s="186"/>
      <c r="BK95" s="186"/>
      <c r="BL95" s="186"/>
      <c r="BM95" s="186"/>
      <c r="BN95" s="186"/>
      <c r="BO95" s="186"/>
      <c r="BP95" s="186"/>
      <c r="BQ95" s="186"/>
      <c r="BR95" s="186"/>
      <c r="BS95" s="186"/>
      <c r="BT95" s="186"/>
    </row>
    <row r="96" spans="1:72" ht="13.5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86"/>
      <c r="BL96" s="186"/>
      <c r="BM96" s="186"/>
      <c r="BN96" s="186"/>
      <c r="BO96" s="186"/>
      <c r="BP96" s="186"/>
      <c r="BQ96" s="186"/>
      <c r="BR96" s="186"/>
      <c r="BS96" s="186"/>
      <c r="BT96" s="186"/>
    </row>
    <row r="97" spans="1:72" ht="13.5">
      <c r="A97" s="186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</row>
    <row r="98" spans="1:72" ht="13.5">
      <c r="A98" s="186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  <c r="BB98" s="186"/>
      <c r="BC98" s="186"/>
      <c r="BD98" s="186"/>
      <c r="BE98" s="186"/>
      <c r="BF98" s="186"/>
      <c r="BG98" s="186"/>
      <c r="BH98" s="186"/>
      <c r="BI98" s="186"/>
      <c r="BJ98" s="186"/>
      <c r="BK98" s="186"/>
      <c r="BL98" s="186"/>
      <c r="BM98" s="186"/>
      <c r="BN98" s="186"/>
      <c r="BO98" s="186"/>
      <c r="BP98" s="186"/>
      <c r="BQ98" s="186"/>
      <c r="BR98" s="186"/>
      <c r="BS98" s="186"/>
      <c r="BT98" s="186"/>
    </row>
    <row r="99" spans="1:72" ht="13.5">
      <c r="A99" s="186"/>
      <c r="B99" s="186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86"/>
      <c r="BS99" s="186"/>
      <c r="BT99" s="186"/>
    </row>
    <row r="100" spans="1:72" ht="13.5">
      <c r="A100" s="186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86"/>
      <c r="BS100" s="186"/>
      <c r="BT100" s="186"/>
    </row>
    <row r="101" spans="1:72" ht="13.5">
      <c r="A101" s="186"/>
      <c r="B101" s="186"/>
      <c r="C101" s="186"/>
      <c r="D101" s="186"/>
      <c r="E101" s="186"/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  <c r="AX101" s="186"/>
      <c r="AY101" s="186"/>
      <c r="AZ101" s="186"/>
      <c r="BA101" s="186"/>
      <c r="BB101" s="186"/>
      <c r="BC101" s="186"/>
      <c r="BD101" s="186"/>
      <c r="BE101" s="186"/>
      <c r="BF101" s="186"/>
      <c r="BG101" s="186"/>
      <c r="BH101" s="186"/>
      <c r="BI101" s="186"/>
      <c r="BJ101" s="186"/>
      <c r="BK101" s="186"/>
      <c r="BL101" s="186"/>
      <c r="BM101" s="186"/>
      <c r="BN101" s="186"/>
      <c r="BO101" s="186"/>
      <c r="BP101" s="186"/>
      <c r="BQ101" s="186"/>
      <c r="BR101" s="186"/>
      <c r="BS101" s="186"/>
      <c r="BT101" s="186"/>
    </row>
    <row r="102" spans="1:72" ht="13.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  <c r="BB102" s="186"/>
      <c r="BC102" s="186"/>
      <c r="BD102" s="186"/>
      <c r="BE102" s="186"/>
      <c r="BF102" s="186"/>
      <c r="BG102" s="186"/>
      <c r="BH102" s="186"/>
      <c r="BI102" s="186"/>
      <c r="BJ102" s="186"/>
      <c r="BK102" s="186"/>
      <c r="BL102" s="186"/>
      <c r="BM102" s="186"/>
      <c r="BN102" s="186"/>
      <c r="BO102" s="186"/>
      <c r="BP102" s="186"/>
      <c r="BQ102" s="186"/>
      <c r="BR102" s="186"/>
      <c r="BS102" s="186"/>
      <c r="BT102" s="186"/>
    </row>
    <row r="103" spans="1:72" ht="13.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  <c r="BB103" s="186"/>
      <c r="BC103" s="186"/>
      <c r="BD103" s="186"/>
      <c r="BE103" s="186"/>
      <c r="BF103" s="186"/>
      <c r="BG103" s="186"/>
      <c r="BH103" s="186"/>
      <c r="BI103" s="186"/>
      <c r="BJ103" s="186"/>
      <c r="BK103" s="186"/>
      <c r="BL103" s="186"/>
      <c r="BM103" s="186"/>
      <c r="BN103" s="186"/>
      <c r="BO103" s="186"/>
      <c r="BP103" s="186"/>
      <c r="BQ103" s="186"/>
      <c r="BR103" s="186"/>
      <c r="BS103" s="186"/>
      <c r="BT103" s="186"/>
    </row>
    <row r="104" spans="1:72" ht="13.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  <c r="BB104" s="186"/>
      <c r="BC104" s="186"/>
      <c r="BD104" s="186"/>
      <c r="BE104" s="186"/>
      <c r="BF104" s="186"/>
      <c r="BG104" s="186"/>
      <c r="BH104" s="186"/>
      <c r="BI104" s="186"/>
      <c r="BJ104" s="186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</row>
    <row r="105" spans="1:72" ht="13.5">
      <c r="A105" s="186"/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  <c r="BB105" s="186"/>
      <c r="BC105" s="186"/>
      <c r="BD105" s="186"/>
      <c r="BE105" s="186"/>
      <c r="BF105" s="186"/>
      <c r="BG105" s="186"/>
      <c r="BH105" s="186"/>
      <c r="BI105" s="186"/>
      <c r="BJ105" s="186"/>
      <c r="BK105" s="186"/>
      <c r="BL105" s="186"/>
      <c r="BM105" s="186"/>
      <c r="BN105" s="186"/>
      <c r="BO105" s="186"/>
      <c r="BP105" s="186"/>
      <c r="BQ105" s="186"/>
      <c r="BR105" s="186"/>
      <c r="BS105" s="186"/>
      <c r="BT105" s="186"/>
    </row>
    <row r="106" spans="1:72" ht="13.5">
      <c r="A106" s="186"/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  <c r="BB106" s="186"/>
      <c r="BC106" s="186"/>
      <c r="BD106" s="186"/>
      <c r="BE106" s="186"/>
      <c r="BF106" s="186"/>
      <c r="BG106" s="186"/>
      <c r="BH106" s="186"/>
      <c r="BI106" s="186"/>
      <c r="BJ106" s="186"/>
      <c r="BK106" s="186"/>
      <c r="BL106" s="186"/>
      <c r="BM106" s="186"/>
      <c r="BN106" s="186"/>
      <c r="BO106" s="186"/>
      <c r="BP106" s="186"/>
      <c r="BQ106" s="186"/>
      <c r="BR106" s="186"/>
      <c r="BS106" s="186"/>
      <c r="BT106" s="186"/>
    </row>
    <row r="107" spans="1:72" ht="13.5">
      <c r="A107" s="186"/>
      <c r="B107" s="186"/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86"/>
      <c r="BD107" s="186"/>
      <c r="BE107" s="186"/>
      <c r="BF107" s="186"/>
      <c r="BG107" s="186"/>
      <c r="BH107" s="186"/>
      <c r="BI107" s="186"/>
      <c r="BJ107" s="186"/>
      <c r="BK107" s="186"/>
      <c r="BL107" s="186"/>
      <c r="BM107" s="186"/>
      <c r="BN107" s="186"/>
      <c r="BO107" s="186"/>
      <c r="BP107" s="186"/>
      <c r="BQ107" s="186"/>
      <c r="BR107" s="186"/>
      <c r="BS107" s="186"/>
      <c r="BT107" s="186"/>
    </row>
    <row r="108" spans="1:72" ht="13.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86"/>
      <c r="AO108" s="186"/>
      <c r="AP108" s="186"/>
      <c r="AQ108" s="186"/>
      <c r="AR108" s="186"/>
      <c r="AS108" s="186"/>
      <c r="AT108" s="186"/>
      <c r="AU108" s="186"/>
      <c r="AV108" s="186"/>
      <c r="AW108" s="186"/>
      <c r="AX108" s="186"/>
      <c r="AY108" s="186"/>
      <c r="AZ108" s="186"/>
      <c r="BA108" s="186"/>
      <c r="BB108" s="186"/>
      <c r="BC108" s="186"/>
      <c r="BD108" s="186"/>
      <c r="BE108" s="186"/>
      <c r="BF108" s="186"/>
      <c r="BG108" s="186"/>
      <c r="BH108" s="186"/>
      <c r="BI108" s="186"/>
      <c r="BJ108" s="186"/>
      <c r="BK108" s="186"/>
      <c r="BL108" s="186"/>
      <c r="BM108" s="186"/>
      <c r="BN108" s="186"/>
      <c r="BO108" s="186"/>
      <c r="BP108" s="186"/>
      <c r="BQ108" s="186"/>
      <c r="BR108" s="186"/>
      <c r="BS108" s="186"/>
      <c r="BT108" s="186"/>
    </row>
    <row r="109" spans="1:72" ht="13.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  <c r="BB109" s="186"/>
      <c r="BC109" s="186"/>
      <c r="BD109" s="186"/>
      <c r="BE109" s="186"/>
      <c r="BF109" s="186"/>
      <c r="BG109" s="186"/>
      <c r="BH109" s="186"/>
      <c r="BI109" s="186"/>
      <c r="BJ109" s="186"/>
      <c r="BK109" s="186"/>
      <c r="BL109" s="186"/>
      <c r="BM109" s="186"/>
      <c r="BN109" s="186"/>
      <c r="BO109" s="186"/>
      <c r="BP109" s="186"/>
      <c r="BQ109" s="186"/>
      <c r="BR109" s="186"/>
      <c r="BS109" s="186"/>
      <c r="BT109" s="186"/>
    </row>
    <row r="110" spans="1:72" ht="13.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  <c r="BB110" s="186"/>
      <c r="BC110" s="186"/>
      <c r="BD110" s="186"/>
      <c r="BE110" s="186"/>
      <c r="BF110" s="186"/>
      <c r="BG110" s="186"/>
      <c r="BH110" s="186"/>
      <c r="BI110" s="186"/>
      <c r="BJ110" s="186"/>
      <c r="BK110" s="186"/>
      <c r="BL110" s="186"/>
      <c r="BM110" s="186"/>
      <c r="BN110" s="186"/>
      <c r="BO110" s="186"/>
      <c r="BP110" s="186"/>
      <c r="BQ110" s="186"/>
      <c r="BR110" s="186"/>
      <c r="BS110" s="186"/>
      <c r="BT110" s="186"/>
    </row>
    <row r="111" spans="1:72" ht="13.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  <c r="BB111" s="186"/>
      <c r="BC111" s="186"/>
      <c r="BD111" s="186"/>
      <c r="BE111" s="186"/>
      <c r="BF111" s="186"/>
      <c r="BG111" s="186"/>
      <c r="BH111" s="186"/>
      <c r="BI111" s="186"/>
      <c r="BJ111" s="186"/>
      <c r="BK111" s="186"/>
      <c r="BL111" s="186"/>
      <c r="BM111" s="186"/>
      <c r="BN111" s="186"/>
      <c r="BO111" s="186"/>
      <c r="BP111" s="186"/>
      <c r="BQ111" s="186"/>
      <c r="BR111" s="186"/>
      <c r="BS111" s="186"/>
      <c r="BT111" s="186"/>
    </row>
    <row r="112" spans="1:72" ht="13.5">
      <c r="A112" s="186"/>
      <c r="B112" s="186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  <c r="BB112" s="186"/>
      <c r="BC112" s="186"/>
      <c r="BD112" s="186"/>
      <c r="BE112" s="186"/>
      <c r="BF112" s="186"/>
      <c r="BG112" s="186"/>
      <c r="BH112" s="186"/>
      <c r="BI112" s="186"/>
      <c r="BJ112" s="186"/>
      <c r="BK112" s="186"/>
      <c r="BL112" s="186"/>
      <c r="BM112" s="186"/>
      <c r="BN112" s="186"/>
      <c r="BO112" s="186"/>
      <c r="BP112" s="186"/>
      <c r="BQ112" s="186"/>
      <c r="BR112" s="186"/>
      <c r="BS112" s="186"/>
      <c r="BT112" s="186"/>
    </row>
    <row r="113" spans="1:72" ht="13.5">
      <c r="A113" s="186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  <c r="BB113" s="186"/>
      <c r="BC113" s="186"/>
      <c r="BD113" s="186"/>
      <c r="BE113" s="186"/>
      <c r="BF113" s="186"/>
      <c r="BG113" s="186"/>
      <c r="BH113" s="186"/>
      <c r="BI113" s="186"/>
      <c r="BJ113" s="186"/>
      <c r="BK113" s="186"/>
      <c r="BL113" s="186"/>
      <c r="BM113" s="186"/>
      <c r="BN113" s="186"/>
      <c r="BO113" s="186"/>
      <c r="BP113" s="186"/>
      <c r="BQ113" s="186"/>
      <c r="BR113" s="186"/>
      <c r="BS113" s="186"/>
      <c r="BT113" s="186"/>
    </row>
    <row r="114" spans="1:72" ht="13.5">
      <c r="A114" s="186"/>
      <c r="B114" s="186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  <c r="BB114" s="186"/>
      <c r="BC114" s="186"/>
      <c r="BD114" s="186"/>
      <c r="BE114" s="186"/>
      <c r="BF114" s="186"/>
      <c r="BG114" s="186"/>
      <c r="BH114" s="186"/>
      <c r="BI114" s="186"/>
      <c r="BJ114" s="186"/>
      <c r="BK114" s="186"/>
      <c r="BL114" s="186"/>
      <c r="BM114" s="186"/>
      <c r="BN114" s="186"/>
      <c r="BO114" s="186"/>
      <c r="BP114" s="186"/>
      <c r="BQ114" s="186"/>
      <c r="BR114" s="186"/>
      <c r="BS114" s="186"/>
      <c r="BT114" s="186"/>
    </row>
    <row r="115" spans="1:72" ht="13.5">
      <c r="A115" s="186"/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86"/>
      <c r="AO115" s="186"/>
      <c r="AP115" s="186"/>
      <c r="AQ115" s="186"/>
      <c r="AR115" s="186"/>
      <c r="AS115" s="186"/>
      <c r="AT115" s="186"/>
      <c r="AU115" s="186"/>
      <c r="AV115" s="186"/>
      <c r="AW115" s="186"/>
      <c r="AX115" s="186"/>
      <c r="AY115" s="186"/>
      <c r="AZ115" s="186"/>
      <c r="BA115" s="186"/>
      <c r="BB115" s="186"/>
      <c r="BC115" s="186"/>
      <c r="BD115" s="186"/>
      <c r="BE115" s="186"/>
      <c r="BF115" s="186"/>
      <c r="BG115" s="186"/>
      <c r="BH115" s="186"/>
      <c r="BI115" s="186"/>
      <c r="BJ115" s="186"/>
      <c r="BK115" s="186"/>
      <c r="BL115" s="186"/>
      <c r="BM115" s="186"/>
      <c r="BN115" s="186"/>
      <c r="BO115" s="186"/>
      <c r="BP115" s="186"/>
      <c r="BQ115" s="186"/>
      <c r="BR115" s="186"/>
      <c r="BS115" s="186"/>
      <c r="BT115" s="186"/>
    </row>
    <row r="116" spans="1:72" ht="13.5">
      <c r="A116" s="186"/>
      <c r="B116" s="186"/>
      <c r="C116" s="186"/>
      <c r="D116" s="186"/>
      <c r="E116" s="186"/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  <c r="BB116" s="186"/>
      <c r="BC116" s="186"/>
      <c r="BD116" s="186"/>
      <c r="BE116" s="186"/>
      <c r="BF116" s="186"/>
      <c r="BG116" s="186"/>
      <c r="BH116" s="186"/>
      <c r="BI116" s="186"/>
      <c r="BJ116" s="186"/>
      <c r="BK116" s="186"/>
      <c r="BL116" s="186"/>
      <c r="BM116" s="186"/>
      <c r="BN116" s="186"/>
      <c r="BO116" s="186"/>
      <c r="BP116" s="186"/>
      <c r="BQ116" s="186"/>
      <c r="BR116" s="186"/>
      <c r="BS116" s="186"/>
      <c r="BT116" s="186"/>
    </row>
    <row r="117" spans="1:72" ht="13.5">
      <c r="A117" s="186"/>
      <c r="B117" s="186"/>
      <c r="C117" s="186"/>
      <c r="D117" s="186"/>
      <c r="E117" s="186"/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  <c r="BB117" s="186"/>
      <c r="BC117" s="186"/>
      <c r="BD117" s="186"/>
      <c r="BE117" s="186"/>
      <c r="BF117" s="186"/>
      <c r="BG117" s="186"/>
      <c r="BH117" s="186"/>
      <c r="BI117" s="186"/>
      <c r="BJ117" s="186"/>
      <c r="BK117" s="186"/>
      <c r="BL117" s="186"/>
      <c r="BM117" s="186"/>
      <c r="BN117" s="186"/>
      <c r="BO117" s="186"/>
      <c r="BP117" s="186"/>
      <c r="BQ117" s="186"/>
      <c r="BR117" s="186"/>
      <c r="BS117" s="186"/>
      <c r="BT117" s="186"/>
    </row>
    <row r="118" spans="1:72" ht="13.5">
      <c r="A118" s="186"/>
      <c r="B118" s="186"/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  <c r="BB118" s="186"/>
      <c r="BC118" s="186"/>
      <c r="BD118" s="186"/>
      <c r="BE118" s="186"/>
      <c r="BF118" s="186"/>
      <c r="BG118" s="186"/>
      <c r="BH118" s="186"/>
      <c r="BI118" s="186"/>
      <c r="BJ118" s="186"/>
      <c r="BK118" s="186"/>
      <c r="BL118" s="186"/>
      <c r="BM118" s="186"/>
      <c r="BN118" s="186"/>
      <c r="BO118" s="186"/>
      <c r="BP118" s="186"/>
      <c r="BQ118" s="186"/>
      <c r="BR118" s="186"/>
      <c r="BS118" s="186"/>
      <c r="BT118" s="186"/>
    </row>
    <row r="119" spans="1:72" ht="13.5">
      <c r="A119" s="186"/>
      <c r="B119" s="186"/>
      <c r="C119" s="186"/>
      <c r="D119" s="186"/>
      <c r="E119" s="186"/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  <c r="BB119" s="186"/>
      <c r="BC119" s="186"/>
      <c r="BD119" s="186"/>
      <c r="BE119" s="186"/>
      <c r="BF119" s="186"/>
      <c r="BG119" s="186"/>
      <c r="BH119" s="186"/>
      <c r="BI119" s="186"/>
      <c r="BJ119" s="186"/>
      <c r="BK119" s="186"/>
      <c r="BL119" s="186"/>
      <c r="BM119" s="186"/>
      <c r="BN119" s="186"/>
      <c r="BO119" s="186"/>
      <c r="BP119" s="186"/>
      <c r="BQ119" s="186"/>
      <c r="BR119" s="186"/>
      <c r="BS119" s="186"/>
      <c r="BT119" s="186"/>
    </row>
    <row r="120" spans="1:72" ht="13.5">
      <c r="A120" s="186"/>
      <c r="B120" s="186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  <c r="BB120" s="186"/>
      <c r="BC120" s="186"/>
      <c r="BD120" s="186"/>
      <c r="BE120" s="186"/>
      <c r="BF120" s="186"/>
      <c r="BG120" s="186"/>
      <c r="BH120" s="186"/>
      <c r="BI120" s="186"/>
      <c r="BJ120" s="186"/>
      <c r="BK120" s="186"/>
      <c r="BL120" s="186"/>
      <c r="BM120" s="186"/>
      <c r="BN120" s="186"/>
      <c r="BO120" s="186"/>
      <c r="BP120" s="186"/>
      <c r="BQ120" s="186"/>
      <c r="BR120" s="186"/>
      <c r="BS120" s="186"/>
      <c r="BT120" s="186"/>
    </row>
    <row r="121" spans="1:72" ht="13.5">
      <c r="A121" s="186"/>
      <c r="B121" s="186"/>
      <c r="C121" s="186"/>
      <c r="D121" s="186"/>
      <c r="E121" s="186"/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  <c r="BB121" s="186"/>
      <c r="BC121" s="186"/>
      <c r="BD121" s="186"/>
      <c r="BE121" s="186"/>
      <c r="BF121" s="186"/>
      <c r="BG121" s="186"/>
      <c r="BH121" s="186"/>
      <c r="BI121" s="186"/>
      <c r="BJ121" s="186"/>
      <c r="BK121" s="186"/>
      <c r="BL121" s="186"/>
      <c r="BM121" s="186"/>
      <c r="BN121" s="186"/>
      <c r="BO121" s="186"/>
      <c r="BP121" s="186"/>
      <c r="BQ121" s="186"/>
      <c r="BR121" s="186"/>
      <c r="BS121" s="186"/>
      <c r="BT121" s="186"/>
    </row>
    <row r="122" spans="1:72" ht="13.5">
      <c r="A122" s="186"/>
      <c r="B122" s="186"/>
      <c r="C122" s="186"/>
      <c r="D122" s="186"/>
      <c r="E122" s="186"/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86"/>
      <c r="AT122" s="186"/>
      <c r="AU122" s="186"/>
      <c r="AV122" s="186"/>
      <c r="AW122" s="186"/>
      <c r="AX122" s="186"/>
      <c r="AY122" s="186"/>
      <c r="AZ122" s="186"/>
      <c r="BA122" s="186"/>
      <c r="BB122" s="186"/>
      <c r="BC122" s="186"/>
      <c r="BD122" s="186"/>
      <c r="BE122" s="186"/>
      <c r="BF122" s="186"/>
      <c r="BG122" s="186"/>
      <c r="BH122" s="186"/>
      <c r="BI122" s="186"/>
      <c r="BJ122" s="186"/>
      <c r="BK122" s="186"/>
      <c r="BL122" s="186"/>
      <c r="BM122" s="186"/>
      <c r="BN122" s="186"/>
      <c r="BO122" s="186"/>
      <c r="BP122" s="186"/>
      <c r="BQ122" s="186"/>
      <c r="BR122" s="186"/>
      <c r="BS122" s="186"/>
      <c r="BT122" s="186"/>
    </row>
    <row r="123" spans="1:72" ht="13.5">
      <c r="A123" s="186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  <c r="BB123" s="186"/>
      <c r="BC123" s="186"/>
      <c r="BD123" s="186"/>
      <c r="BE123" s="186"/>
      <c r="BF123" s="186"/>
      <c r="BG123" s="186"/>
      <c r="BH123" s="186"/>
      <c r="BI123" s="186"/>
      <c r="BJ123" s="186"/>
      <c r="BK123" s="186"/>
      <c r="BL123" s="186"/>
      <c r="BM123" s="186"/>
      <c r="BN123" s="186"/>
      <c r="BO123" s="186"/>
      <c r="BP123" s="186"/>
      <c r="BQ123" s="186"/>
      <c r="BR123" s="186"/>
      <c r="BS123" s="186"/>
      <c r="BT123" s="186"/>
    </row>
    <row r="124" spans="1:72" ht="13.5">
      <c r="A124" s="186"/>
      <c r="B124" s="186"/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  <c r="BB124" s="186"/>
      <c r="BC124" s="186"/>
      <c r="BD124" s="186"/>
      <c r="BE124" s="186"/>
      <c r="BF124" s="186"/>
      <c r="BG124" s="186"/>
      <c r="BH124" s="186"/>
      <c r="BI124" s="186"/>
      <c r="BJ124" s="186"/>
      <c r="BK124" s="186"/>
      <c r="BL124" s="186"/>
      <c r="BM124" s="186"/>
      <c r="BN124" s="186"/>
      <c r="BO124" s="186"/>
      <c r="BP124" s="186"/>
      <c r="BQ124" s="186"/>
      <c r="BR124" s="186"/>
      <c r="BS124" s="186"/>
      <c r="BT124" s="186"/>
    </row>
    <row r="125" spans="1:72" ht="13.5">
      <c r="A125" s="186"/>
      <c r="B125" s="186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  <c r="BB125" s="186"/>
      <c r="BC125" s="186"/>
      <c r="BD125" s="186"/>
      <c r="BE125" s="186"/>
      <c r="BF125" s="186"/>
      <c r="BG125" s="186"/>
      <c r="BH125" s="186"/>
      <c r="BI125" s="186"/>
      <c r="BJ125" s="186"/>
      <c r="BK125" s="186"/>
      <c r="BL125" s="186"/>
      <c r="BM125" s="186"/>
      <c r="BN125" s="186"/>
      <c r="BO125" s="186"/>
      <c r="BP125" s="186"/>
      <c r="BQ125" s="186"/>
      <c r="BR125" s="186"/>
      <c r="BS125" s="186"/>
      <c r="BT125" s="186"/>
    </row>
    <row r="126" spans="1:72" ht="13.5">
      <c r="A126" s="186"/>
      <c r="B126" s="186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  <c r="BB126" s="186"/>
      <c r="BC126" s="186"/>
      <c r="BD126" s="186"/>
      <c r="BE126" s="186"/>
      <c r="BF126" s="186"/>
      <c r="BG126" s="186"/>
      <c r="BH126" s="186"/>
      <c r="BI126" s="186"/>
      <c r="BJ126" s="186"/>
      <c r="BK126" s="186"/>
      <c r="BL126" s="186"/>
      <c r="BM126" s="186"/>
      <c r="BN126" s="186"/>
      <c r="BO126" s="186"/>
      <c r="BP126" s="186"/>
      <c r="BQ126" s="186"/>
      <c r="BR126" s="186"/>
      <c r="BS126" s="186"/>
      <c r="BT126" s="186"/>
    </row>
    <row r="127" spans="1:72" ht="13.5">
      <c r="A127" s="186"/>
      <c r="B127" s="186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  <c r="BB127" s="186"/>
      <c r="BC127" s="186"/>
      <c r="BD127" s="186"/>
      <c r="BE127" s="186"/>
      <c r="BF127" s="186"/>
      <c r="BG127" s="186"/>
      <c r="BH127" s="186"/>
      <c r="BI127" s="186"/>
      <c r="BJ127" s="186"/>
      <c r="BK127" s="186"/>
      <c r="BL127" s="186"/>
      <c r="BM127" s="186"/>
      <c r="BN127" s="186"/>
      <c r="BO127" s="186"/>
      <c r="BP127" s="186"/>
      <c r="BQ127" s="186"/>
      <c r="BR127" s="186"/>
      <c r="BS127" s="186"/>
      <c r="BT127" s="186"/>
    </row>
    <row r="128" spans="1:72" ht="13.5">
      <c r="A128" s="186"/>
      <c r="B128" s="186"/>
      <c r="C128" s="186"/>
      <c r="D128" s="186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  <c r="BB128" s="186"/>
      <c r="BC128" s="186"/>
      <c r="BD128" s="186"/>
      <c r="BE128" s="186"/>
      <c r="BF128" s="186"/>
      <c r="BG128" s="186"/>
      <c r="BH128" s="186"/>
      <c r="BI128" s="186"/>
      <c r="BJ128" s="186"/>
      <c r="BK128" s="186"/>
      <c r="BL128" s="186"/>
      <c r="BM128" s="186"/>
      <c r="BN128" s="186"/>
      <c r="BO128" s="186"/>
      <c r="BP128" s="186"/>
      <c r="BQ128" s="186"/>
      <c r="BR128" s="186"/>
      <c r="BS128" s="186"/>
      <c r="BT128" s="186"/>
    </row>
    <row r="129" spans="1:72" ht="13.5">
      <c r="A129" s="186"/>
      <c r="B129" s="186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86"/>
      <c r="AU129" s="186"/>
      <c r="AV129" s="186"/>
      <c r="AW129" s="186"/>
      <c r="AX129" s="186"/>
      <c r="AY129" s="186"/>
      <c r="AZ129" s="186"/>
      <c r="BA129" s="186"/>
      <c r="BB129" s="186"/>
      <c r="BC129" s="186"/>
      <c r="BD129" s="186"/>
      <c r="BE129" s="186"/>
      <c r="BF129" s="186"/>
      <c r="BG129" s="186"/>
      <c r="BH129" s="186"/>
      <c r="BI129" s="186"/>
      <c r="BJ129" s="186"/>
      <c r="BK129" s="186"/>
      <c r="BL129" s="186"/>
      <c r="BM129" s="186"/>
      <c r="BN129" s="186"/>
      <c r="BO129" s="186"/>
      <c r="BP129" s="186"/>
      <c r="BQ129" s="186"/>
      <c r="BR129" s="186"/>
      <c r="BS129" s="186"/>
      <c r="BT129" s="186"/>
    </row>
    <row r="130" spans="1:72" ht="13.5">
      <c r="A130" s="186"/>
      <c r="B130" s="186"/>
      <c r="C130" s="186"/>
      <c r="D130" s="186"/>
      <c r="E130" s="186"/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  <c r="BB130" s="186"/>
      <c r="BC130" s="186"/>
      <c r="BD130" s="186"/>
      <c r="BE130" s="186"/>
      <c r="BF130" s="186"/>
      <c r="BG130" s="186"/>
      <c r="BH130" s="186"/>
      <c r="BI130" s="186"/>
      <c r="BJ130" s="186"/>
      <c r="BK130" s="186"/>
      <c r="BL130" s="186"/>
      <c r="BM130" s="186"/>
      <c r="BN130" s="186"/>
      <c r="BO130" s="186"/>
      <c r="BP130" s="186"/>
      <c r="BQ130" s="186"/>
      <c r="BR130" s="186"/>
      <c r="BS130" s="186"/>
      <c r="BT130" s="186"/>
    </row>
    <row r="131" spans="1:72" ht="13.5">
      <c r="A131" s="186"/>
      <c r="B131" s="186"/>
      <c r="C131" s="186"/>
      <c r="D131" s="186"/>
      <c r="E131" s="186"/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  <c r="BB131" s="186"/>
      <c r="BC131" s="186"/>
      <c r="BD131" s="186"/>
      <c r="BE131" s="186"/>
      <c r="BF131" s="186"/>
      <c r="BG131" s="186"/>
      <c r="BH131" s="186"/>
      <c r="BI131" s="186"/>
      <c r="BJ131" s="186"/>
      <c r="BK131" s="186"/>
      <c r="BL131" s="186"/>
      <c r="BM131" s="186"/>
      <c r="BN131" s="186"/>
      <c r="BO131" s="186"/>
      <c r="BP131" s="186"/>
      <c r="BQ131" s="186"/>
      <c r="BR131" s="186"/>
      <c r="BS131" s="186"/>
      <c r="BT131" s="186"/>
    </row>
    <row r="132" spans="1:72" ht="13.5">
      <c r="A132" s="186"/>
      <c r="B132" s="186"/>
      <c r="C132" s="186"/>
      <c r="D132" s="186"/>
      <c r="E132" s="186"/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  <c r="BB132" s="186"/>
      <c r="BC132" s="186"/>
      <c r="BD132" s="186"/>
      <c r="BE132" s="186"/>
      <c r="BF132" s="186"/>
      <c r="BG132" s="186"/>
      <c r="BH132" s="186"/>
      <c r="BI132" s="186"/>
      <c r="BJ132" s="186"/>
      <c r="BK132" s="186"/>
      <c r="BL132" s="186"/>
      <c r="BM132" s="186"/>
      <c r="BN132" s="186"/>
      <c r="BO132" s="186"/>
      <c r="BP132" s="186"/>
      <c r="BQ132" s="186"/>
      <c r="BR132" s="186"/>
      <c r="BS132" s="186"/>
      <c r="BT132" s="186"/>
    </row>
    <row r="133" spans="1:72" ht="13.5">
      <c r="A133" s="186"/>
      <c r="B133" s="186"/>
      <c r="C133" s="186"/>
      <c r="D133" s="186"/>
      <c r="E133" s="186"/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  <c r="BB133" s="186"/>
      <c r="BC133" s="186"/>
      <c r="BD133" s="186"/>
      <c r="BE133" s="186"/>
      <c r="BF133" s="186"/>
      <c r="BG133" s="186"/>
      <c r="BH133" s="186"/>
      <c r="BI133" s="186"/>
      <c r="BJ133" s="186"/>
      <c r="BK133" s="186"/>
      <c r="BL133" s="186"/>
      <c r="BM133" s="186"/>
      <c r="BN133" s="186"/>
      <c r="BO133" s="186"/>
      <c r="BP133" s="186"/>
      <c r="BQ133" s="186"/>
      <c r="BR133" s="186"/>
      <c r="BS133" s="186"/>
      <c r="BT133" s="186"/>
    </row>
    <row r="134" spans="1:72" ht="13.5">
      <c r="A134" s="186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  <c r="BB134" s="186"/>
      <c r="BC134" s="186"/>
      <c r="BD134" s="186"/>
      <c r="BE134" s="186"/>
      <c r="BF134" s="186"/>
      <c r="BG134" s="186"/>
      <c r="BH134" s="186"/>
      <c r="BI134" s="186"/>
      <c r="BJ134" s="186"/>
      <c r="BK134" s="186"/>
      <c r="BL134" s="186"/>
      <c r="BM134" s="186"/>
      <c r="BN134" s="186"/>
      <c r="BO134" s="186"/>
      <c r="BP134" s="186"/>
      <c r="BQ134" s="186"/>
      <c r="BR134" s="186"/>
      <c r="BS134" s="186"/>
      <c r="BT134" s="186"/>
    </row>
    <row r="135" spans="1:72" ht="13.5">
      <c r="A135" s="186"/>
      <c r="B135" s="186"/>
      <c r="C135" s="186"/>
      <c r="D135" s="186"/>
      <c r="E135" s="186"/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  <c r="BB135" s="186"/>
      <c r="BC135" s="186"/>
      <c r="BD135" s="186"/>
      <c r="BE135" s="186"/>
      <c r="BF135" s="186"/>
      <c r="BG135" s="186"/>
      <c r="BH135" s="186"/>
      <c r="BI135" s="186"/>
      <c r="BJ135" s="186"/>
      <c r="BK135" s="186"/>
      <c r="BL135" s="186"/>
      <c r="BM135" s="186"/>
      <c r="BN135" s="186"/>
      <c r="BO135" s="186"/>
      <c r="BP135" s="186"/>
      <c r="BQ135" s="186"/>
      <c r="BR135" s="186"/>
      <c r="BS135" s="186"/>
      <c r="BT135" s="186"/>
    </row>
    <row r="136" spans="1:72" ht="13.5">
      <c r="A136" s="186"/>
      <c r="B136" s="186"/>
      <c r="C136" s="186"/>
      <c r="D136" s="186"/>
      <c r="E136" s="186"/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86"/>
      <c r="AO136" s="186"/>
      <c r="AP136" s="186"/>
      <c r="AQ136" s="186"/>
      <c r="AR136" s="186"/>
      <c r="AS136" s="186"/>
      <c r="AT136" s="186"/>
      <c r="AU136" s="186"/>
      <c r="AV136" s="186"/>
      <c r="AW136" s="186"/>
      <c r="AX136" s="186"/>
      <c r="AY136" s="186"/>
      <c r="AZ136" s="186"/>
      <c r="BA136" s="186"/>
      <c r="BB136" s="186"/>
      <c r="BC136" s="186"/>
      <c r="BD136" s="186"/>
      <c r="BE136" s="186"/>
      <c r="BF136" s="186"/>
      <c r="BG136" s="186"/>
      <c r="BH136" s="186"/>
      <c r="BI136" s="186"/>
      <c r="BJ136" s="186"/>
      <c r="BK136" s="186"/>
      <c r="BL136" s="186"/>
      <c r="BM136" s="186"/>
      <c r="BN136" s="186"/>
      <c r="BO136" s="186"/>
      <c r="BP136" s="186"/>
      <c r="BQ136" s="186"/>
      <c r="BR136" s="186"/>
      <c r="BS136" s="186"/>
      <c r="BT136" s="186"/>
    </row>
    <row r="137" spans="1:72" ht="13.5">
      <c r="A137" s="186"/>
      <c r="B137" s="186"/>
      <c r="C137" s="186"/>
      <c r="D137" s="186"/>
      <c r="E137" s="186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  <c r="BB137" s="186"/>
      <c r="BC137" s="186"/>
      <c r="BD137" s="186"/>
      <c r="BE137" s="186"/>
      <c r="BF137" s="186"/>
      <c r="BG137" s="186"/>
      <c r="BH137" s="186"/>
      <c r="BI137" s="186"/>
      <c r="BJ137" s="186"/>
      <c r="BK137" s="186"/>
      <c r="BL137" s="186"/>
      <c r="BM137" s="186"/>
      <c r="BN137" s="186"/>
      <c r="BO137" s="186"/>
      <c r="BP137" s="186"/>
      <c r="BQ137" s="186"/>
      <c r="BR137" s="186"/>
      <c r="BS137" s="186"/>
      <c r="BT137" s="186"/>
    </row>
    <row r="138" spans="1:72" ht="13.5">
      <c r="A138" s="186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  <c r="BB138" s="186"/>
      <c r="BC138" s="186"/>
      <c r="BD138" s="186"/>
      <c r="BE138" s="186"/>
      <c r="BF138" s="186"/>
      <c r="BG138" s="186"/>
      <c r="BH138" s="186"/>
      <c r="BI138" s="186"/>
      <c r="BJ138" s="186"/>
      <c r="BK138" s="186"/>
      <c r="BL138" s="186"/>
      <c r="BM138" s="186"/>
      <c r="BN138" s="186"/>
      <c r="BO138" s="186"/>
      <c r="BP138" s="186"/>
      <c r="BQ138" s="186"/>
      <c r="BR138" s="186"/>
      <c r="BS138" s="186"/>
      <c r="BT138" s="186"/>
    </row>
    <row r="139" spans="1:72" ht="13.5">
      <c r="A139" s="186"/>
      <c r="B139" s="186"/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  <c r="BB139" s="186"/>
      <c r="BC139" s="186"/>
      <c r="BD139" s="186"/>
      <c r="BE139" s="186"/>
      <c r="BF139" s="186"/>
      <c r="BG139" s="186"/>
      <c r="BH139" s="186"/>
      <c r="BI139" s="186"/>
      <c r="BJ139" s="186"/>
      <c r="BK139" s="186"/>
      <c r="BL139" s="186"/>
      <c r="BM139" s="186"/>
      <c r="BN139" s="186"/>
      <c r="BO139" s="186"/>
      <c r="BP139" s="186"/>
      <c r="BQ139" s="186"/>
      <c r="BR139" s="186"/>
      <c r="BS139" s="186"/>
      <c r="BT139" s="186"/>
    </row>
    <row r="140" spans="1:72" ht="13.5">
      <c r="A140" s="186"/>
      <c r="B140" s="186"/>
      <c r="C140" s="186"/>
      <c r="D140" s="186"/>
      <c r="E140" s="186"/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  <c r="BB140" s="186"/>
      <c r="BC140" s="186"/>
      <c r="BD140" s="186"/>
      <c r="BE140" s="186"/>
      <c r="BF140" s="186"/>
      <c r="BG140" s="186"/>
      <c r="BH140" s="186"/>
      <c r="BI140" s="186"/>
      <c r="BJ140" s="186"/>
      <c r="BK140" s="186"/>
      <c r="BL140" s="186"/>
      <c r="BM140" s="186"/>
      <c r="BN140" s="186"/>
      <c r="BO140" s="186"/>
      <c r="BP140" s="186"/>
      <c r="BQ140" s="186"/>
      <c r="BR140" s="186"/>
      <c r="BS140" s="186"/>
      <c r="BT140" s="186"/>
    </row>
    <row r="141" spans="1:72" ht="13.5">
      <c r="A141" s="186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  <c r="BB141" s="186"/>
      <c r="BC141" s="186"/>
      <c r="BD141" s="186"/>
      <c r="BE141" s="186"/>
      <c r="BF141" s="186"/>
      <c r="BG141" s="186"/>
      <c r="BH141" s="186"/>
      <c r="BI141" s="186"/>
      <c r="BJ141" s="186"/>
      <c r="BK141" s="186"/>
      <c r="BL141" s="186"/>
      <c r="BM141" s="186"/>
      <c r="BN141" s="186"/>
      <c r="BO141" s="186"/>
      <c r="BP141" s="186"/>
      <c r="BQ141" s="186"/>
      <c r="BR141" s="186"/>
      <c r="BS141" s="186"/>
      <c r="BT141" s="186"/>
    </row>
    <row r="142" spans="1:72" ht="13.5">
      <c r="A142" s="186"/>
      <c r="B142" s="186"/>
      <c r="C142" s="186"/>
      <c r="D142" s="186"/>
      <c r="E142" s="186"/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  <c r="BB142" s="186"/>
      <c r="BC142" s="186"/>
      <c r="BD142" s="186"/>
      <c r="BE142" s="186"/>
      <c r="BF142" s="186"/>
      <c r="BG142" s="186"/>
      <c r="BH142" s="186"/>
      <c r="BI142" s="186"/>
      <c r="BJ142" s="186"/>
      <c r="BK142" s="186"/>
      <c r="BL142" s="186"/>
      <c r="BM142" s="186"/>
      <c r="BN142" s="186"/>
      <c r="BO142" s="186"/>
      <c r="BP142" s="186"/>
      <c r="BQ142" s="186"/>
      <c r="BR142" s="186"/>
      <c r="BS142" s="186"/>
      <c r="BT142" s="186"/>
    </row>
    <row r="143" spans="1:72" ht="13.5">
      <c r="A143" s="186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86"/>
      <c r="AO143" s="186"/>
      <c r="AP143" s="186"/>
      <c r="AQ143" s="186"/>
      <c r="AR143" s="186"/>
      <c r="AS143" s="186"/>
      <c r="AT143" s="186"/>
      <c r="AU143" s="186"/>
      <c r="AV143" s="186"/>
      <c r="AW143" s="186"/>
      <c r="AX143" s="186"/>
      <c r="AY143" s="186"/>
      <c r="AZ143" s="186"/>
      <c r="BA143" s="186"/>
      <c r="BB143" s="186"/>
      <c r="BC143" s="186"/>
      <c r="BD143" s="186"/>
      <c r="BE143" s="186"/>
      <c r="BF143" s="186"/>
      <c r="BG143" s="186"/>
      <c r="BH143" s="186"/>
      <c r="BI143" s="186"/>
      <c r="BJ143" s="186"/>
      <c r="BK143" s="186"/>
      <c r="BL143" s="186"/>
      <c r="BM143" s="186"/>
      <c r="BN143" s="186"/>
      <c r="BO143" s="186"/>
      <c r="BP143" s="186"/>
      <c r="BQ143" s="186"/>
      <c r="BR143" s="186"/>
      <c r="BS143" s="186"/>
      <c r="BT143" s="186"/>
    </row>
    <row r="144" spans="1:72" ht="13.5">
      <c r="A144" s="186"/>
      <c r="B144" s="186"/>
      <c r="C144" s="186"/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86"/>
      <c r="AO144" s="186"/>
      <c r="AP144" s="186"/>
      <c r="AQ144" s="186"/>
      <c r="AR144" s="186"/>
      <c r="AS144" s="186"/>
      <c r="AT144" s="186"/>
      <c r="AU144" s="186"/>
      <c r="AV144" s="186"/>
      <c r="AW144" s="186"/>
      <c r="AX144" s="186"/>
      <c r="AY144" s="186"/>
      <c r="AZ144" s="186"/>
      <c r="BA144" s="186"/>
      <c r="BB144" s="186"/>
      <c r="BC144" s="186"/>
      <c r="BD144" s="186"/>
      <c r="BE144" s="186"/>
      <c r="BF144" s="186"/>
      <c r="BG144" s="186"/>
      <c r="BH144" s="186"/>
      <c r="BI144" s="186"/>
      <c r="BJ144" s="186"/>
      <c r="BK144" s="186"/>
      <c r="BL144" s="186"/>
      <c r="BM144" s="186"/>
      <c r="BN144" s="186"/>
      <c r="BO144" s="186"/>
      <c r="BP144" s="186"/>
      <c r="BQ144" s="186"/>
      <c r="BR144" s="186"/>
      <c r="BS144" s="186"/>
      <c r="BT144" s="186"/>
    </row>
    <row r="145" spans="1:72" ht="13.5">
      <c r="A145" s="186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86"/>
      <c r="AO145" s="186"/>
      <c r="AP145" s="186"/>
      <c r="AQ145" s="186"/>
      <c r="AR145" s="186"/>
      <c r="AS145" s="186"/>
      <c r="AT145" s="186"/>
      <c r="AU145" s="186"/>
      <c r="AV145" s="186"/>
      <c r="AW145" s="186"/>
      <c r="AX145" s="186"/>
      <c r="AY145" s="186"/>
      <c r="AZ145" s="186"/>
      <c r="BA145" s="186"/>
      <c r="BB145" s="186"/>
      <c r="BC145" s="186"/>
      <c r="BD145" s="186"/>
      <c r="BE145" s="186"/>
      <c r="BF145" s="186"/>
      <c r="BG145" s="186"/>
      <c r="BH145" s="186"/>
      <c r="BI145" s="186"/>
      <c r="BJ145" s="186"/>
      <c r="BK145" s="186"/>
      <c r="BL145" s="186"/>
      <c r="BM145" s="186"/>
      <c r="BN145" s="186"/>
      <c r="BO145" s="186"/>
      <c r="BP145" s="186"/>
      <c r="BQ145" s="186"/>
      <c r="BR145" s="186"/>
      <c r="BS145" s="186"/>
      <c r="BT145" s="186"/>
    </row>
    <row r="146" spans="1:72" ht="13.5">
      <c r="A146" s="186"/>
      <c r="B146" s="186"/>
      <c r="C146" s="186"/>
      <c r="D146" s="186"/>
      <c r="E146" s="186"/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86"/>
      <c r="AO146" s="186"/>
      <c r="AP146" s="186"/>
      <c r="AQ146" s="186"/>
      <c r="AR146" s="186"/>
      <c r="AS146" s="186"/>
      <c r="AT146" s="186"/>
      <c r="AU146" s="186"/>
      <c r="AV146" s="186"/>
      <c r="AW146" s="186"/>
      <c r="AX146" s="186"/>
      <c r="AY146" s="186"/>
      <c r="AZ146" s="186"/>
      <c r="BA146" s="186"/>
      <c r="BB146" s="186"/>
      <c r="BC146" s="186"/>
      <c r="BD146" s="186"/>
      <c r="BE146" s="186"/>
      <c r="BF146" s="186"/>
      <c r="BG146" s="186"/>
      <c r="BH146" s="186"/>
      <c r="BI146" s="186"/>
      <c r="BJ146" s="186"/>
      <c r="BK146" s="186"/>
      <c r="BL146" s="186"/>
      <c r="BM146" s="186"/>
      <c r="BN146" s="186"/>
      <c r="BO146" s="186"/>
      <c r="BP146" s="186"/>
      <c r="BQ146" s="186"/>
      <c r="BR146" s="186"/>
      <c r="BS146" s="186"/>
      <c r="BT146" s="186"/>
    </row>
    <row r="147" spans="1:72" ht="13.5">
      <c r="A147" s="186"/>
      <c r="B147" s="186"/>
      <c r="C147" s="186"/>
      <c r="D147" s="186"/>
      <c r="E147" s="186"/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86"/>
      <c r="AU147" s="186"/>
      <c r="AV147" s="186"/>
      <c r="AW147" s="186"/>
      <c r="AX147" s="186"/>
      <c r="AY147" s="186"/>
      <c r="AZ147" s="186"/>
      <c r="BA147" s="186"/>
      <c r="BB147" s="186"/>
      <c r="BC147" s="186"/>
      <c r="BD147" s="186"/>
      <c r="BE147" s="186"/>
      <c r="BF147" s="186"/>
      <c r="BG147" s="186"/>
      <c r="BH147" s="186"/>
      <c r="BI147" s="186"/>
      <c r="BJ147" s="186"/>
      <c r="BK147" s="186"/>
      <c r="BL147" s="186"/>
      <c r="BM147" s="186"/>
      <c r="BN147" s="186"/>
      <c r="BO147" s="186"/>
      <c r="BP147" s="186"/>
      <c r="BQ147" s="186"/>
      <c r="BR147" s="186"/>
      <c r="BS147" s="186"/>
      <c r="BT147" s="186"/>
    </row>
    <row r="148" spans="1:72" ht="13.5">
      <c r="A148" s="186"/>
      <c r="B148" s="186"/>
      <c r="C148" s="186"/>
      <c r="D148" s="186"/>
      <c r="E148" s="186"/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86"/>
      <c r="AO148" s="186"/>
      <c r="AP148" s="186"/>
      <c r="AQ148" s="186"/>
      <c r="AR148" s="186"/>
      <c r="AS148" s="186"/>
      <c r="AT148" s="186"/>
      <c r="AU148" s="186"/>
      <c r="AV148" s="186"/>
      <c r="AW148" s="186"/>
      <c r="AX148" s="186"/>
      <c r="AY148" s="186"/>
      <c r="AZ148" s="186"/>
      <c r="BA148" s="186"/>
      <c r="BB148" s="186"/>
      <c r="BC148" s="186"/>
      <c r="BD148" s="186"/>
      <c r="BE148" s="186"/>
      <c r="BF148" s="186"/>
      <c r="BG148" s="186"/>
      <c r="BH148" s="186"/>
      <c r="BI148" s="186"/>
      <c r="BJ148" s="186"/>
      <c r="BK148" s="186"/>
      <c r="BL148" s="186"/>
      <c r="BM148" s="186"/>
      <c r="BN148" s="186"/>
      <c r="BO148" s="186"/>
      <c r="BP148" s="186"/>
      <c r="BQ148" s="186"/>
      <c r="BR148" s="186"/>
      <c r="BS148" s="186"/>
      <c r="BT148" s="186"/>
    </row>
    <row r="149" spans="1:72" ht="13.5">
      <c r="A149" s="186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86"/>
      <c r="AO149" s="186"/>
      <c r="AP149" s="186"/>
      <c r="AQ149" s="186"/>
      <c r="AR149" s="186"/>
      <c r="AS149" s="186"/>
      <c r="AT149" s="186"/>
      <c r="AU149" s="186"/>
      <c r="AV149" s="186"/>
      <c r="AW149" s="186"/>
      <c r="AX149" s="186"/>
      <c r="AY149" s="186"/>
      <c r="AZ149" s="186"/>
      <c r="BA149" s="186"/>
      <c r="BB149" s="186"/>
      <c r="BC149" s="186"/>
      <c r="BD149" s="186"/>
      <c r="BE149" s="186"/>
      <c r="BF149" s="186"/>
      <c r="BG149" s="186"/>
      <c r="BH149" s="186"/>
      <c r="BI149" s="186"/>
      <c r="BJ149" s="186"/>
      <c r="BK149" s="186"/>
      <c r="BL149" s="186"/>
      <c r="BM149" s="186"/>
      <c r="BN149" s="186"/>
      <c r="BO149" s="186"/>
      <c r="BP149" s="186"/>
      <c r="BQ149" s="186"/>
      <c r="BR149" s="186"/>
      <c r="BS149" s="186"/>
      <c r="BT149" s="186"/>
    </row>
    <row r="150" spans="1:72" ht="13.5">
      <c r="A150" s="186"/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6"/>
      <c r="AT150" s="186"/>
      <c r="AU150" s="186"/>
      <c r="AV150" s="186"/>
      <c r="AW150" s="186"/>
      <c r="AX150" s="186"/>
      <c r="AY150" s="186"/>
      <c r="AZ150" s="186"/>
      <c r="BA150" s="186"/>
      <c r="BB150" s="186"/>
      <c r="BC150" s="186"/>
      <c r="BD150" s="186"/>
      <c r="BE150" s="186"/>
      <c r="BF150" s="186"/>
      <c r="BG150" s="186"/>
      <c r="BH150" s="186"/>
      <c r="BI150" s="186"/>
      <c r="BJ150" s="186"/>
      <c r="BK150" s="186"/>
      <c r="BL150" s="186"/>
      <c r="BM150" s="186"/>
      <c r="BN150" s="186"/>
      <c r="BO150" s="186"/>
      <c r="BP150" s="186"/>
      <c r="BQ150" s="186"/>
      <c r="BR150" s="186"/>
      <c r="BS150" s="186"/>
      <c r="BT150" s="186"/>
    </row>
    <row r="151" spans="1:72" ht="13.5">
      <c r="A151" s="186"/>
      <c r="B151" s="186"/>
      <c r="C151" s="186"/>
      <c r="D151" s="186"/>
      <c r="E151" s="186"/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6"/>
      <c r="AT151" s="186"/>
      <c r="AU151" s="186"/>
      <c r="AV151" s="186"/>
      <c r="AW151" s="186"/>
      <c r="AX151" s="186"/>
      <c r="AY151" s="186"/>
      <c r="AZ151" s="186"/>
      <c r="BA151" s="186"/>
      <c r="BB151" s="186"/>
      <c r="BC151" s="186"/>
      <c r="BD151" s="186"/>
      <c r="BE151" s="186"/>
      <c r="BF151" s="186"/>
      <c r="BG151" s="186"/>
      <c r="BH151" s="186"/>
      <c r="BI151" s="186"/>
      <c r="BJ151" s="186"/>
      <c r="BK151" s="186"/>
      <c r="BL151" s="186"/>
      <c r="BM151" s="186"/>
      <c r="BN151" s="186"/>
      <c r="BO151" s="186"/>
      <c r="BP151" s="186"/>
      <c r="BQ151" s="186"/>
      <c r="BR151" s="186"/>
      <c r="BS151" s="186"/>
      <c r="BT151" s="186"/>
    </row>
    <row r="152" spans="1:72" ht="13.5">
      <c r="A152" s="186"/>
      <c r="B152" s="186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6"/>
      <c r="AT152" s="186"/>
      <c r="AU152" s="186"/>
      <c r="AV152" s="186"/>
      <c r="AW152" s="186"/>
      <c r="AX152" s="186"/>
      <c r="AY152" s="186"/>
      <c r="AZ152" s="186"/>
      <c r="BA152" s="186"/>
      <c r="BB152" s="186"/>
      <c r="BC152" s="186"/>
      <c r="BD152" s="186"/>
      <c r="BE152" s="186"/>
      <c r="BF152" s="186"/>
      <c r="BG152" s="186"/>
      <c r="BH152" s="186"/>
      <c r="BI152" s="186"/>
      <c r="BJ152" s="186"/>
      <c r="BK152" s="186"/>
      <c r="BL152" s="186"/>
      <c r="BM152" s="186"/>
      <c r="BN152" s="186"/>
      <c r="BO152" s="186"/>
      <c r="BP152" s="186"/>
      <c r="BQ152" s="186"/>
      <c r="BR152" s="186"/>
      <c r="BS152" s="186"/>
      <c r="BT152" s="186"/>
    </row>
    <row r="153" spans="1:72" ht="13.5">
      <c r="A153" s="186"/>
      <c r="B153" s="186"/>
      <c r="C153" s="186"/>
      <c r="D153" s="186"/>
      <c r="E153" s="186"/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86"/>
      <c r="AU153" s="186"/>
      <c r="AV153" s="186"/>
      <c r="AW153" s="186"/>
      <c r="AX153" s="186"/>
      <c r="AY153" s="186"/>
      <c r="AZ153" s="186"/>
      <c r="BA153" s="186"/>
      <c r="BB153" s="186"/>
      <c r="BC153" s="186"/>
      <c r="BD153" s="186"/>
      <c r="BE153" s="186"/>
      <c r="BF153" s="186"/>
      <c r="BG153" s="186"/>
      <c r="BH153" s="186"/>
      <c r="BI153" s="186"/>
      <c r="BJ153" s="186"/>
      <c r="BK153" s="186"/>
      <c r="BL153" s="186"/>
      <c r="BM153" s="186"/>
      <c r="BN153" s="186"/>
      <c r="BO153" s="186"/>
      <c r="BP153" s="186"/>
      <c r="BQ153" s="186"/>
      <c r="BR153" s="186"/>
      <c r="BS153" s="186"/>
      <c r="BT153" s="186"/>
    </row>
    <row r="154" spans="1:72" ht="13.5">
      <c r="A154" s="186"/>
      <c r="B154" s="186"/>
      <c r="C154" s="186"/>
      <c r="D154" s="186"/>
      <c r="E154" s="186"/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6"/>
      <c r="AT154" s="186"/>
      <c r="AU154" s="186"/>
      <c r="AV154" s="186"/>
      <c r="AW154" s="186"/>
      <c r="AX154" s="186"/>
      <c r="AY154" s="186"/>
      <c r="AZ154" s="186"/>
      <c r="BA154" s="186"/>
      <c r="BB154" s="186"/>
      <c r="BC154" s="186"/>
      <c r="BD154" s="186"/>
      <c r="BE154" s="186"/>
      <c r="BF154" s="186"/>
      <c r="BG154" s="186"/>
      <c r="BH154" s="186"/>
      <c r="BI154" s="186"/>
      <c r="BJ154" s="186"/>
      <c r="BK154" s="186"/>
      <c r="BL154" s="186"/>
      <c r="BM154" s="186"/>
      <c r="BN154" s="186"/>
      <c r="BO154" s="186"/>
      <c r="BP154" s="186"/>
      <c r="BQ154" s="186"/>
      <c r="BR154" s="186"/>
      <c r="BS154" s="186"/>
      <c r="BT154" s="186"/>
    </row>
    <row r="155" spans="1:72" ht="13.5">
      <c r="A155" s="186"/>
      <c r="B155" s="186"/>
      <c r="C155" s="186"/>
      <c r="D155" s="186"/>
      <c r="E155" s="186"/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86"/>
      <c r="AT155" s="186"/>
      <c r="AU155" s="186"/>
      <c r="AV155" s="186"/>
      <c r="AW155" s="186"/>
      <c r="AX155" s="186"/>
      <c r="AY155" s="186"/>
      <c r="AZ155" s="186"/>
      <c r="BA155" s="186"/>
      <c r="BB155" s="186"/>
      <c r="BC155" s="186"/>
      <c r="BD155" s="186"/>
      <c r="BE155" s="186"/>
      <c r="BF155" s="186"/>
      <c r="BG155" s="186"/>
      <c r="BH155" s="186"/>
      <c r="BI155" s="186"/>
      <c r="BJ155" s="186"/>
      <c r="BK155" s="186"/>
      <c r="BL155" s="186"/>
      <c r="BM155" s="186"/>
      <c r="BN155" s="186"/>
      <c r="BO155" s="186"/>
      <c r="BP155" s="186"/>
      <c r="BQ155" s="186"/>
      <c r="BR155" s="186"/>
      <c r="BS155" s="186"/>
      <c r="BT155" s="186"/>
    </row>
    <row r="156" spans="1:72" ht="13.5">
      <c r="A156" s="186"/>
      <c r="B156" s="186"/>
      <c r="C156" s="186"/>
      <c r="D156" s="186"/>
      <c r="E156" s="186"/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86"/>
      <c r="AT156" s="186"/>
      <c r="AU156" s="186"/>
      <c r="AV156" s="186"/>
      <c r="AW156" s="186"/>
      <c r="AX156" s="186"/>
      <c r="AY156" s="186"/>
      <c r="AZ156" s="186"/>
      <c r="BA156" s="186"/>
      <c r="BB156" s="186"/>
      <c r="BC156" s="186"/>
      <c r="BD156" s="186"/>
      <c r="BE156" s="186"/>
      <c r="BF156" s="186"/>
      <c r="BG156" s="186"/>
      <c r="BH156" s="186"/>
      <c r="BI156" s="186"/>
      <c r="BJ156" s="186"/>
      <c r="BK156" s="186"/>
      <c r="BL156" s="186"/>
      <c r="BM156" s="186"/>
      <c r="BN156" s="186"/>
      <c r="BO156" s="186"/>
      <c r="BP156" s="186"/>
      <c r="BQ156" s="186"/>
      <c r="BR156" s="186"/>
      <c r="BS156" s="186"/>
      <c r="BT156" s="186"/>
    </row>
    <row r="157" spans="1:72" ht="13.5">
      <c r="A157" s="186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86"/>
      <c r="AT157" s="186"/>
      <c r="AU157" s="186"/>
      <c r="AV157" s="186"/>
      <c r="AW157" s="186"/>
      <c r="AX157" s="186"/>
      <c r="AY157" s="186"/>
      <c r="AZ157" s="186"/>
      <c r="BA157" s="186"/>
      <c r="BB157" s="186"/>
      <c r="BC157" s="186"/>
      <c r="BD157" s="186"/>
      <c r="BE157" s="186"/>
      <c r="BF157" s="186"/>
      <c r="BG157" s="186"/>
      <c r="BH157" s="186"/>
      <c r="BI157" s="186"/>
      <c r="BJ157" s="186"/>
      <c r="BK157" s="186"/>
      <c r="BL157" s="186"/>
      <c r="BM157" s="186"/>
      <c r="BN157" s="186"/>
      <c r="BO157" s="186"/>
      <c r="BP157" s="186"/>
      <c r="BQ157" s="186"/>
      <c r="BR157" s="186"/>
      <c r="BS157" s="186"/>
      <c r="BT157" s="186"/>
    </row>
    <row r="158" spans="1:72" ht="13.5">
      <c r="A158" s="186"/>
      <c r="B158" s="186"/>
      <c r="C158" s="186"/>
      <c r="D158" s="186"/>
      <c r="E158" s="186"/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86"/>
      <c r="AT158" s="186"/>
      <c r="AU158" s="186"/>
      <c r="AV158" s="186"/>
      <c r="AW158" s="186"/>
      <c r="AX158" s="186"/>
      <c r="AY158" s="186"/>
      <c r="AZ158" s="186"/>
      <c r="BA158" s="186"/>
      <c r="BB158" s="186"/>
      <c r="BC158" s="186"/>
      <c r="BD158" s="186"/>
      <c r="BE158" s="186"/>
      <c r="BF158" s="186"/>
      <c r="BG158" s="186"/>
      <c r="BH158" s="186"/>
      <c r="BI158" s="186"/>
      <c r="BJ158" s="186"/>
      <c r="BK158" s="186"/>
      <c r="BL158" s="186"/>
      <c r="BM158" s="186"/>
      <c r="BN158" s="186"/>
      <c r="BO158" s="186"/>
      <c r="BP158" s="186"/>
      <c r="BQ158" s="186"/>
      <c r="BR158" s="186"/>
      <c r="BS158" s="186"/>
      <c r="BT158" s="186"/>
    </row>
    <row r="159" spans="1:72" ht="13.5">
      <c r="A159" s="186"/>
      <c r="B159" s="186"/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86"/>
      <c r="AO159" s="186"/>
      <c r="AP159" s="186"/>
      <c r="AQ159" s="186"/>
      <c r="AR159" s="186"/>
      <c r="AS159" s="186"/>
      <c r="AT159" s="186"/>
      <c r="AU159" s="186"/>
      <c r="AV159" s="186"/>
      <c r="AW159" s="186"/>
      <c r="AX159" s="186"/>
      <c r="AY159" s="186"/>
      <c r="AZ159" s="186"/>
      <c r="BA159" s="186"/>
      <c r="BB159" s="186"/>
      <c r="BC159" s="186"/>
      <c r="BD159" s="186"/>
      <c r="BE159" s="186"/>
      <c r="BF159" s="186"/>
      <c r="BG159" s="186"/>
      <c r="BH159" s="186"/>
      <c r="BI159" s="186"/>
      <c r="BJ159" s="186"/>
      <c r="BK159" s="186"/>
      <c r="BL159" s="186"/>
      <c r="BM159" s="186"/>
      <c r="BN159" s="186"/>
      <c r="BO159" s="186"/>
      <c r="BP159" s="186"/>
      <c r="BQ159" s="186"/>
      <c r="BR159" s="186"/>
      <c r="BS159" s="186"/>
      <c r="BT159" s="186"/>
    </row>
    <row r="160" spans="1:72" ht="13.5">
      <c r="A160" s="186"/>
      <c r="B160" s="186"/>
      <c r="C160" s="186"/>
      <c r="D160" s="186"/>
      <c r="E160" s="186"/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</row>
    <row r="161" spans="1:72" ht="13.5">
      <c r="A161" s="186"/>
      <c r="B161" s="186"/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</row>
    <row r="162" spans="1:72" ht="13.5">
      <c r="A162" s="186"/>
      <c r="B162" s="186"/>
      <c r="C162" s="186"/>
      <c r="D162" s="186"/>
      <c r="E162" s="186"/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</row>
    <row r="163" spans="1:72" ht="13.5">
      <c r="A163" s="186"/>
      <c r="B163" s="186"/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86"/>
      <c r="AO163" s="186"/>
      <c r="AP163" s="186"/>
      <c r="AQ163" s="186"/>
      <c r="AR163" s="186"/>
      <c r="AS163" s="186"/>
      <c r="AT163" s="186"/>
      <c r="AU163" s="186"/>
      <c r="AV163" s="186"/>
      <c r="AW163" s="186"/>
      <c r="AX163" s="186"/>
      <c r="AY163" s="186"/>
      <c r="AZ163" s="186"/>
      <c r="BA163" s="186"/>
      <c r="BB163" s="186"/>
      <c r="BC163" s="186"/>
      <c r="BD163" s="186"/>
      <c r="BE163" s="186"/>
      <c r="BF163" s="186"/>
      <c r="BG163" s="186"/>
      <c r="BH163" s="186"/>
      <c r="BI163" s="186"/>
      <c r="BJ163" s="186"/>
      <c r="BK163" s="186"/>
      <c r="BL163" s="186"/>
      <c r="BM163" s="186"/>
      <c r="BN163" s="186"/>
      <c r="BO163" s="186"/>
      <c r="BP163" s="186"/>
      <c r="BQ163" s="186"/>
      <c r="BR163" s="186"/>
      <c r="BS163" s="186"/>
      <c r="BT163" s="186"/>
    </row>
    <row r="164" spans="1:72" ht="13.5">
      <c r="A164" s="186"/>
      <c r="B164" s="186"/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86"/>
      <c r="AO164" s="186"/>
      <c r="AP164" s="186"/>
      <c r="AQ164" s="186"/>
      <c r="AR164" s="186"/>
      <c r="AS164" s="186"/>
      <c r="AT164" s="186"/>
      <c r="AU164" s="186"/>
      <c r="AV164" s="186"/>
      <c r="AW164" s="186"/>
      <c r="AX164" s="186"/>
      <c r="AY164" s="186"/>
      <c r="AZ164" s="186"/>
      <c r="BA164" s="186"/>
      <c r="BB164" s="186"/>
      <c r="BC164" s="186"/>
      <c r="BD164" s="186"/>
      <c r="BE164" s="186"/>
      <c r="BF164" s="186"/>
      <c r="BG164" s="186"/>
      <c r="BH164" s="186"/>
      <c r="BI164" s="186"/>
      <c r="BJ164" s="186"/>
      <c r="BK164" s="186"/>
      <c r="BL164" s="186"/>
      <c r="BM164" s="186"/>
      <c r="BN164" s="186"/>
      <c r="BO164" s="186"/>
      <c r="BP164" s="186"/>
      <c r="BQ164" s="186"/>
      <c r="BR164" s="186"/>
      <c r="BS164" s="186"/>
      <c r="BT164" s="186"/>
    </row>
    <row r="165" spans="1:72" ht="13.5">
      <c r="A165" s="186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86"/>
      <c r="AO165" s="186"/>
      <c r="AP165" s="186"/>
      <c r="AQ165" s="186"/>
      <c r="AR165" s="186"/>
      <c r="AS165" s="186"/>
      <c r="AT165" s="186"/>
      <c r="AU165" s="186"/>
      <c r="AV165" s="186"/>
      <c r="AW165" s="186"/>
      <c r="AX165" s="186"/>
      <c r="AY165" s="186"/>
      <c r="AZ165" s="186"/>
      <c r="BA165" s="186"/>
      <c r="BB165" s="186"/>
      <c r="BC165" s="186"/>
      <c r="BD165" s="186"/>
      <c r="BE165" s="186"/>
      <c r="BF165" s="186"/>
      <c r="BG165" s="186"/>
      <c r="BH165" s="186"/>
      <c r="BI165" s="186"/>
      <c r="BJ165" s="186"/>
      <c r="BK165" s="186"/>
      <c r="BL165" s="186"/>
      <c r="BM165" s="186"/>
      <c r="BN165" s="186"/>
      <c r="BO165" s="186"/>
      <c r="BP165" s="186"/>
      <c r="BQ165" s="186"/>
      <c r="BR165" s="186"/>
      <c r="BS165" s="186"/>
      <c r="BT165" s="186"/>
    </row>
    <row r="166" spans="1:72" ht="13.5">
      <c r="A166" s="186"/>
      <c r="B166" s="186"/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86"/>
      <c r="AO166" s="186"/>
      <c r="AP166" s="186"/>
      <c r="AQ166" s="186"/>
      <c r="AR166" s="186"/>
      <c r="AS166" s="186"/>
      <c r="AT166" s="186"/>
      <c r="AU166" s="186"/>
      <c r="AV166" s="186"/>
      <c r="AW166" s="186"/>
      <c r="AX166" s="186"/>
      <c r="AY166" s="186"/>
      <c r="AZ166" s="186"/>
      <c r="BA166" s="186"/>
      <c r="BB166" s="186"/>
      <c r="BC166" s="186"/>
      <c r="BD166" s="186"/>
      <c r="BE166" s="186"/>
      <c r="BF166" s="186"/>
      <c r="BG166" s="186"/>
      <c r="BH166" s="186"/>
      <c r="BI166" s="186"/>
      <c r="BJ166" s="186"/>
      <c r="BK166" s="186"/>
      <c r="BL166" s="186"/>
      <c r="BM166" s="186"/>
      <c r="BN166" s="186"/>
      <c r="BO166" s="186"/>
      <c r="BP166" s="186"/>
      <c r="BQ166" s="186"/>
      <c r="BR166" s="186"/>
      <c r="BS166" s="186"/>
      <c r="BT166" s="186"/>
    </row>
    <row r="167" spans="1:72" ht="13.5">
      <c r="A167" s="186"/>
      <c r="B167" s="186"/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86"/>
      <c r="AO167" s="186"/>
      <c r="AP167" s="186"/>
      <c r="AQ167" s="186"/>
      <c r="AR167" s="186"/>
      <c r="AS167" s="186"/>
      <c r="AT167" s="186"/>
      <c r="AU167" s="186"/>
      <c r="AV167" s="186"/>
      <c r="AW167" s="186"/>
      <c r="AX167" s="186"/>
      <c r="AY167" s="186"/>
      <c r="AZ167" s="186"/>
      <c r="BA167" s="186"/>
      <c r="BB167" s="186"/>
      <c r="BC167" s="186"/>
      <c r="BD167" s="186"/>
      <c r="BE167" s="186"/>
      <c r="BF167" s="186"/>
      <c r="BG167" s="186"/>
      <c r="BH167" s="186"/>
      <c r="BI167" s="186"/>
      <c r="BJ167" s="186"/>
      <c r="BK167" s="186"/>
      <c r="BL167" s="186"/>
      <c r="BM167" s="186"/>
      <c r="BN167" s="186"/>
      <c r="BO167" s="186"/>
      <c r="BP167" s="186"/>
      <c r="BQ167" s="186"/>
      <c r="BR167" s="186"/>
      <c r="BS167" s="186"/>
      <c r="BT167" s="186"/>
    </row>
    <row r="168" spans="1:72" ht="13.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86"/>
      <c r="AO168" s="186"/>
      <c r="AP168" s="186"/>
      <c r="AQ168" s="186"/>
      <c r="AR168" s="186"/>
      <c r="AS168" s="186"/>
      <c r="AT168" s="186"/>
      <c r="AU168" s="186"/>
      <c r="AV168" s="186"/>
      <c r="AW168" s="186"/>
      <c r="AX168" s="186"/>
      <c r="AY168" s="186"/>
      <c r="AZ168" s="186"/>
      <c r="BA168" s="186"/>
      <c r="BB168" s="186"/>
      <c r="BC168" s="186"/>
      <c r="BD168" s="186"/>
      <c r="BE168" s="186"/>
      <c r="BF168" s="186"/>
      <c r="BG168" s="186"/>
      <c r="BH168" s="186"/>
      <c r="BI168" s="186"/>
      <c r="BJ168" s="186"/>
      <c r="BK168" s="186"/>
      <c r="BL168" s="186"/>
      <c r="BM168" s="186"/>
      <c r="BN168" s="186"/>
      <c r="BO168" s="186"/>
      <c r="BP168" s="186"/>
      <c r="BQ168" s="186"/>
      <c r="BR168" s="186"/>
      <c r="BS168" s="186"/>
      <c r="BT168" s="186"/>
    </row>
    <row r="169" spans="1:72" ht="13.5">
      <c r="A169" s="186"/>
      <c r="B169" s="186"/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86"/>
      <c r="AU169" s="186"/>
      <c r="AV169" s="186"/>
      <c r="AW169" s="186"/>
      <c r="AX169" s="186"/>
      <c r="AY169" s="186"/>
      <c r="AZ169" s="186"/>
      <c r="BA169" s="186"/>
      <c r="BB169" s="186"/>
      <c r="BC169" s="186"/>
      <c r="BD169" s="186"/>
      <c r="BE169" s="186"/>
      <c r="BF169" s="186"/>
      <c r="BG169" s="186"/>
      <c r="BH169" s="186"/>
      <c r="BI169" s="186"/>
      <c r="BJ169" s="186"/>
      <c r="BK169" s="186"/>
      <c r="BL169" s="186"/>
      <c r="BM169" s="186"/>
      <c r="BN169" s="186"/>
      <c r="BO169" s="186"/>
      <c r="BP169" s="186"/>
      <c r="BQ169" s="186"/>
      <c r="BR169" s="186"/>
      <c r="BS169" s="186"/>
      <c r="BT169" s="186"/>
    </row>
    <row r="170" spans="1:72" ht="13.5">
      <c r="A170" s="186"/>
      <c r="B170" s="186"/>
      <c r="C170" s="186"/>
      <c r="D170" s="186"/>
      <c r="E170" s="186"/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86"/>
      <c r="AO170" s="186"/>
      <c r="AP170" s="186"/>
      <c r="AQ170" s="186"/>
      <c r="AR170" s="186"/>
      <c r="AS170" s="186"/>
      <c r="AT170" s="186"/>
      <c r="AU170" s="186"/>
      <c r="AV170" s="186"/>
      <c r="AW170" s="186"/>
      <c r="AX170" s="186"/>
      <c r="AY170" s="186"/>
      <c r="AZ170" s="186"/>
      <c r="BA170" s="186"/>
      <c r="BB170" s="186"/>
      <c r="BC170" s="186"/>
      <c r="BD170" s="186"/>
      <c r="BE170" s="186"/>
      <c r="BF170" s="186"/>
      <c r="BG170" s="186"/>
      <c r="BH170" s="186"/>
      <c r="BI170" s="186"/>
      <c r="BJ170" s="186"/>
      <c r="BK170" s="186"/>
      <c r="BL170" s="186"/>
      <c r="BM170" s="186"/>
      <c r="BN170" s="186"/>
      <c r="BO170" s="186"/>
      <c r="BP170" s="186"/>
      <c r="BQ170" s="186"/>
      <c r="BR170" s="186"/>
      <c r="BS170" s="186"/>
      <c r="BT170" s="186"/>
    </row>
    <row r="171" spans="1:72" ht="13.5">
      <c r="A171" s="186"/>
      <c r="B171" s="186"/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86"/>
      <c r="AO171" s="186"/>
      <c r="AP171" s="186"/>
      <c r="AQ171" s="186"/>
      <c r="AR171" s="186"/>
      <c r="AS171" s="186"/>
      <c r="AT171" s="186"/>
      <c r="AU171" s="186"/>
      <c r="AV171" s="186"/>
      <c r="AW171" s="186"/>
      <c r="AX171" s="186"/>
      <c r="AY171" s="186"/>
      <c r="AZ171" s="186"/>
      <c r="BA171" s="186"/>
      <c r="BB171" s="186"/>
      <c r="BC171" s="186"/>
      <c r="BD171" s="186"/>
      <c r="BE171" s="186"/>
      <c r="BF171" s="186"/>
      <c r="BG171" s="186"/>
      <c r="BH171" s="186"/>
      <c r="BI171" s="186"/>
      <c r="BJ171" s="186"/>
      <c r="BK171" s="186"/>
      <c r="BL171" s="186"/>
      <c r="BM171" s="186"/>
      <c r="BN171" s="186"/>
      <c r="BO171" s="186"/>
      <c r="BP171" s="186"/>
      <c r="BQ171" s="186"/>
      <c r="BR171" s="186"/>
      <c r="BS171" s="186"/>
      <c r="BT171" s="186"/>
    </row>
    <row r="172" spans="1:72" ht="13.5">
      <c r="A172" s="186"/>
      <c r="B172" s="186"/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86"/>
      <c r="AT172" s="186"/>
      <c r="AU172" s="186"/>
      <c r="AV172" s="186"/>
      <c r="AW172" s="186"/>
      <c r="AX172" s="186"/>
      <c r="AY172" s="186"/>
      <c r="AZ172" s="186"/>
      <c r="BA172" s="186"/>
      <c r="BB172" s="186"/>
      <c r="BC172" s="186"/>
      <c r="BD172" s="186"/>
      <c r="BE172" s="186"/>
      <c r="BF172" s="186"/>
      <c r="BG172" s="186"/>
      <c r="BH172" s="186"/>
      <c r="BI172" s="186"/>
      <c r="BJ172" s="186"/>
      <c r="BK172" s="186"/>
      <c r="BL172" s="186"/>
      <c r="BM172" s="186"/>
      <c r="BN172" s="186"/>
      <c r="BO172" s="186"/>
      <c r="BP172" s="186"/>
      <c r="BQ172" s="186"/>
      <c r="BR172" s="186"/>
      <c r="BS172" s="186"/>
      <c r="BT172" s="186"/>
    </row>
    <row r="173" spans="1:72" ht="13.5">
      <c r="A173" s="186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86"/>
      <c r="AO173" s="186"/>
      <c r="AP173" s="186"/>
      <c r="AQ173" s="186"/>
      <c r="AR173" s="186"/>
      <c r="AS173" s="186"/>
      <c r="AT173" s="186"/>
      <c r="AU173" s="186"/>
      <c r="AV173" s="186"/>
      <c r="AW173" s="186"/>
      <c r="AX173" s="186"/>
      <c r="AY173" s="186"/>
      <c r="AZ173" s="186"/>
      <c r="BA173" s="186"/>
      <c r="BB173" s="186"/>
      <c r="BC173" s="186"/>
      <c r="BD173" s="186"/>
      <c r="BE173" s="186"/>
      <c r="BF173" s="186"/>
      <c r="BG173" s="186"/>
      <c r="BH173" s="186"/>
      <c r="BI173" s="186"/>
      <c r="BJ173" s="186"/>
      <c r="BK173" s="186"/>
      <c r="BL173" s="186"/>
      <c r="BM173" s="186"/>
      <c r="BN173" s="186"/>
      <c r="BO173" s="186"/>
      <c r="BP173" s="186"/>
      <c r="BQ173" s="186"/>
      <c r="BR173" s="186"/>
      <c r="BS173" s="186"/>
      <c r="BT173" s="186"/>
    </row>
    <row r="174" spans="1:72" ht="13.5">
      <c r="A174" s="186"/>
      <c r="B174" s="186"/>
      <c r="C174" s="186"/>
      <c r="D174" s="186"/>
      <c r="E174" s="186"/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86"/>
      <c r="AO174" s="186"/>
      <c r="AP174" s="186"/>
      <c r="AQ174" s="186"/>
      <c r="AR174" s="186"/>
      <c r="AS174" s="186"/>
      <c r="AT174" s="186"/>
      <c r="AU174" s="186"/>
      <c r="AV174" s="186"/>
      <c r="AW174" s="186"/>
      <c r="AX174" s="186"/>
      <c r="AY174" s="186"/>
      <c r="AZ174" s="186"/>
      <c r="BA174" s="186"/>
      <c r="BB174" s="186"/>
      <c r="BC174" s="186"/>
      <c r="BD174" s="186"/>
      <c r="BE174" s="186"/>
      <c r="BF174" s="186"/>
      <c r="BG174" s="186"/>
      <c r="BH174" s="186"/>
      <c r="BI174" s="186"/>
      <c r="BJ174" s="186"/>
      <c r="BK174" s="186"/>
      <c r="BL174" s="186"/>
      <c r="BM174" s="186"/>
      <c r="BN174" s="186"/>
      <c r="BO174" s="186"/>
      <c r="BP174" s="186"/>
      <c r="BQ174" s="186"/>
      <c r="BR174" s="186"/>
      <c r="BS174" s="186"/>
      <c r="BT174" s="186"/>
    </row>
    <row r="175" spans="1:72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86"/>
      <c r="AU175" s="186"/>
      <c r="AV175" s="186"/>
      <c r="AW175" s="186"/>
      <c r="AX175" s="186"/>
      <c r="AY175" s="186"/>
      <c r="AZ175" s="186"/>
      <c r="BA175" s="186"/>
      <c r="BB175" s="186"/>
      <c r="BC175" s="186"/>
      <c r="BD175" s="186"/>
      <c r="BE175" s="186"/>
      <c r="BF175" s="186"/>
      <c r="BG175" s="186"/>
      <c r="BH175" s="186"/>
      <c r="BI175" s="186"/>
      <c r="BJ175" s="186"/>
      <c r="BK175" s="186"/>
      <c r="BL175" s="186"/>
      <c r="BM175" s="186"/>
      <c r="BN175" s="186"/>
      <c r="BO175" s="186"/>
      <c r="BP175" s="186"/>
      <c r="BQ175" s="186"/>
      <c r="BR175" s="186"/>
      <c r="BS175" s="186"/>
      <c r="BT175" s="186"/>
    </row>
    <row r="176" spans="1:72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86"/>
      <c r="AT176" s="186"/>
      <c r="AU176" s="186"/>
      <c r="AV176" s="186"/>
      <c r="AW176" s="186"/>
      <c r="AX176" s="186"/>
      <c r="AY176" s="186"/>
      <c r="AZ176" s="186"/>
      <c r="BA176" s="186"/>
      <c r="BB176" s="186"/>
      <c r="BC176" s="186"/>
      <c r="BD176" s="186"/>
      <c r="BE176" s="186"/>
      <c r="BF176" s="186"/>
      <c r="BG176" s="186"/>
      <c r="BH176" s="186"/>
      <c r="BI176" s="186"/>
      <c r="BJ176" s="186"/>
      <c r="BK176" s="186"/>
      <c r="BL176" s="186"/>
      <c r="BM176" s="186"/>
      <c r="BN176" s="186"/>
      <c r="BO176" s="186"/>
      <c r="BP176" s="186"/>
      <c r="BQ176" s="186"/>
      <c r="BR176" s="186"/>
      <c r="BS176" s="186"/>
      <c r="BT176" s="186"/>
    </row>
    <row r="177" spans="1:72" ht="13.5">
      <c r="A177" s="186"/>
      <c r="B177" s="186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6"/>
      <c r="AO177" s="186"/>
      <c r="AP177" s="186"/>
      <c r="AQ177" s="186"/>
      <c r="AR177" s="186"/>
      <c r="AS177" s="186"/>
      <c r="AT177" s="186"/>
      <c r="AU177" s="186"/>
      <c r="AV177" s="186"/>
      <c r="AW177" s="186"/>
      <c r="AX177" s="186"/>
      <c r="AY177" s="186"/>
      <c r="AZ177" s="186"/>
      <c r="BA177" s="186"/>
      <c r="BB177" s="186"/>
      <c r="BC177" s="186"/>
      <c r="BD177" s="186"/>
      <c r="BE177" s="186"/>
      <c r="BF177" s="186"/>
      <c r="BG177" s="186"/>
      <c r="BH177" s="186"/>
      <c r="BI177" s="186"/>
      <c r="BJ177" s="186"/>
      <c r="BK177" s="186"/>
      <c r="BL177" s="186"/>
      <c r="BM177" s="186"/>
      <c r="BN177" s="186"/>
      <c r="BO177" s="186"/>
      <c r="BP177" s="186"/>
      <c r="BQ177" s="186"/>
      <c r="BR177" s="186"/>
      <c r="BS177" s="186"/>
      <c r="BT177" s="186"/>
    </row>
    <row r="178" spans="1:72" ht="13.5">
      <c r="A178" s="186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86"/>
      <c r="AO178" s="186"/>
      <c r="AP178" s="186"/>
      <c r="AQ178" s="186"/>
      <c r="AR178" s="186"/>
      <c r="AS178" s="186"/>
      <c r="AT178" s="186"/>
      <c r="AU178" s="186"/>
      <c r="AV178" s="186"/>
      <c r="AW178" s="186"/>
      <c r="AX178" s="186"/>
      <c r="AY178" s="186"/>
      <c r="AZ178" s="186"/>
      <c r="BA178" s="186"/>
      <c r="BB178" s="186"/>
      <c r="BC178" s="186"/>
      <c r="BD178" s="186"/>
      <c r="BE178" s="186"/>
      <c r="BF178" s="186"/>
      <c r="BG178" s="186"/>
      <c r="BH178" s="186"/>
      <c r="BI178" s="186"/>
      <c r="BJ178" s="186"/>
      <c r="BK178" s="186"/>
      <c r="BL178" s="186"/>
      <c r="BM178" s="186"/>
      <c r="BN178" s="186"/>
      <c r="BO178" s="186"/>
      <c r="BP178" s="186"/>
      <c r="BQ178" s="186"/>
      <c r="BR178" s="186"/>
      <c r="BS178" s="186"/>
      <c r="BT178" s="186"/>
    </row>
    <row r="179" spans="1:72" ht="13.5">
      <c r="A179" s="186"/>
      <c r="B179" s="186"/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</row>
    <row r="180" spans="1:72" ht="13.5">
      <c r="A180" s="186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6"/>
      <c r="BO180" s="186"/>
      <c r="BP180" s="186"/>
      <c r="BQ180" s="186"/>
      <c r="BR180" s="186"/>
      <c r="BS180" s="186"/>
      <c r="BT180" s="186"/>
    </row>
    <row r="181" spans="1:72" ht="13.5">
      <c r="A181" s="186"/>
      <c r="B181" s="186"/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</row>
    <row r="182" spans="1:72" ht="13.5">
      <c r="A182" s="186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186"/>
      <c r="BQ182" s="186"/>
      <c r="BR182" s="186"/>
      <c r="BS182" s="186"/>
      <c r="BT182" s="186"/>
    </row>
    <row r="183" spans="1:72" ht="13.5">
      <c r="A183" s="186"/>
      <c r="B183" s="186"/>
      <c r="C183" s="186"/>
      <c r="D183" s="186"/>
      <c r="E183" s="186"/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186"/>
      <c r="BQ183" s="186"/>
      <c r="BR183" s="186"/>
      <c r="BS183" s="186"/>
      <c r="BT183" s="186"/>
    </row>
    <row r="184" spans="1:72" ht="13.5">
      <c r="A184" s="186"/>
      <c r="B184" s="186"/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186"/>
      <c r="BQ184" s="186"/>
      <c r="BR184" s="186"/>
      <c r="BS184" s="186"/>
      <c r="BT184" s="186"/>
    </row>
    <row r="185" spans="1:72" ht="13.5">
      <c r="A185" s="186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186"/>
      <c r="BQ185" s="186"/>
      <c r="BR185" s="186"/>
      <c r="BS185" s="186"/>
      <c r="BT185" s="186"/>
    </row>
    <row r="186" spans="1:72" ht="13.5">
      <c r="A186" s="186"/>
      <c r="B186" s="186"/>
      <c r="C186" s="186"/>
      <c r="D186" s="186"/>
      <c r="E186" s="186"/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86"/>
      <c r="AO186" s="186"/>
      <c r="AP186" s="186"/>
      <c r="AQ186" s="186"/>
      <c r="AR186" s="186"/>
      <c r="AS186" s="186"/>
      <c r="AT186" s="186"/>
      <c r="AU186" s="186"/>
      <c r="AV186" s="186"/>
      <c r="AW186" s="186"/>
      <c r="AX186" s="186"/>
      <c r="AY186" s="186"/>
      <c r="AZ186" s="186"/>
      <c r="BA186" s="186"/>
      <c r="BB186" s="186"/>
      <c r="BC186" s="186"/>
      <c r="BD186" s="186"/>
      <c r="BE186" s="186"/>
      <c r="BF186" s="186"/>
      <c r="BG186" s="186"/>
      <c r="BH186" s="186"/>
      <c r="BI186" s="186"/>
      <c r="BJ186" s="186"/>
      <c r="BK186" s="186"/>
      <c r="BL186" s="186"/>
      <c r="BM186" s="186"/>
      <c r="BN186" s="186"/>
      <c r="BO186" s="186"/>
      <c r="BP186" s="186"/>
      <c r="BQ186" s="186"/>
      <c r="BR186" s="186"/>
      <c r="BS186" s="186"/>
      <c r="BT186" s="186"/>
    </row>
    <row r="187" spans="1:72" ht="13.5">
      <c r="A187" s="186"/>
      <c r="B187" s="186"/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86"/>
      <c r="AO187" s="186"/>
      <c r="AP187" s="186"/>
      <c r="AQ187" s="186"/>
      <c r="AR187" s="186"/>
      <c r="AS187" s="186"/>
      <c r="AT187" s="186"/>
      <c r="AU187" s="186"/>
      <c r="AV187" s="186"/>
      <c r="AW187" s="186"/>
      <c r="AX187" s="186"/>
      <c r="AY187" s="186"/>
      <c r="AZ187" s="186"/>
      <c r="BA187" s="186"/>
      <c r="BB187" s="186"/>
      <c r="BC187" s="186"/>
      <c r="BD187" s="186"/>
      <c r="BE187" s="186"/>
      <c r="BF187" s="186"/>
      <c r="BG187" s="186"/>
      <c r="BH187" s="186"/>
      <c r="BI187" s="186"/>
      <c r="BJ187" s="186"/>
      <c r="BK187" s="186"/>
      <c r="BL187" s="186"/>
      <c r="BM187" s="186"/>
      <c r="BN187" s="186"/>
      <c r="BO187" s="186"/>
      <c r="BP187" s="186"/>
      <c r="BQ187" s="186"/>
      <c r="BR187" s="186"/>
      <c r="BS187" s="186"/>
      <c r="BT187" s="186"/>
    </row>
    <row r="188" spans="1:72" ht="13.5">
      <c r="A188" s="186"/>
      <c r="B188" s="186"/>
      <c r="C188" s="186"/>
      <c r="D188" s="186"/>
      <c r="E188" s="186"/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  <c r="S188" s="186"/>
      <c r="T188" s="186"/>
      <c r="U188" s="186"/>
      <c r="V188" s="186"/>
      <c r="W188" s="186"/>
      <c r="X188" s="186"/>
      <c r="Y188" s="186"/>
      <c r="Z188" s="186"/>
      <c r="AA188" s="186"/>
      <c r="AB188" s="186"/>
      <c r="AC188" s="186"/>
      <c r="AD188" s="186"/>
      <c r="AE188" s="186"/>
      <c r="AF188" s="186"/>
      <c r="AG188" s="186"/>
      <c r="AH188" s="186"/>
      <c r="AI188" s="186"/>
      <c r="AJ188" s="186"/>
      <c r="AK188" s="186"/>
      <c r="AL188" s="186"/>
      <c r="AM188" s="186"/>
      <c r="AN188" s="186"/>
      <c r="AO188" s="186"/>
      <c r="AP188" s="186"/>
      <c r="AQ188" s="186"/>
      <c r="AR188" s="186"/>
      <c r="AS188" s="186"/>
      <c r="AT188" s="186"/>
      <c r="AU188" s="186"/>
      <c r="AV188" s="186"/>
      <c r="AW188" s="186"/>
      <c r="AX188" s="186"/>
      <c r="AY188" s="186"/>
      <c r="AZ188" s="186"/>
      <c r="BA188" s="186"/>
      <c r="BB188" s="186"/>
      <c r="BC188" s="186"/>
      <c r="BD188" s="186"/>
      <c r="BE188" s="186"/>
      <c r="BF188" s="186"/>
      <c r="BG188" s="186"/>
      <c r="BH188" s="186"/>
      <c r="BI188" s="186"/>
      <c r="BJ188" s="186"/>
      <c r="BK188" s="186"/>
      <c r="BL188" s="186"/>
      <c r="BM188" s="186"/>
      <c r="BN188" s="186"/>
      <c r="BO188" s="186"/>
      <c r="BP188" s="186"/>
      <c r="BQ188" s="186"/>
      <c r="BR188" s="186"/>
      <c r="BS188" s="186"/>
      <c r="BT188" s="186"/>
    </row>
    <row r="189" spans="1:72" ht="13.5">
      <c r="A189" s="186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  <c r="S189" s="186"/>
      <c r="T189" s="186"/>
      <c r="U189" s="186"/>
      <c r="V189" s="186"/>
      <c r="W189" s="186"/>
      <c r="X189" s="186"/>
      <c r="Y189" s="186"/>
      <c r="Z189" s="186"/>
      <c r="AA189" s="186"/>
      <c r="AB189" s="186"/>
      <c r="AC189" s="186"/>
      <c r="AD189" s="186"/>
      <c r="AE189" s="186"/>
      <c r="AF189" s="186"/>
      <c r="AG189" s="186"/>
      <c r="AH189" s="186"/>
      <c r="AI189" s="186"/>
      <c r="AJ189" s="186"/>
      <c r="AK189" s="186"/>
      <c r="AL189" s="186"/>
      <c r="AM189" s="186"/>
      <c r="AN189" s="186"/>
      <c r="AO189" s="186"/>
      <c r="AP189" s="186"/>
      <c r="AQ189" s="186"/>
      <c r="AR189" s="186"/>
      <c r="AS189" s="186"/>
      <c r="AT189" s="186"/>
      <c r="AU189" s="186"/>
      <c r="AV189" s="186"/>
      <c r="AW189" s="186"/>
      <c r="AX189" s="186"/>
      <c r="AY189" s="186"/>
      <c r="AZ189" s="186"/>
      <c r="BA189" s="186"/>
      <c r="BB189" s="186"/>
      <c r="BC189" s="186"/>
      <c r="BD189" s="186"/>
      <c r="BE189" s="186"/>
      <c r="BF189" s="186"/>
      <c r="BG189" s="186"/>
      <c r="BH189" s="186"/>
      <c r="BI189" s="186"/>
      <c r="BJ189" s="186"/>
      <c r="BK189" s="186"/>
      <c r="BL189" s="186"/>
      <c r="BM189" s="186"/>
      <c r="BN189" s="186"/>
      <c r="BO189" s="186"/>
      <c r="BP189" s="186"/>
      <c r="BQ189" s="186"/>
      <c r="BR189" s="186"/>
      <c r="BS189" s="186"/>
      <c r="BT189" s="186"/>
    </row>
    <row r="190" spans="1:72" ht="13.5">
      <c r="A190" s="186"/>
      <c r="B190" s="186"/>
      <c r="C190" s="186"/>
      <c r="D190" s="186"/>
      <c r="E190" s="186"/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  <c r="S190" s="186"/>
      <c r="T190" s="186"/>
      <c r="U190" s="186"/>
      <c r="V190" s="186"/>
      <c r="W190" s="186"/>
      <c r="X190" s="186"/>
      <c r="Y190" s="186"/>
      <c r="Z190" s="186"/>
      <c r="AA190" s="186"/>
      <c r="AB190" s="186"/>
      <c r="AC190" s="186"/>
      <c r="AD190" s="186"/>
      <c r="AE190" s="186"/>
      <c r="AF190" s="186"/>
      <c r="AG190" s="186"/>
      <c r="AH190" s="186"/>
      <c r="AI190" s="186"/>
      <c r="AJ190" s="186"/>
      <c r="AK190" s="186"/>
      <c r="AL190" s="186"/>
      <c r="AM190" s="186"/>
      <c r="AN190" s="186"/>
      <c r="AO190" s="186"/>
      <c r="AP190" s="186"/>
      <c r="AQ190" s="186"/>
      <c r="AR190" s="186"/>
      <c r="AS190" s="186"/>
      <c r="AT190" s="186"/>
      <c r="AU190" s="186"/>
      <c r="AV190" s="186"/>
      <c r="AW190" s="186"/>
      <c r="AX190" s="186"/>
      <c r="AY190" s="186"/>
      <c r="AZ190" s="186"/>
      <c r="BA190" s="186"/>
      <c r="BB190" s="186"/>
      <c r="BC190" s="186"/>
      <c r="BD190" s="186"/>
      <c r="BE190" s="186"/>
      <c r="BF190" s="186"/>
      <c r="BG190" s="186"/>
      <c r="BH190" s="186"/>
      <c r="BI190" s="186"/>
      <c r="BJ190" s="186"/>
      <c r="BK190" s="186"/>
      <c r="BL190" s="186"/>
      <c r="BM190" s="186"/>
      <c r="BN190" s="186"/>
      <c r="BO190" s="186"/>
      <c r="BP190" s="186"/>
      <c r="BQ190" s="186"/>
      <c r="BR190" s="186"/>
      <c r="BS190" s="186"/>
      <c r="BT190" s="186"/>
    </row>
    <row r="191" spans="1:72" ht="13.5">
      <c r="A191" s="186"/>
      <c r="B191" s="186"/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  <c r="S191" s="186"/>
      <c r="T191" s="186"/>
      <c r="U191" s="186"/>
      <c r="V191" s="186"/>
      <c r="W191" s="186"/>
      <c r="X191" s="186"/>
      <c r="Y191" s="186"/>
      <c r="Z191" s="186"/>
      <c r="AA191" s="186"/>
      <c r="AB191" s="186"/>
      <c r="AC191" s="186"/>
      <c r="AD191" s="186"/>
      <c r="AE191" s="186"/>
      <c r="AF191" s="186"/>
      <c r="AG191" s="186"/>
      <c r="AH191" s="186"/>
      <c r="AI191" s="186"/>
      <c r="AJ191" s="186"/>
      <c r="AK191" s="186"/>
      <c r="AL191" s="186"/>
      <c r="AM191" s="186"/>
      <c r="AN191" s="186"/>
      <c r="AO191" s="186"/>
      <c r="AP191" s="186"/>
      <c r="AQ191" s="186"/>
      <c r="AR191" s="186"/>
      <c r="AS191" s="186"/>
      <c r="AT191" s="186"/>
      <c r="AU191" s="186"/>
      <c r="AV191" s="186"/>
      <c r="AW191" s="186"/>
      <c r="AX191" s="186"/>
      <c r="AY191" s="186"/>
      <c r="AZ191" s="186"/>
      <c r="BA191" s="186"/>
      <c r="BB191" s="186"/>
      <c r="BC191" s="186"/>
      <c r="BD191" s="186"/>
      <c r="BE191" s="186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</row>
    <row r="192" spans="1:72" ht="13.5">
      <c r="A192" s="186"/>
      <c r="B192" s="186"/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  <c r="S192" s="186"/>
      <c r="T192" s="186"/>
      <c r="U192" s="186"/>
      <c r="V192" s="186"/>
      <c r="W192" s="186"/>
      <c r="X192" s="186"/>
      <c r="Y192" s="186"/>
      <c r="Z192" s="186"/>
      <c r="AA192" s="186"/>
      <c r="AB192" s="186"/>
      <c r="AC192" s="186"/>
      <c r="AD192" s="186"/>
      <c r="AE192" s="186"/>
      <c r="AF192" s="186"/>
      <c r="AG192" s="186"/>
      <c r="AH192" s="186"/>
      <c r="AI192" s="186"/>
      <c r="AJ192" s="186"/>
      <c r="AK192" s="186"/>
      <c r="AL192" s="186"/>
      <c r="AM192" s="186"/>
      <c r="AN192" s="186"/>
      <c r="AO192" s="186"/>
      <c r="AP192" s="186"/>
      <c r="AQ192" s="186"/>
      <c r="AR192" s="186"/>
      <c r="AS192" s="186"/>
      <c r="AT192" s="186"/>
      <c r="AU192" s="186"/>
      <c r="AV192" s="186"/>
      <c r="AW192" s="186"/>
      <c r="AX192" s="186"/>
      <c r="AY192" s="186"/>
      <c r="AZ192" s="186"/>
      <c r="BA192" s="186"/>
      <c r="BB192" s="186"/>
      <c r="BC192" s="186"/>
      <c r="BD192" s="186"/>
      <c r="BE192" s="186"/>
      <c r="BF192" s="186"/>
      <c r="BG192" s="186"/>
      <c r="BH192" s="186"/>
      <c r="BI192" s="186"/>
      <c r="BJ192" s="186"/>
      <c r="BK192" s="186"/>
      <c r="BL192" s="186"/>
      <c r="BM192" s="186"/>
      <c r="BN192" s="186"/>
      <c r="BO192" s="186"/>
      <c r="BP192" s="186"/>
      <c r="BQ192" s="186"/>
      <c r="BR192" s="186"/>
      <c r="BS192" s="186"/>
      <c r="BT192" s="186"/>
    </row>
    <row r="193" spans="1:72" ht="13.5">
      <c r="A193" s="186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6"/>
      <c r="AD193" s="186"/>
      <c r="AE193" s="186"/>
      <c r="AF193" s="186"/>
      <c r="AG193" s="186"/>
      <c r="AH193" s="186"/>
      <c r="AI193" s="186"/>
      <c r="AJ193" s="186"/>
      <c r="AK193" s="186"/>
      <c r="AL193" s="186"/>
      <c r="AM193" s="186"/>
      <c r="AN193" s="186"/>
      <c r="AO193" s="186"/>
      <c r="AP193" s="186"/>
      <c r="AQ193" s="186"/>
      <c r="AR193" s="186"/>
      <c r="AS193" s="186"/>
      <c r="AT193" s="186"/>
      <c r="AU193" s="186"/>
      <c r="AV193" s="186"/>
      <c r="AW193" s="186"/>
      <c r="AX193" s="186"/>
      <c r="AY193" s="186"/>
      <c r="AZ193" s="186"/>
      <c r="BA193" s="186"/>
      <c r="BB193" s="186"/>
      <c r="BC193" s="186"/>
      <c r="BD193" s="186"/>
      <c r="BE193" s="186"/>
      <c r="BF193" s="186"/>
      <c r="BG193" s="186"/>
      <c r="BH193" s="186"/>
      <c r="BI193" s="186"/>
      <c r="BJ193" s="186"/>
      <c r="BK193" s="186"/>
      <c r="BL193" s="186"/>
      <c r="BM193" s="186"/>
      <c r="BN193" s="186"/>
      <c r="BO193" s="186"/>
      <c r="BP193" s="186"/>
      <c r="BQ193" s="186"/>
      <c r="BR193" s="186"/>
      <c r="BS193" s="186"/>
      <c r="BT193" s="186"/>
    </row>
    <row r="194" spans="1:72" ht="13.5">
      <c r="A194" s="186"/>
      <c r="B194" s="186"/>
      <c r="C194" s="186"/>
      <c r="D194" s="186"/>
      <c r="E194" s="186"/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86"/>
      <c r="BA194" s="186"/>
      <c r="BB194" s="18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6"/>
      <c r="BS194" s="186"/>
      <c r="BT194" s="186"/>
    </row>
    <row r="195" spans="1:72" ht="13.5">
      <c r="A195" s="186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86"/>
      <c r="BA195" s="186"/>
      <c r="BB195" s="18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</row>
    <row r="196" spans="1:72" ht="13.5">
      <c r="A196" s="186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6"/>
      <c r="AD196" s="186"/>
      <c r="AE196" s="186"/>
      <c r="AF196" s="186"/>
      <c r="AG196" s="186"/>
      <c r="AH196" s="186"/>
      <c r="AI196" s="186"/>
      <c r="AJ196" s="186"/>
      <c r="AK196" s="186"/>
      <c r="AL196" s="186"/>
      <c r="AM196" s="186"/>
      <c r="AN196" s="186"/>
      <c r="AO196" s="186"/>
      <c r="AP196" s="186"/>
      <c r="AQ196" s="186"/>
      <c r="AR196" s="186"/>
      <c r="AS196" s="186"/>
      <c r="AT196" s="186"/>
      <c r="AU196" s="186"/>
      <c r="AV196" s="186"/>
      <c r="AW196" s="186"/>
      <c r="AX196" s="186"/>
      <c r="AY196" s="186"/>
      <c r="AZ196" s="186"/>
      <c r="BA196" s="186"/>
      <c r="BB196" s="186"/>
      <c r="BC196" s="186"/>
      <c r="BD196" s="186"/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6"/>
      <c r="BO196" s="186"/>
      <c r="BP196" s="186"/>
      <c r="BQ196" s="186"/>
      <c r="BR196" s="186"/>
      <c r="BS196" s="186"/>
      <c r="BT196" s="186"/>
    </row>
    <row r="197" spans="1:72" ht="13.5">
      <c r="A197" s="186"/>
      <c r="B197" s="186"/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 s="186"/>
      <c r="AN197" s="186"/>
      <c r="AO197" s="186"/>
      <c r="AP197" s="186"/>
      <c r="AQ197" s="186"/>
      <c r="AR197" s="186"/>
      <c r="AS197" s="186"/>
      <c r="AT197" s="186"/>
      <c r="AU197" s="186"/>
      <c r="AV197" s="186"/>
      <c r="AW197" s="186"/>
      <c r="AX197" s="186"/>
      <c r="AY197" s="186"/>
      <c r="AZ197" s="186"/>
      <c r="BA197" s="186"/>
      <c r="BB197" s="186"/>
      <c r="BC197" s="186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86"/>
      <c r="BQ197" s="186"/>
      <c r="BR197" s="186"/>
      <c r="BS197" s="186"/>
      <c r="BT197" s="186"/>
    </row>
    <row r="198" spans="1:72" ht="13.5">
      <c r="A198" s="186"/>
      <c r="B198" s="186"/>
      <c r="C198" s="186"/>
      <c r="D198" s="186"/>
      <c r="E198" s="186"/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 s="186"/>
      <c r="AN198" s="186"/>
      <c r="AO198" s="186"/>
      <c r="AP198" s="186"/>
      <c r="AQ198" s="186"/>
      <c r="AR198" s="186"/>
      <c r="AS198" s="186"/>
      <c r="AT198" s="186"/>
      <c r="AU198" s="186"/>
      <c r="AV198" s="186"/>
      <c r="AW198" s="186"/>
      <c r="AX198" s="186"/>
      <c r="AY198" s="186"/>
      <c r="AZ198" s="186"/>
      <c r="BA198" s="186"/>
      <c r="BB198" s="186"/>
      <c r="BC198" s="186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86"/>
      <c r="BQ198" s="186"/>
      <c r="BR198" s="186"/>
      <c r="BS198" s="186"/>
      <c r="BT198" s="186"/>
    </row>
    <row r="199" spans="1:72" ht="13.5">
      <c r="A199" s="186"/>
      <c r="B199" s="186"/>
      <c r="C199" s="186"/>
      <c r="D199" s="186"/>
      <c r="E199" s="186"/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 s="186"/>
      <c r="AN199" s="186"/>
      <c r="AO199" s="186"/>
      <c r="AP199" s="186"/>
      <c r="AQ199" s="186"/>
      <c r="AR199" s="186"/>
      <c r="AS199" s="186"/>
      <c r="AT199" s="186"/>
      <c r="AU199" s="186"/>
      <c r="AV199" s="186"/>
      <c r="AW199" s="186"/>
      <c r="AX199" s="186"/>
      <c r="AY199" s="186"/>
      <c r="AZ199" s="186"/>
      <c r="BA199" s="186"/>
      <c r="BB199" s="186"/>
      <c r="BC199" s="186"/>
      <c r="BD199" s="186"/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86"/>
      <c r="BQ199" s="186"/>
      <c r="BR199" s="186"/>
      <c r="BS199" s="186"/>
      <c r="BT199" s="186"/>
    </row>
    <row r="200" spans="1:72" ht="13.5">
      <c r="A200" s="186"/>
      <c r="B200" s="186"/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  <c r="S200" s="186"/>
      <c r="T200" s="186"/>
      <c r="U200" s="186"/>
      <c r="V200" s="186"/>
      <c r="W200" s="186"/>
      <c r="X200" s="186"/>
      <c r="Y200" s="186"/>
      <c r="Z200" s="186"/>
      <c r="AA200" s="186"/>
      <c r="AB200" s="186"/>
      <c r="AC200" s="186"/>
      <c r="AD200" s="186"/>
      <c r="AE200" s="186"/>
      <c r="AF200" s="186"/>
      <c r="AG200" s="186"/>
      <c r="AH200" s="186"/>
      <c r="AI200" s="186"/>
      <c r="AJ200" s="186"/>
      <c r="AK200" s="186"/>
      <c r="AL200" s="186"/>
      <c r="AM200" s="186"/>
      <c r="AN200" s="186"/>
      <c r="AO200" s="186"/>
      <c r="AP200" s="186"/>
      <c r="AQ200" s="186"/>
      <c r="AR200" s="186"/>
      <c r="AS200" s="186"/>
      <c r="AT200" s="186"/>
      <c r="AU200" s="186"/>
      <c r="AV200" s="186"/>
      <c r="AW200" s="186"/>
      <c r="AX200" s="186"/>
      <c r="AY200" s="186"/>
      <c r="AZ200" s="186"/>
      <c r="BA200" s="186"/>
      <c r="BB200" s="186"/>
      <c r="BC200" s="186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86"/>
      <c r="BQ200" s="186"/>
      <c r="BR200" s="186"/>
      <c r="BS200" s="186"/>
      <c r="BT200" s="186"/>
    </row>
    <row r="201" spans="1:72" ht="13.5">
      <c r="A201" s="186"/>
      <c r="B201" s="186"/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  <c r="S201" s="186"/>
      <c r="T201" s="186"/>
      <c r="U201" s="186"/>
      <c r="V201" s="186"/>
      <c r="W201" s="186"/>
      <c r="X201" s="186"/>
      <c r="Y201" s="186"/>
      <c r="Z201" s="186"/>
      <c r="AA201" s="186"/>
      <c r="AB201" s="186"/>
      <c r="AC201" s="186"/>
      <c r="AD201" s="186"/>
      <c r="AE201" s="186"/>
      <c r="AF201" s="186"/>
      <c r="AG201" s="186"/>
      <c r="AH201" s="186"/>
      <c r="AI201" s="186"/>
      <c r="AJ201" s="186"/>
      <c r="AK201" s="186"/>
      <c r="AL201" s="186"/>
      <c r="AM201" s="186"/>
      <c r="AN201" s="186"/>
      <c r="AO201" s="186"/>
      <c r="AP201" s="186"/>
      <c r="AQ201" s="186"/>
      <c r="AR201" s="186"/>
      <c r="AS201" s="186"/>
      <c r="AT201" s="186"/>
      <c r="AU201" s="186"/>
      <c r="AV201" s="186"/>
      <c r="AW201" s="186"/>
      <c r="AX201" s="186"/>
      <c r="AY201" s="186"/>
      <c r="AZ201" s="186"/>
      <c r="BA201" s="186"/>
      <c r="BB201" s="186"/>
      <c r="BC201" s="186"/>
      <c r="BD201" s="186"/>
      <c r="BE201" s="186"/>
      <c r="BF201" s="186"/>
      <c r="BG201" s="186"/>
      <c r="BH201" s="186"/>
      <c r="BI201" s="186"/>
      <c r="BJ201" s="186"/>
      <c r="BK201" s="186"/>
      <c r="BL201" s="186"/>
      <c r="BM201" s="186"/>
      <c r="BN201" s="186"/>
      <c r="BO201" s="186"/>
      <c r="BP201" s="186"/>
      <c r="BQ201" s="186"/>
      <c r="BR201" s="186"/>
      <c r="BS201" s="186"/>
      <c r="BT201" s="186"/>
    </row>
    <row r="202" spans="1:72" ht="13.5">
      <c r="A202" s="186"/>
      <c r="B202" s="186"/>
      <c r="C202" s="186"/>
      <c r="D202" s="186"/>
      <c r="E202" s="186"/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  <c r="S202" s="186"/>
      <c r="T202" s="186"/>
      <c r="U202" s="186"/>
      <c r="V202" s="186"/>
      <c r="W202" s="186"/>
      <c r="X202" s="186"/>
      <c r="Y202" s="186"/>
      <c r="Z202" s="186"/>
      <c r="AA202" s="186"/>
      <c r="AB202" s="186"/>
      <c r="AC202" s="186"/>
      <c r="AD202" s="186"/>
      <c r="AE202" s="186"/>
      <c r="AF202" s="186"/>
      <c r="AG202" s="186"/>
      <c r="AH202" s="186"/>
      <c r="AI202" s="186"/>
      <c r="AJ202" s="186"/>
      <c r="AK202" s="186"/>
      <c r="AL202" s="186"/>
      <c r="AM202" s="186"/>
      <c r="AN202" s="186"/>
      <c r="AO202" s="186"/>
      <c r="AP202" s="186"/>
      <c r="AQ202" s="186"/>
      <c r="AR202" s="186"/>
      <c r="AS202" s="186"/>
      <c r="AT202" s="186"/>
      <c r="AU202" s="186"/>
      <c r="AV202" s="186"/>
      <c r="AW202" s="186"/>
      <c r="AX202" s="186"/>
      <c r="AY202" s="186"/>
      <c r="AZ202" s="186"/>
      <c r="BA202" s="186"/>
      <c r="BB202" s="186"/>
      <c r="BC202" s="186"/>
      <c r="BD202" s="186"/>
      <c r="BE202" s="186"/>
      <c r="BF202" s="186"/>
      <c r="BG202" s="186"/>
      <c r="BH202" s="186"/>
      <c r="BI202" s="186"/>
      <c r="BJ202" s="186"/>
      <c r="BK202" s="186"/>
      <c r="BL202" s="186"/>
      <c r="BM202" s="186"/>
      <c r="BN202" s="186"/>
      <c r="BO202" s="186"/>
      <c r="BP202" s="186"/>
      <c r="BQ202" s="186"/>
      <c r="BR202" s="186"/>
      <c r="BS202" s="186"/>
      <c r="BT202" s="186"/>
    </row>
    <row r="203" spans="1:72" ht="13.5">
      <c r="A203" s="186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  <c r="S203" s="186"/>
      <c r="T203" s="186"/>
      <c r="U203" s="186"/>
      <c r="V203" s="186"/>
      <c r="W203" s="186"/>
      <c r="X203" s="186"/>
      <c r="Y203" s="186"/>
      <c r="Z203" s="186"/>
      <c r="AA203" s="186"/>
      <c r="AB203" s="186"/>
      <c r="AC203" s="186"/>
      <c r="AD203" s="186"/>
      <c r="AE203" s="186"/>
      <c r="AF203" s="186"/>
      <c r="AG203" s="186"/>
      <c r="AH203" s="186"/>
      <c r="AI203" s="186"/>
      <c r="AJ203" s="186"/>
      <c r="AK203" s="186"/>
      <c r="AL203" s="186"/>
      <c r="AM203" s="186"/>
      <c r="AN203" s="186"/>
      <c r="AO203" s="186"/>
      <c r="AP203" s="186"/>
      <c r="AQ203" s="186"/>
      <c r="AR203" s="186"/>
      <c r="AS203" s="186"/>
      <c r="AT203" s="186"/>
      <c r="AU203" s="186"/>
      <c r="AV203" s="186"/>
      <c r="AW203" s="186"/>
      <c r="AX203" s="186"/>
      <c r="AY203" s="186"/>
      <c r="AZ203" s="186"/>
      <c r="BA203" s="186"/>
      <c r="BB203" s="186"/>
      <c r="BC203" s="186"/>
      <c r="BD203" s="186"/>
      <c r="BE203" s="186"/>
      <c r="BF203" s="186"/>
      <c r="BG203" s="186"/>
      <c r="BH203" s="186"/>
      <c r="BI203" s="186"/>
      <c r="BJ203" s="186"/>
      <c r="BK203" s="186"/>
      <c r="BL203" s="186"/>
      <c r="BM203" s="186"/>
      <c r="BN203" s="186"/>
      <c r="BO203" s="186"/>
      <c r="BP203" s="186"/>
      <c r="BQ203" s="186"/>
      <c r="BR203" s="186"/>
      <c r="BS203" s="186"/>
      <c r="BT203" s="186"/>
    </row>
    <row r="204" spans="1:72" ht="13.5">
      <c r="A204" s="186"/>
      <c r="B204" s="186"/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  <c r="S204" s="186"/>
      <c r="T204" s="186"/>
      <c r="U204" s="186"/>
      <c r="V204" s="186"/>
      <c r="W204" s="186"/>
      <c r="X204" s="186"/>
      <c r="Y204" s="186"/>
      <c r="Z204" s="186"/>
      <c r="AA204" s="186"/>
      <c r="AB204" s="186"/>
      <c r="AC204" s="186"/>
      <c r="AD204" s="186"/>
      <c r="AE204" s="186"/>
      <c r="AF204" s="186"/>
      <c r="AG204" s="186"/>
      <c r="AH204" s="186"/>
      <c r="AI204" s="186"/>
      <c r="AJ204" s="186"/>
      <c r="AK204" s="186"/>
      <c r="AL204" s="186"/>
      <c r="AM204" s="186"/>
      <c r="AN204" s="186"/>
      <c r="AO204" s="186"/>
      <c r="AP204" s="186"/>
      <c r="AQ204" s="186"/>
      <c r="AR204" s="186"/>
      <c r="AS204" s="186"/>
      <c r="AT204" s="186"/>
      <c r="AU204" s="186"/>
      <c r="AV204" s="186"/>
      <c r="AW204" s="186"/>
      <c r="AX204" s="186"/>
      <c r="AY204" s="186"/>
      <c r="AZ204" s="186"/>
      <c r="BA204" s="186"/>
      <c r="BB204" s="186"/>
      <c r="BC204" s="186"/>
      <c r="BD204" s="186"/>
      <c r="BE204" s="186"/>
      <c r="BF204" s="186"/>
      <c r="BG204" s="186"/>
      <c r="BH204" s="186"/>
      <c r="BI204" s="186"/>
      <c r="BJ204" s="186"/>
      <c r="BK204" s="186"/>
      <c r="BL204" s="186"/>
      <c r="BM204" s="186"/>
      <c r="BN204" s="186"/>
      <c r="BO204" s="186"/>
      <c r="BP204" s="186"/>
      <c r="BQ204" s="186"/>
      <c r="BR204" s="186"/>
      <c r="BS204" s="186"/>
      <c r="BT204" s="186"/>
    </row>
    <row r="205" spans="1:72" ht="13.5">
      <c r="A205" s="186"/>
      <c r="B205" s="186"/>
      <c r="C205" s="186"/>
      <c r="D205" s="186"/>
      <c r="E205" s="186"/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  <c r="S205" s="186"/>
      <c r="T205" s="186"/>
      <c r="U205" s="186"/>
      <c r="V205" s="186"/>
      <c r="W205" s="186"/>
      <c r="X205" s="186"/>
      <c r="Y205" s="186"/>
      <c r="Z205" s="186"/>
      <c r="AA205" s="186"/>
      <c r="AB205" s="186"/>
      <c r="AC205" s="186"/>
      <c r="AD205" s="186"/>
      <c r="AE205" s="186"/>
      <c r="AF205" s="186"/>
      <c r="AG205" s="186"/>
      <c r="AH205" s="186"/>
      <c r="AI205" s="186"/>
      <c r="AJ205" s="186"/>
      <c r="AK205" s="186"/>
      <c r="AL205" s="186"/>
      <c r="AM205" s="186"/>
      <c r="AN205" s="186"/>
      <c r="AO205" s="186"/>
      <c r="AP205" s="186"/>
      <c r="AQ205" s="186"/>
      <c r="AR205" s="186"/>
      <c r="AS205" s="186"/>
      <c r="AT205" s="186"/>
      <c r="AU205" s="186"/>
      <c r="AV205" s="186"/>
      <c r="AW205" s="186"/>
      <c r="AX205" s="186"/>
      <c r="AY205" s="186"/>
      <c r="AZ205" s="186"/>
      <c r="BA205" s="186"/>
      <c r="BB205" s="186"/>
      <c r="BC205" s="186"/>
      <c r="BD205" s="186"/>
      <c r="BE205" s="186"/>
      <c r="BF205" s="186"/>
      <c r="BG205" s="186"/>
      <c r="BH205" s="186"/>
      <c r="BI205" s="186"/>
      <c r="BJ205" s="186"/>
      <c r="BK205" s="186"/>
      <c r="BL205" s="186"/>
      <c r="BM205" s="186"/>
      <c r="BN205" s="186"/>
      <c r="BO205" s="186"/>
      <c r="BP205" s="186"/>
      <c r="BQ205" s="186"/>
      <c r="BR205" s="186"/>
      <c r="BS205" s="186"/>
      <c r="BT205" s="186"/>
    </row>
    <row r="206" spans="1:72" ht="13.5">
      <c r="A206" s="186"/>
      <c r="B206" s="186"/>
      <c r="C206" s="186"/>
      <c r="D206" s="186"/>
      <c r="E206" s="186"/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  <c r="S206" s="186"/>
      <c r="T206" s="186"/>
      <c r="U206" s="186"/>
      <c r="V206" s="186"/>
      <c r="W206" s="186"/>
      <c r="X206" s="186"/>
      <c r="Y206" s="186"/>
      <c r="Z206" s="186"/>
      <c r="AA206" s="186"/>
      <c r="AB206" s="186"/>
      <c r="AC206" s="186"/>
      <c r="AD206" s="186"/>
      <c r="AE206" s="186"/>
      <c r="AF206" s="186"/>
      <c r="AG206" s="186"/>
      <c r="AH206" s="186"/>
      <c r="AI206" s="186"/>
      <c r="AJ206" s="186"/>
      <c r="AK206" s="186"/>
      <c r="AL206" s="186"/>
      <c r="AM206" s="186"/>
      <c r="AN206" s="186"/>
      <c r="AO206" s="186"/>
      <c r="AP206" s="186"/>
      <c r="AQ206" s="186"/>
      <c r="AR206" s="186"/>
      <c r="AS206" s="186"/>
      <c r="AT206" s="186"/>
      <c r="AU206" s="186"/>
      <c r="AV206" s="186"/>
      <c r="AW206" s="186"/>
      <c r="AX206" s="186"/>
      <c r="AY206" s="186"/>
      <c r="AZ206" s="186"/>
      <c r="BA206" s="186"/>
      <c r="BB206" s="186"/>
      <c r="BC206" s="186"/>
      <c r="BD206" s="186"/>
      <c r="BE206" s="186"/>
      <c r="BF206" s="186"/>
      <c r="BG206" s="186"/>
      <c r="BH206" s="186"/>
      <c r="BI206" s="186"/>
      <c r="BJ206" s="186"/>
      <c r="BK206" s="186"/>
      <c r="BL206" s="186"/>
      <c r="BM206" s="186"/>
      <c r="BN206" s="186"/>
      <c r="BO206" s="186"/>
      <c r="BP206" s="186"/>
      <c r="BQ206" s="186"/>
      <c r="BR206" s="186"/>
      <c r="BS206" s="186"/>
      <c r="BT206" s="186"/>
    </row>
    <row r="207" spans="1:72" ht="13.5">
      <c r="A207" s="186"/>
      <c r="B207" s="186"/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  <c r="S207" s="186"/>
      <c r="T207" s="186"/>
      <c r="U207" s="186"/>
      <c r="V207" s="186"/>
      <c r="W207" s="186"/>
      <c r="X207" s="186"/>
      <c r="Y207" s="186"/>
      <c r="Z207" s="186"/>
      <c r="AA207" s="186"/>
      <c r="AB207" s="186"/>
      <c r="AC207" s="186"/>
      <c r="AD207" s="186"/>
      <c r="AE207" s="186"/>
      <c r="AF207" s="186"/>
      <c r="AG207" s="186"/>
      <c r="AH207" s="186"/>
      <c r="AI207" s="186"/>
      <c r="AJ207" s="186"/>
      <c r="AK207" s="186"/>
      <c r="AL207" s="186"/>
      <c r="AM207" s="186"/>
      <c r="AN207" s="186"/>
      <c r="AO207" s="186"/>
      <c r="AP207" s="186"/>
      <c r="AQ207" s="186"/>
      <c r="AR207" s="186"/>
      <c r="AS207" s="186"/>
      <c r="AT207" s="186"/>
      <c r="AU207" s="186"/>
      <c r="AV207" s="186"/>
      <c r="AW207" s="186"/>
      <c r="AX207" s="186"/>
      <c r="AY207" s="186"/>
      <c r="AZ207" s="186"/>
      <c r="BA207" s="186"/>
      <c r="BB207" s="186"/>
      <c r="BC207" s="186"/>
      <c r="BD207" s="186"/>
      <c r="BE207" s="186"/>
      <c r="BF207" s="186"/>
      <c r="BG207" s="186"/>
      <c r="BH207" s="186"/>
      <c r="BI207" s="186"/>
      <c r="BJ207" s="186"/>
      <c r="BK207" s="186"/>
      <c r="BL207" s="186"/>
      <c r="BM207" s="186"/>
      <c r="BN207" s="186"/>
      <c r="BO207" s="186"/>
      <c r="BP207" s="186"/>
      <c r="BQ207" s="186"/>
      <c r="BR207" s="186"/>
      <c r="BS207" s="186"/>
      <c r="BT207" s="186"/>
    </row>
    <row r="208" spans="1:72" ht="13.5">
      <c r="A208" s="186"/>
      <c r="B208" s="186"/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  <c r="S208" s="186"/>
      <c r="T208" s="186"/>
      <c r="U208" s="186"/>
      <c r="V208" s="186"/>
      <c r="W208" s="186"/>
      <c r="X208" s="186"/>
      <c r="Y208" s="186"/>
      <c r="Z208" s="186"/>
      <c r="AA208" s="186"/>
      <c r="AB208" s="186"/>
      <c r="AC208" s="186"/>
      <c r="AD208" s="186"/>
      <c r="AE208" s="186"/>
      <c r="AF208" s="186"/>
      <c r="AG208" s="186"/>
      <c r="AH208" s="186"/>
      <c r="AI208" s="186"/>
      <c r="AJ208" s="186"/>
      <c r="AK208" s="186"/>
      <c r="AL208" s="186"/>
      <c r="AM208" s="186"/>
      <c r="AN208" s="186"/>
      <c r="AO208" s="186"/>
      <c r="AP208" s="186"/>
      <c r="AQ208" s="186"/>
      <c r="AR208" s="186"/>
      <c r="AS208" s="186"/>
      <c r="AT208" s="186"/>
      <c r="AU208" s="186"/>
      <c r="AV208" s="186"/>
      <c r="AW208" s="186"/>
      <c r="AX208" s="186"/>
      <c r="AY208" s="186"/>
      <c r="AZ208" s="186"/>
      <c r="BA208" s="186"/>
      <c r="BB208" s="186"/>
      <c r="BC208" s="186"/>
      <c r="BD208" s="186"/>
      <c r="BE208" s="186"/>
      <c r="BF208" s="186"/>
      <c r="BG208" s="186"/>
      <c r="BH208" s="186"/>
      <c r="BI208" s="186"/>
      <c r="BJ208" s="186"/>
      <c r="BK208" s="186"/>
      <c r="BL208" s="186"/>
      <c r="BM208" s="186"/>
      <c r="BN208" s="186"/>
      <c r="BO208" s="186"/>
      <c r="BP208" s="186"/>
      <c r="BQ208" s="186"/>
      <c r="BR208" s="186"/>
      <c r="BS208" s="186"/>
      <c r="BT208" s="186"/>
    </row>
    <row r="209" spans="1:72" ht="13.5">
      <c r="A209" s="186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  <c r="S209" s="186"/>
      <c r="T209" s="186"/>
      <c r="U209" s="186"/>
      <c r="V209" s="186"/>
      <c r="W209" s="186"/>
      <c r="X209" s="186"/>
      <c r="Y209" s="186"/>
      <c r="Z209" s="186"/>
      <c r="AA209" s="186"/>
      <c r="AB209" s="186"/>
      <c r="AC209" s="186"/>
      <c r="AD209" s="186"/>
      <c r="AE209" s="186"/>
      <c r="AF209" s="186"/>
      <c r="AG209" s="186"/>
      <c r="AH209" s="186"/>
      <c r="AI209" s="186"/>
      <c r="AJ209" s="186"/>
      <c r="AK209" s="186"/>
      <c r="AL209" s="186"/>
      <c r="AM209" s="186"/>
      <c r="AN209" s="186"/>
      <c r="AO209" s="186"/>
      <c r="AP209" s="186"/>
      <c r="AQ209" s="186"/>
      <c r="AR209" s="186"/>
      <c r="AS209" s="186"/>
      <c r="AT209" s="186"/>
      <c r="AU209" s="186"/>
      <c r="AV209" s="186"/>
      <c r="AW209" s="186"/>
      <c r="AX209" s="186"/>
      <c r="AY209" s="186"/>
      <c r="AZ209" s="186"/>
      <c r="BA209" s="186"/>
      <c r="BB209" s="186"/>
      <c r="BC209" s="186"/>
      <c r="BD209" s="186"/>
      <c r="BE209" s="186"/>
      <c r="BF209" s="186"/>
      <c r="BG209" s="186"/>
      <c r="BH209" s="186"/>
      <c r="BI209" s="186"/>
      <c r="BJ209" s="186"/>
      <c r="BK209" s="186"/>
      <c r="BL209" s="186"/>
      <c r="BM209" s="186"/>
      <c r="BN209" s="186"/>
      <c r="BO209" s="186"/>
      <c r="BP209" s="186"/>
      <c r="BQ209" s="186"/>
      <c r="BR209" s="186"/>
      <c r="BS209" s="186"/>
      <c r="BT209" s="186"/>
    </row>
    <row r="210" spans="1:72" ht="13.5">
      <c r="A210" s="186"/>
      <c r="B210" s="186"/>
      <c r="C210" s="186"/>
      <c r="D210" s="186"/>
      <c r="E210" s="186"/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  <c r="S210" s="186"/>
      <c r="T210" s="186"/>
      <c r="U210" s="186"/>
      <c r="V210" s="186"/>
      <c r="W210" s="186"/>
      <c r="X210" s="186"/>
      <c r="Y210" s="186"/>
      <c r="Z210" s="186"/>
      <c r="AA210" s="186"/>
      <c r="AB210" s="186"/>
      <c r="AC210" s="186"/>
      <c r="AD210" s="186"/>
      <c r="AE210" s="186"/>
      <c r="AF210" s="186"/>
      <c r="AG210" s="186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6"/>
      <c r="AS210" s="186"/>
      <c r="AT210" s="186"/>
      <c r="AU210" s="186"/>
      <c r="AV210" s="186"/>
      <c r="AW210" s="186"/>
      <c r="AX210" s="186"/>
      <c r="AY210" s="186"/>
      <c r="AZ210" s="186"/>
      <c r="BA210" s="186"/>
      <c r="BB210" s="186"/>
      <c r="BC210" s="186"/>
      <c r="BD210" s="186"/>
      <c r="BE210" s="186"/>
      <c r="BF210" s="186"/>
      <c r="BG210" s="186"/>
      <c r="BH210" s="186"/>
      <c r="BI210" s="186"/>
      <c r="BJ210" s="186"/>
      <c r="BK210" s="186"/>
      <c r="BL210" s="186"/>
      <c r="BM210" s="186"/>
      <c r="BN210" s="186"/>
      <c r="BO210" s="186"/>
      <c r="BP210" s="186"/>
      <c r="BQ210" s="186"/>
      <c r="BR210" s="186"/>
      <c r="BS210" s="186"/>
      <c r="BT210" s="186"/>
    </row>
    <row r="211" spans="1:72" ht="13.5">
      <c r="A211" s="186"/>
      <c r="B211" s="186"/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  <c r="S211" s="186"/>
      <c r="T211" s="186"/>
      <c r="U211" s="186"/>
      <c r="V211" s="186"/>
      <c r="W211" s="186"/>
      <c r="X211" s="186"/>
      <c r="Y211" s="186"/>
      <c r="Z211" s="186"/>
      <c r="AA211" s="186"/>
      <c r="AB211" s="186"/>
      <c r="AC211" s="186"/>
      <c r="AD211" s="186"/>
      <c r="AE211" s="186"/>
      <c r="AF211" s="186"/>
      <c r="AG211" s="186"/>
      <c r="AH211" s="186"/>
      <c r="AI211" s="186"/>
      <c r="AJ211" s="186"/>
      <c r="AK211" s="186"/>
      <c r="AL211" s="186"/>
      <c r="AM211" s="186"/>
      <c r="AN211" s="186"/>
      <c r="AO211" s="186"/>
      <c r="AP211" s="186"/>
      <c r="AQ211" s="186"/>
      <c r="AR211" s="186"/>
      <c r="AS211" s="186"/>
      <c r="AT211" s="186"/>
      <c r="AU211" s="186"/>
      <c r="AV211" s="186"/>
      <c r="AW211" s="186"/>
      <c r="AX211" s="186"/>
      <c r="AY211" s="186"/>
      <c r="AZ211" s="186"/>
      <c r="BA211" s="186"/>
      <c r="BB211" s="186"/>
      <c r="BC211" s="186"/>
      <c r="BD211" s="186"/>
      <c r="BE211" s="186"/>
      <c r="BF211" s="186"/>
      <c r="BG211" s="186"/>
      <c r="BH211" s="186"/>
      <c r="BI211" s="186"/>
      <c r="BJ211" s="186"/>
      <c r="BK211" s="186"/>
      <c r="BL211" s="186"/>
      <c r="BM211" s="186"/>
      <c r="BN211" s="186"/>
      <c r="BO211" s="186"/>
      <c r="BP211" s="186"/>
      <c r="BQ211" s="186"/>
      <c r="BR211" s="186"/>
      <c r="BS211" s="186"/>
      <c r="BT211" s="186"/>
    </row>
    <row r="212" spans="1:72" ht="13.5">
      <c r="A212" s="186"/>
      <c r="B212" s="186"/>
      <c r="C212" s="186"/>
      <c r="D212" s="186"/>
      <c r="E212" s="186"/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  <c r="S212" s="186"/>
      <c r="T212" s="186"/>
      <c r="U212" s="186"/>
      <c r="V212" s="186"/>
      <c r="W212" s="186"/>
      <c r="X212" s="186"/>
      <c r="Y212" s="186"/>
      <c r="Z212" s="186"/>
      <c r="AA212" s="186"/>
      <c r="AB212" s="186"/>
      <c r="AC212" s="186"/>
      <c r="AD212" s="186"/>
      <c r="AE212" s="186"/>
      <c r="AF212" s="186"/>
      <c r="AG212" s="186"/>
      <c r="AH212" s="186"/>
      <c r="AI212" s="186"/>
      <c r="AJ212" s="186"/>
      <c r="AK212" s="186"/>
      <c r="AL212" s="186"/>
      <c r="AM212" s="186"/>
      <c r="AN212" s="186"/>
      <c r="AO212" s="186"/>
      <c r="AP212" s="186"/>
      <c r="AQ212" s="186"/>
      <c r="AR212" s="186"/>
      <c r="AS212" s="186"/>
      <c r="AT212" s="186"/>
      <c r="AU212" s="186"/>
      <c r="AV212" s="186"/>
      <c r="AW212" s="186"/>
      <c r="AX212" s="186"/>
      <c r="AY212" s="186"/>
      <c r="AZ212" s="186"/>
      <c r="BA212" s="186"/>
      <c r="BB212" s="186"/>
      <c r="BC212" s="186"/>
      <c r="BD212" s="186"/>
      <c r="BE212" s="186"/>
      <c r="BF212" s="186"/>
      <c r="BG212" s="186"/>
      <c r="BH212" s="186"/>
      <c r="BI212" s="186"/>
      <c r="BJ212" s="186"/>
      <c r="BK212" s="186"/>
      <c r="BL212" s="186"/>
      <c r="BM212" s="186"/>
      <c r="BN212" s="186"/>
      <c r="BO212" s="186"/>
      <c r="BP212" s="186"/>
      <c r="BQ212" s="186"/>
      <c r="BR212" s="186"/>
      <c r="BS212" s="186"/>
      <c r="BT212" s="186"/>
    </row>
    <row r="213" spans="1:72" ht="13.5">
      <c r="A213" s="186"/>
      <c r="B213" s="186"/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  <c r="S213" s="186"/>
      <c r="T213" s="186"/>
      <c r="U213" s="186"/>
      <c r="V213" s="186"/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  <c r="BN213" s="186"/>
      <c r="BO213" s="186"/>
      <c r="BP213" s="186"/>
      <c r="BQ213" s="186"/>
      <c r="BR213" s="186"/>
      <c r="BS213" s="186"/>
      <c r="BT213" s="186"/>
    </row>
    <row r="214" spans="1:72" ht="13.5">
      <c r="A214" s="186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6"/>
      <c r="V214" s="186"/>
      <c r="W214" s="186"/>
      <c r="X214" s="186"/>
      <c r="Y214" s="186"/>
      <c r="Z214" s="186"/>
      <c r="AA214" s="186"/>
      <c r="AB214" s="186"/>
      <c r="AC214" s="186"/>
      <c r="AD214" s="186"/>
      <c r="AE214" s="186"/>
      <c r="AF214" s="186"/>
      <c r="AG214" s="186"/>
      <c r="AH214" s="186"/>
      <c r="AI214" s="186"/>
      <c r="AJ214" s="186"/>
      <c r="AK214" s="186"/>
      <c r="AL214" s="186"/>
      <c r="AM214" s="186"/>
      <c r="AN214" s="186"/>
      <c r="AO214" s="186"/>
      <c r="AP214" s="186"/>
      <c r="AQ214" s="186"/>
      <c r="AR214" s="186"/>
      <c r="AS214" s="186"/>
      <c r="AT214" s="186"/>
      <c r="AU214" s="186"/>
      <c r="AV214" s="186"/>
      <c r="AW214" s="186"/>
      <c r="AX214" s="186"/>
      <c r="AY214" s="186"/>
      <c r="AZ214" s="186"/>
      <c r="BA214" s="186"/>
      <c r="BB214" s="186"/>
      <c r="BC214" s="186"/>
      <c r="BD214" s="186"/>
      <c r="BE214" s="186"/>
      <c r="BF214" s="186"/>
      <c r="BG214" s="186"/>
      <c r="BH214" s="186"/>
      <c r="BI214" s="186"/>
      <c r="BJ214" s="186"/>
      <c r="BK214" s="186"/>
      <c r="BL214" s="186"/>
      <c r="BM214" s="186"/>
      <c r="BN214" s="186"/>
      <c r="BO214" s="186"/>
      <c r="BP214" s="186"/>
      <c r="BQ214" s="186"/>
      <c r="BR214" s="186"/>
      <c r="BS214" s="186"/>
      <c r="BT214" s="186"/>
    </row>
    <row r="215" spans="1:72" ht="13.5">
      <c r="A215" s="186"/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6"/>
      <c r="V215" s="186"/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6"/>
      <c r="BS215" s="186"/>
      <c r="BT215" s="186"/>
    </row>
    <row r="216" spans="1:72" ht="13.5">
      <c r="A216" s="186"/>
      <c r="B216" s="186"/>
      <c r="C216" s="186"/>
      <c r="D216" s="186"/>
      <c r="E216" s="186"/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  <c r="S216" s="186"/>
      <c r="T216" s="186"/>
      <c r="U216" s="186"/>
      <c r="V216" s="186"/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</row>
    <row r="217" spans="1:72" ht="13.5">
      <c r="A217" s="186"/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6"/>
      <c r="V217" s="186"/>
      <c r="W217" s="186"/>
      <c r="X217" s="186"/>
      <c r="Y217" s="186"/>
      <c r="Z217" s="186"/>
      <c r="AA217" s="186"/>
      <c r="AB217" s="186"/>
      <c r="AC217" s="186"/>
      <c r="AD217" s="186"/>
      <c r="AE217" s="186"/>
      <c r="AF217" s="186"/>
      <c r="AG217" s="186"/>
      <c r="AH217" s="186"/>
      <c r="AI217" s="186"/>
      <c r="AJ217" s="186"/>
      <c r="AK217" s="186"/>
      <c r="AL217" s="186"/>
      <c r="AM217" s="186"/>
      <c r="AN217" s="186"/>
      <c r="AO217" s="186"/>
      <c r="AP217" s="186"/>
      <c r="AQ217" s="186"/>
      <c r="AR217" s="186"/>
      <c r="AS217" s="186"/>
      <c r="AT217" s="186"/>
      <c r="AU217" s="186"/>
      <c r="AV217" s="186"/>
      <c r="AW217" s="186"/>
      <c r="AX217" s="186"/>
      <c r="AY217" s="186"/>
      <c r="AZ217" s="186"/>
      <c r="BA217" s="186"/>
      <c r="BB217" s="186"/>
      <c r="BC217" s="186"/>
      <c r="BD217" s="186"/>
      <c r="BE217" s="186"/>
      <c r="BF217" s="186"/>
      <c r="BG217" s="186"/>
      <c r="BH217" s="186"/>
      <c r="BI217" s="186"/>
      <c r="BJ217" s="186"/>
      <c r="BK217" s="186"/>
      <c r="BL217" s="186"/>
      <c r="BM217" s="186"/>
      <c r="BN217" s="186"/>
      <c r="BO217" s="186"/>
      <c r="BP217" s="186"/>
      <c r="BQ217" s="186"/>
      <c r="BR217" s="186"/>
      <c r="BS217" s="186"/>
      <c r="BT217" s="186"/>
    </row>
    <row r="218" spans="1:72" ht="13.5">
      <c r="A218" s="186"/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6"/>
      <c r="V218" s="186"/>
      <c r="W218" s="186"/>
      <c r="X218" s="186"/>
      <c r="Y218" s="186"/>
      <c r="Z218" s="186"/>
      <c r="AA218" s="186"/>
      <c r="AB218" s="186"/>
      <c r="AC218" s="186"/>
      <c r="AD218" s="186"/>
      <c r="AE218" s="186"/>
      <c r="AF218" s="186"/>
      <c r="AG218" s="186"/>
      <c r="AH218" s="186"/>
      <c r="AI218" s="186"/>
      <c r="AJ218" s="186"/>
      <c r="AK218" s="186"/>
      <c r="AL218" s="186"/>
      <c r="AM218" s="186"/>
      <c r="AN218" s="186"/>
      <c r="AO218" s="186"/>
      <c r="AP218" s="186"/>
      <c r="AQ218" s="186"/>
      <c r="AR218" s="186"/>
      <c r="AS218" s="186"/>
      <c r="AT218" s="186"/>
      <c r="AU218" s="186"/>
      <c r="AV218" s="186"/>
      <c r="AW218" s="186"/>
      <c r="AX218" s="186"/>
      <c r="AY218" s="186"/>
      <c r="AZ218" s="186"/>
      <c r="BA218" s="186"/>
      <c r="BB218" s="186"/>
      <c r="BC218" s="186"/>
      <c r="BD218" s="186"/>
      <c r="BE218" s="186"/>
      <c r="BF218" s="186"/>
      <c r="BG218" s="186"/>
      <c r="BH218" s="186"/>
      <c r="BI218" s="186"/>
      <c r="BJ218" s="186"/>
      <c r="BK218" s="186"/>
      <c r="BL218" s="186"/>
      <c r="BM218" s="186"/>
      <c r="BN218" s="186"/>
      <c r="BO218" s="186"/>
      <c r="BP218" s="186"/>
      <c r="BQ218" s="186"/>
      <c r="BR218" s="186"/>
      <c r="BS218" s="186"/>
      <c r="BT218" s="186"/>
    </row>
    <row r="219" spans="1:72" ht="13.5">
      <c r="A219" s="186"/>
      <c r="B219" s="186"/>
      <c r="C219" s="186"/>
      <c r="D219" s="186"/>
      <c r="E219" s="186"/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  <c r="S219" s="186"/>
      <c r="T219" s="186"/>
      <c r="U219" s="186"/>
      <c r="V219" s="186"/>
      <c r="W219" s="186"/>
      <c r="X219" s="186"/>
      <c r="Y219" s="186"/>
      <c r="Z219" s="186"/>
      <c r="AA219" s="186"/>
      <c r="AB219" s="186"/>
      <c r="AC219" s="186"/>
      <c r="AD219" s="186"/>
      <c r="AE219" s="186"/>
      <c r="AF219" s="186"/>
      <c r="AG219" s="186"/>
      <c r="AH219" s="186"/>
      <c r="AI219" s="186"/>
      <c r="AJ219" s="186"/>
      <c r="AK219" s="186"/>
      <c r="AL219" s="186"/>
      <c r="AM219" s="186"/>
      <c r="AN219" s="186"/>
      <c r="AO219" s="186"/>
      <c r="AP219" s="186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186"/>
      <c r="BG219" s="186"/>
      <c r="BH219" s="186"/>
      <c r="BI219" s="186"/>
      <c r="BJ219" s="186"/>
      <c r="BK219" s="186"/>
      <c r="BL219" s="186"/>
      <c r="BM219" s="186"/>
      <c r="BN219" s="186"/>
      <c r="BO219" s="186"/>
      <c r="BP219" s="186"/>
      <c r="BQ219" s="186"/>
      <c r="BR219" s="186"/>
      <c r="BS219" s="186"/>
      <c r="BT219" s="186"/>
    </row>
    <row r="220" spans="1:72" ht="13.5">
      <c r="A220" s="186"/>
      <c r="B220" s="186"/>
      <c r="C220" s="186"/>
      <c r="D220" s="1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6"/>
      <c r="BH220" s="186"/>
      <c r="BI220" s="186"/>
      <c r="BJ220" s="186"/>
      <c r="BK220" s="186"/>
      <c r="BL220" s="186"/>
      <c r="BM220" s="186"/>
      <c r="BN220" s="186"/>
      <c r="BO220" s="186"/>
      <c r="BP220" s="186"/>
      <c r="BQ220" s="186"/>
      <c r="BR220" s="186"/>
      <c r="BS220" s="186"/>
      <c r="BT220" s="186"/>
    </row>
    <row r="221" spans="1:72" ht="13.5">
      <c r="A221" s="186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  <c r="S221" s="186"/>
      <c r="T221" s="186"/>
      <c r="U221" s="186"/>
      <c r="V221" s="186"/>
      <c r="W221" s="186"/>
      <c r="X221" s="186"/>
      <c r="Y221" s="186"/>
      <c r="Z221" s="186"/>
      <c r="AA221" s="186"/>
      <c r="AB221" s="186"/>
      <c r="AC221" s="186"/>
      <c r="AD221" s="186"/>
      <c r="AE221" s="186"/>
      <c r="AF221" s="186"/>
      <c r="AG221" s="186"/>
      <c r="AH221" s="186"/>
      <c r="AI221" s="186"/>
      <c r="AJ221" s="186"/>
      <c r="AK221" s="186"/>
      <c r="AL221" s="186"/>
      <c r="AM221" s="186"/>
      <c r="AN221" s="186"/>
      <c r="AO221" s="186"/>
      <c r="AP221" s="186"/>
      <c r="AQ221" s="186"/>
      <c r="AR221" s="186"/>
      <c r="AS221" s="186"/>
      <c r="AT221" s="186"/>
      <c r="AU221" s="186"/>
      <c r="AV221" s="186"/>
      <c r="AW221" s="186"/>
      <c r="AX221" s="186"/>
      <c r="AY221" s="186"/>
      <c r="AZ221" s="186"/>
      <c r="BA221" s="186"/>
      <c r="BB221" s="186"/>
      <c r="BC221" s="186"/>
      <c r="BD221" s="186"/>
      <c r="BE221" s="186"/>
      <c r="BF221" s="186"/>
      <c r="BG221" s="186"/>
      <c r="BH221" s="186"/>
      <c r="BI221" s="186"/>
      <c r="BJ221" s="186"/>
      <c r="BK221" s="186"/>
      <c r="BL221" s="186"/>
      <c r="BM221" s="186"/>
      <c r="BN221" s="186"/>
      <c r="BO221" s="186"/>
      <c r="BP221" s="186"/>
      <c r="BQ221" s="186"/>
      <c r="BR221" s="186"/>
      <c r="BS221" s="186"/>
      <c r="BT221" s="186"/>
    </row>
    <row r="222" spans="1:72" ht="13.5">
      <c r="A222" s="186"/>
      <c r="B222" s="186"/>
      <c r="C222" s="186"/>
      <c r="D222" s="186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  <c r="S222" s="186"/>
      <c r="T222" s="186"/>
      <c r="U222" s="186"/>
      <c r="V222" s="186"/>
      <c r="W222" s="186"/>
      <c r="X222" s="186"/>
      <c r="Y222" s="186"/>
      <c r="Z222" s="186"/>
      <c r="AA222" s="186"/>
      <c r="AB222" s="186"/>
      <c r="AC222" s="186"/>
      <c r="AD222" s="186"/>
      <c r="AE222" s="186"/>
      <c r="AF222" s="186"/>
      <c r="AG222" s="186"/>
      <c r="AH222" s="186"/>
      <c r="AI222" s="186"/>
      <c r="AJ222" s="186"/>
      <c r="AK222" s="186"/>
      <c r="AL222" s="186"/>
      <c r="AM222" s="186"/>
      <c r="AN222" s="186"/>
      <c r="AO222" s="186"/>
      <c r="AP222" s="186"/>
      <c r="AQ222" s="186"/>
      <c r="AR222" s="186"/>
      <c r="AS222" s="186"/>
      <c r="AT222" s="186"/>
      <c r="AU222" s="186"/>
      <c r="AV222" s="186"/>
      <c r="AW222" s="186"/>
      <c r="AX222" s="186"/>
      <c r="AY222" s="186"/>
      <c r="AZ222" s="186"/>
      <c r="BA222" s="186"/>
      <c r="BB222" s="186"/>
      <c r="BC222" s="186"/>
      <c r="BD222" s="186"/>
      <c r="BE222" s="186"/>
      <c r="BF222" s="186"/>
      <c r="BG222" s="186"/>
      <c r="BH222" s="186"/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</row>
    <row r="223" spans="1:72" ht="13.5">
      <c r="A223" s="186"/>
      <c r="B223" s="186"/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  <c r="S223" s="186"/>
      <c r="T223" s="186"/>
      <c r="U223" s="186"/>
      <c r="V223" s="186"/>
      <c r="W223" s="186"/>
      <c r="X223" s="186"/>
      <c r="Y223" s="186"/>
      <c r="Z223" s="186"/>
      <c r="AA223" s="186"/>
      <c r="AB223" s="186"/>
      <c r="AC223" s="186"/>
      <c r="AD223" s="186"/>
      <c r="AE223" s="186"/>
      <c r="AF223" s="186"/>
      <c r="AG223" s="186"/>
      <c r="AH223" s="186"/>
      <c r="AI223" s="186"/>
      <c r="AJ223" s="186"/>
      <c r="AK223" s="186"/>
      <c r="AL223" s="186"/>
      <c r="AM223" s="186"/>
      <c r="AN223" s="186"/>
      <c r="AO223" s="186"/>
      <c r="AP223" s="186"/>
      <c r="AQ223" s="186"/>
      <c r="AR223" s="186"/>
      <c r="AS223" s="186"/>
      <c r="AT223" s="186"/>
      <c r="AU223" s="186"/>
      <c r="AV223" s="186"/>
      <c r="AW223" s="186"/>
      <c r="AX223" s="186"/>
      <c r="AY223" s="186"/>
      <c r="AZ223" s="186"/>
      <c r="BA223" s="186"/>
      <c r="BB223" s="186"/>
      <c r="BC223" s="186"/>
      <c r="BD223" s="186"/>
      <c r="BE223" s="186"/>
      <c r="BF223" s="186"/>
      <c r="BG223" s="186"/>
      <c r="BH223" s="186"/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</row>
    <row r="224" spans="1:72" ht="13.5">
      <c r="A224" s="186"/>
      <c r="B224" s="186"/>
      <c r="C224" s="186"/>
      <c r="D224" s="186"/>
      <c r="E224" s="186"/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  <c r="S224" s="186"/>
      <c r="T224" s="186"/>
      <c r="U224" s="186"/>
      <c r="V224" s="186"/>
      <c r="W224" s="186"/>
      <c r="X224" s="186"/>
      <c r="Y224" s="186"/>
      <c r="Z224" s="186"/>
      <c r="AA224" s="186"/>
      <c r="AB224" s="186"/>
      <c r="AC224" s="186"/>
      <c r="AD224" s="186"/>
      <c r="AE224" s="186"/>
      <c r="AF224" s="186"/>
      <c r="AG224" s="186"/>
      <c r="AH224" s="186"/>
      <c r="AI224" s="186"/>
      <c r="AJ224" s="186"/>
      <c r="AK224" s="186"/>
      <c r="AL224" s="186"/>
      <c r="AM224" s="186"/>
      <c r="AN224" s="186"/>
      <c r="AO224" s="186"/>
      <c r="AP224" s="186"/>
      <c r="AQ224" s="186"/>
      <c r="AR224" s="186"/>
      <c r="AS224" s="186"/>
      <c r="AT224" s="186"/>
      <c r="AU224" s="186"/>
      <c r="AV224" s="186"/>
      <c r="AW224" s="186"/>
      <c r="AX224" s="186"/>
      <c r="AY224" s="186"/>
      <c r="AZ224" s="186"/>
      <c r="BA224" s="186"/>
      <c r="BB224" s="186"/>
      <c r="BC224" s="186"/>
      <c r="BD224" s="186"/>
      <c r="BE224" s="186"/>
      <c r="BF224" s="186"/>
      <c r="BG224" s="186"/>
      <c r="BH224" s="186"/>
      <c r="BI224" s="186"/>
      <c r="BJ224" s="186"/>
      <c r="BK224" s="186"/>
      <c r="BL224" s="186"/>
      <c r="BM224" s="186"/>
      <c r="BN224" s="186"/>
      <c r="BO224" s="186"/>
      <c r="BP224" s="186"/>
      <c r="BQ224" s="186"/>
      <c r="BR224" s="186"/>
      <c r="BS224" s="186"/>
      <c r="BT224" s="186"/>
    </row>
    <row r="225" spans="1:72" ht="13.5">
      <c r="A225" s="186"/>
      <c r="B225" s="186"/>
      <c r="C225" s="186"/>
      <c r="D225" s="186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  <c r="S225" s="186"/>
      <c r="T225" s="186"/>
      <c r="U225" s="186"/>
      <c r="V225" s="186"/>
      <c r="W225" s="186"/>
      <c r="X225" s="186"/>
      <c r="Y225" s="186"/>
      <c r="Z225" s="186"/>
      <c r="AA225" s="186"/>
      <c r="AB225" s="186"/>
      <c r="AC225" s="186"/>
      <c r="AD225" s="186"/>
      <c r="AE225" s="186"/>
      <c r="AF225" s="186"/>
      <c r="AG225" s="186"/>
      <c r="AH225" s="186"/>
      <c r="AI225" s="186"/>
      <c r="AJ225" s="186"/>
      <c r="AK225" s="186"/>
      <c r="AL225" s="186"/>
      <c r="AM225" s="186"/>
      <c r="AN225" s="186"/>
      <c r="AO225" s="186"/>
      <c r="AP225" s="186"/>
      <c r="AQ225" s="186"/>
      <c r="AR225" s="186"/>
      <c r="AS225" s="186"/>
      <c r="AT225" s="186"/>
      <c r="AU225" s="186"/>
      <c r="AV225" s="186"/>
      <c r="AW225" s="186"/>
      <c r="AX225" s="186"/>
      <c r="AY225" s="186"/>
      <c r="AZ225" s="186"/>
      <c r="BA225" s="186"/>
      <c r="BB225" s="186"/>
      <c r="BC225" s="186"/>
      <c r="BD225" s="186"/>
      <c r="BE225" s="186"/>
      <c r="BF225" s="186"/>
      <c r="BG225" s="186"/>
      <c r="BH225" s="186"/>
      <c r="BI225" s="186"/>
      <c r="BJ225" s="186"/>
      <c r="BK225" s="186"/>
      <c r="BL225" s="186"/>
      <c r="BM225" s="186"/>
      <c r="BN225" s="186"/>
      <c r="BO225" s="186"/>
      <c r="BP225" s="186"/>
      <c r="BQ225" s="186"/>
      <c r="BR225" s="186"/>
      <c r="BS225" s="186"/>
      <c r="BT225" s="186"/>
    </row>
    <row r="226" spans="1:72" ht="13.5">
      <c r="A226" s="186"/>
      <c r="B226" s="186"/>
      <c r="C226" s="186"/>
      <c r="D226" s="186"/>
      <c r="E226" s="186"/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  <c r="S226" s="186"/>
      <c r="T226" s="186"/>
      <c r="U226" s="186"/>
      <c r="V226" s="186"/>
      <c r="W226" s="186"/>
      <c r="X226" s="186"/>
      <c r="Y226" s="186"/>
      <c r="Z226" s="186"/>
      <c r="AA226" s="186"/>
      <c r="AB226" s="186"/>
      <c r="AC226" s="186"/>
      <c r="AD226" s="186"/>
      <c r="AE226" s="186"/>
      <c r="AF226" s="186"/>
      <c r="AG226" s="186"/>
      <c r="AH226" s="186"/>
      <c r="AI226" s="186"/>
      <c r="AJ226" s="186"/>
      <c r="AK226" s="186"/>
      <c r="AL226" s="186"/>
      <c r="AM226" s="186"/>
      <c r="AN226" s="186"/>
      <c r="AO226" s="186"/>
      <c r="AP226" s="186"/>
      <c r="AQ226" s="186"/>
      <c r="AR226" s="186"/>
      <c r="AS226" s="186"/>
      <c r="AT226" s="186"/>
      <c r="AU226" s="186"/>
      <c r="AV226" s="186"/>
      <c r="AW226" s="186"/>
      <c r="AX226" s="186"/>
      <c r="AY226" s="186"/>
      <c r="AZ226" s="186"/>
      <c r="BA226" s="186"/>
      <c r="BB226" s="186"/>
      <c r="BC226" s="186"/>
      <c r="BD226" s="186"/>
      <c r="BE226" s="186"/>
      <c r="BF226" s="186"/>
      <c r="BG226" s="186"/>
      <c r="BH226" s="186"/>
      <c r="BI226" s="186"/>
      <c r="BJ226" s="186"/>
      <c r="BK226" s="186"/>
      <c r="BL226" s="186"/>
      <c r="BM226" s="186"/>
      <c r="BN226" s="186"/>
      <c r="BO226" s="186"/>
      <c r="BP226" s="186"/>
      <c r="BQ226" s="186"/>
      <c r="BR226" s="186"/>
      <c r="BS226" s="186"/>
      <c r="BT226" s="186"/>
    </row>
    <row r="227" spans="1:72" ht="13.5">
      <c r="A227" s="186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  <c r="S227" s="186"/>
      <c r="T227" s="186"/>
      <c r="U227" s="186"/>
      <c r="V227" s="186"/>
      <c r="W227" s="186"/>
      <c r="X227" s="186"/>
      <c r="Y227" s="186"/>
      <c r="Z227" s="186"/>
      <c r="AA227" s="186"/>
      <c r="AB227" s="186"/>
      <c r="AC227" s="186"/>
      <c r="AD227" s="186"/>
      <c r="AE227" s="186"/>
      <c r="AF227" s="186"/>
      <c r="AG227" s="186"/>
      <c r="AH227" s="186"/>
      <c r="AI227" s="186"/>
      <c r="AJ227" s="186"/>
      <c r="AK227" s="186"/>
      <c r="AL227" s="186"/>
      <c r="AM227" s="186"/>
      <c r="AN227" s="186"/>
      <c r="AO227" s="186"/>
      <c r="AP227" s="186"/>
      <c r="AQ227" s="186"/>
      <c r="AR227" s="186"/>
      <c r="AS227" s="186"/>
      <c r="AT227" s="186"/>
      <c r="AU227" s="186"/>
      <c r="AV227" s="186"/>
      <c r="AW227" s="186"/>
      <c r="AX227" s="186"/>
      <c r="AY227" s="186"/>
      <c r="AZ227" s="186"/>
      <c r="BA227" s="186"/>
      <c r="BB227" s="186"/>
      <c r="BC227" s="186"/>
      <c r="BD227" s="186"/>
      <c r="BE227" s="186"/>
      <c r="BF227" s="186"/>
      <c r="BG227" s="186"/>
      <c r="BH227" s="186"/>
      <c r="BI227" s="186"/>
      <c r="BJ227" s="186"/>
      <c r="BK227" s="186"/>
      <c r="BL227" s="186"/>
      <c r="BM227" s="186"/>
      <c r="BN227" s="186"/>
      <c r="BO227" s="186"/>
      <c r="BP227" s="186"/>
      <c r="BQ227" s="186"/>
      <c r="BR227" s="186"/>
      <c r="BS227" s="186"/>
      <c r="BT227" s="186"/>
    </row>
    <row r="228" spans="1:72" ht="13.5">
      <c r="A228" s="186"/>
      <c r="B228" s="186"/>
      <c r="C228" s="186"/>
      <c r="D228" s="186"/>
      <c r="E228" s="186"/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  <c r="S228" s="186"/>
      <c r="T228" s="186"/>
      <c r="U228" s="186"/>
      <c r="V228" s="186"/>
      <c r="W228" s="186"/>
      <c r="X228" s="186"/>
      <c r="Y228" s="186"/>
      <c r="Z228" s="186"/>
      <c r="AA228" s="186"/>
      <c r="AB228" s="186"/>
      <c r="AC228" s="186"/>
      <c r="AD228" s="186"/>
      <c r="AE228" s="186"/>
      <c r="AF228" s="186"/>
      <c r="AG228" s="186"/>
      <c r="AH228" s="186"/>
      <c r="AI228" s="186"/>
      <c r="AJ228" s="186"/>
      <c r="AK228" s="186"/>
      <c r="AL228" s="186"/>
      <c r="AM228" s="186"/>
      <c r="AN228" s="186"/>
      <c r="AO228" s="186"/>
      <c r="AP228" s="186"/>
      <c r="AQ228" s="186"/>
      <c r="AR228" s="186"/>
      <c r="AS228" s="186"/>
      <c r="AT228" s="186"/>
      <c r="AU228" s="186"/>
      <c r="AV228" s="186"/>
      <c r="AW228" s="186"/>
      <c r="AX228" s="186"/>
      <c r="AY228" s="186"/>
      <c r="AZ228" s="186"/>
      <c r="BA228" s="186"/>
      <c r="BB228" s="186"/>
      <c r="BC228" s="186"/>
      <c r="BD228" s="186"/>
      <c r="BE228" s="186"/>
      <c r="BF228" s="186"/>
      <c r="BG228" s="186"/>
      <c r="BH228" s="186"/>
      <c r="BI228" s="186"/>
      <c r="BJ228" s="186"/>
      <c r="BK228" s="186"/>
      <c r="BL228" s="186"/>
      <c r="BM228" s="186"/>
      <c r="BN228" s="186"/>
      <c r="BO228" s="186"/>
      <c r="BP228" s="186"/>
      <c r="BQ228" s="186"/>
      <c r="BR228" s="186"/>
      <c r="BS228" s="186"/>
      <c r="BT228" s="186"/>
    </row>
    <row r="229" spans="1:72" ht="13.5">
      <c r="A229" s="186"/>
      <c r="B229" s="186"/>
      <c r="C229" s="186"/>
      <c r="D229" s="186"/>
      <c r="E229" s="186"/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  <c r="S229" s="186"/>
      <c r="T229" s="186"/>
      <c r="U229" s="186"/>
      <c r="V229" s="186"/>
      <c r="W229" s="186"/>
      <c r="X229" s="186"/>
      <c r="Y229" s="186"/>
      <c r="Z229" s="186"/>
      <c r="AA229" s="186"/>
      <c r="AB229" s="186"/>
      <c r="AC229" s="186"/>
      <c r="AD229" s="186"/>
      <c r="AE229" s="186"/>
      <c r="AF229" s="186"/>
      <c r="AG229" s="186"/>
      <c r="AH229" s="186"/>
      <c r="AI229" s="186"/>
      <c r="AJ229" s="186"/>
      <c r="AK229" s="186"/>
      <c r="AL229" s="186"/>
      <c r="AM229" s="186"/>
      <c r="AN229" s="186"/>
      <c r="AO229" s="186"/>
      <c r="AP229" s="186"/>
      <c r="AQ229" s="186"/>
      <c r="AR229" s="186"/>
      <c r="AS229" s="186"/>
      <c r="AT229" s="186"/>
      <c r="AU229" s="186"/>
      <c r="AV229" s="186"/>
      <c r="AW229" s="186"/>
      <c r="AX229" s="186"/>
      <c r="AY229" s="186"/>
      <c r="AZ229" s="186"/>
      <c r="BA229" s="186"/>
      <c r="BB229" s="186"/>
      <c r="BC229" s="186"/>
      <c r="BD229" s="186"/>
      <c r="BE229" s="186"/>
      <c r="BF229" s="186"/>
      <c r="BG229" s="186"/>
      <c r="BH229" s="186"/>
      <c r="BI229" s="186"/>
      <c r="BJ229" s="186"/>
      <c r="BK229" s="186"/>
      <c r="BL229" s="186"/>
      <c r="BM229" s="186"/>
      <c r="BN229" s="186"/>
      <c r="BO229" s="186"/>
      <c r="BP229" s="186"/>
      <c r="BQ229" s="186"/>
      <c r="BR229" s="186"/>
      <c r="BS229" s="186"/>
      <c r="BT229" s="186"/>
    </row>
    <row r="230" spans="1:72" ht="13.5">
      <c r="A230" s="186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86"/>
      <c r="AT230" s="186"/>
      <c r="AU230" s="186"/>
      <c r="AV230" s="186"/>
      <c r="AW230" s="186"/>
      <c r="AX230" s="186"/>
      <c r="AY230" s="186"/>
      <c r="AZ230" s="186"/>
      <c r="BA230" s="186"/>
      <c r="BB230" s="186"/>
      <c r="BC230" s="186"/>
      <c r="BD230" s="186"/>
      <c r="BE230" s="186"/>
      <c r="BF230" s="186"/>
      <c r="BG230" s="186"/>
      <c r="BH230" s="186"/>
      <c r="BI230" s="186"/>
      <c r="BJ230" s="186"/>
      <c r="BK230" s="186"/>
      <c r="BL230" s="186"/>
      <c r="BM230" s="186"/>
      <c r="BN230" s="186"/>
      <c r="BO230" s="186"/>
      <c r="BP230" s="186"/>
      <c r="BQ230" s="186"/>
      <c r="BR230" s="186"/>
      <c r="BS230" s="186"/>
      <c r="BT230" s="186"/>
    </row>
    <row r="231" spans="1:72" ht="13.5">
      <c r="A231" s="186"/>
      <c r="B231" s="186"/>
      <c r="C231" s="186"/>
      <c r="D231" s="186"/>
      <c r="E231" s="186"/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  <c r="S231" s="186"/>
      <c r="T231" s="186"/>
      <c r="U231" s="186"/>
      <c r="V231" s="186"/>
      <c r="W231" s="186"/>
      <c r="X231" s="186"/>
      <c r="Y231" s="186"/>
      <c r="Z231" s="186"/>
      <c r="AA231" s="186"/>
      <c r="AB231" s="186"/>
      <c r="AC231" s="186"/>
      <c r="AD231" s="186"/>
      <c r="AE231" s="186"/>
      <c r="AF231" s="186"/>
      <c r="AG231" s="186"/>
      <c r="AH231" s="186"/>
      <c r="AI231" s="186"/>
      <c r="AJ231" s="186"/>
      <c r="AK231" s="186"/>
      <c r="AL231" s="186"/>
      <c r="AM231" s="186"/>
      <c r="AN231" s="186"/>
      <c r="AO231" s="186"/>
      <c r="AP231" s="186"/>
      <c r="AQ231" s="186"/>
      <c r="AR231" s="186"/>
      <c r="AS231" s="186"/>
      <c r="AT231" s="186"/>
      <c r="AU231" s="186"/>
      <c r="AV231" s="186"/>
      <c r="AW231" s="186"/>
      <c r="AX231" s="186"/>
      <c r="AY231" s="186"/>
      <c r="AZ231" s="186"/>
      <c r="BA231" s="186"/>
      <c r="BB231" s="186"/>
      <c r="BC231" s="186"/>
      <c r="BD231" s="186"/>
      <c r="BE231" s="186"/>
      <c r="BF231" s="186"/>
      <c r="BG231" s="186"/>
      <c r="BH231" s="186"/>
      <c r="BI231" s="186"/>
      <c r="BJ231" s="186"/>
      <c r="BK231" s="186"/>
      <c r="BL231" s="186"/>
      <c r="BM231" s="186"/>
      <c r="BN231" s="186"/>
      <c r="BO231" s="186"/>
      <c r="BP231" s="186"/>
      <c r="BQ231" s="186"/>
      <c r="BR231" s="186"/>
      <c r="BS231" s="186"/>
      <c r="BT231" s="186"/>
    </row>
    <row r="232" spans="1:72" ht="13.5">
      <c r="A232" s="186"/>
      <c r="B232" s="186"/>
      <c r="C232" s="186"/>
      <c r="D232" s="186"/>
      <c r="E232" s="186"/>
      <c r="F232" s="186"/>
      <c r="G232" s="186"/>
      <c r="H232" s="186"/>
      <c r="I232" s="186"/>
      <c r="J232" s="186"/>
      <c r="K232" s="186"/>
      <c r="L232" s="186"/>
      <c r="M232" s="186"/>
      <c r="N232" s="186"/>
      <c r="O232" s="186"/>
      <c r="P232" s="186"/>
      <c r="Q232" s="186"/>
      <c r="R232" s="186"/>
      <c r="S232" s="186"/>
      <c r="T232" s="186"/>
      <c r="U232" s="186"/>
      <c r="V232" s="186"/>
      <c r="W232" s="186"/>
      <c r="X232" s="186"/>
      <c r="Y232" s="186"/>
      <c r="Z232" s="186"/>
      <c r="AA232" s="186"/>
      <c r="AB232" s="186"/>
      <c r="AC232" s="186"/>
      <c r="AD232" s="186"/>
      <c r="AE232" s="186"/>
      <c r="AF232" s="186"/>
      <c r="AG232" s="186"/>
      <c r="AH232" s="186"/>
      <c r="AI232" s="186"/>
      <c r="AJ232" s="186"/>
      <c r="AK232" s="186"/>
      <c r="AL232" s="186"/>
      <c r="AM232" s="186"/>
      <c r="AN232" s="186"/>
      <c r="AO232" s="186"/>
      <c r="AP232" s="186"/>
      <c r="AQ232" s="186"/>
      <c r="AR232" s="186"/>
      <c r="AS232" s="186"/>
      <c r="AT232" s="186"/>
      <c r="AU232" s="186"/>
      <c r="AV232" s="186"/>
      <c r="AW232" s="186"/>
      <c r="AX232" s="186"/>
      <c r="AY232" s="186"/>
      <c r="AZ232" s="186"/>
      <c r="BA232" s="186"/>
      <c r="BB232" s="186"/>
      <c r="BC232" s="186"/>
      <c r="BD232" s="186"/>
      <c r="BE232" s="186"/>
      <c r="BF232" s="186"/>
      <c r="BG232" s="186"/>
      <c r="BH232" s="186"/>
      <c r="BI232" s="186"/>
      <c r="BJ232" s="186"/>
      <c r="BK232" s="186"/>
      <c r="BL232" s="186"/>
      <c r="BM232" s="186"/>
      <c r="BN232" s="186"/>
      <c r="BO232" s="186"/>
      <c r="BP232" s="186"/>
      <c r="BQ232" s="186"/>
      <c r="BR232" s="186"/>
      <c r="BS232" s="186"/>
      <c r="BT232" s="186"/>
    </row>
    <row r="233" spans="1:72" ht="13.5">
      <c r="A233" s="186"/>
      <c r="B233" s="186"/>
      <c r="C233" s="186"/>
      <c r="D233" s="186"/>
      <c r="E233" s="186"/>
      <c r="F233" s="186"/>
      <c r="G233" s="186"/>
      <c r="H233" s="186"/>
      <c r="I233" s="186"/>
      <c r="J233" s="186"/>
      <c r="K233" s="186"/>
      <c r="L233" s="186"/>
      <c r="M233" s="186"/>
      <c r="N233" s="186"/>
      <c r="O233" s="186"/>
      <c r="P233" s="186"/>
      <c r="Q233" s="186"/>
      <c r="R233" s="186"/>
      <c r="S233" s="186"/>
      <c r="T233" s="186"/>
      <c r="U233" s="186"/>
      <c r="V233" s="186"/>
      <c r="W233" s="186"/>
      <c r="X233" s="186"/>
      <c r="Y233" s="186"/>
      <c r="Z233" s="186"/>
      <c r="AA233" s="186"/>
      <c r="AB233" s="186"/>
      <c r="AC233" s="186"/>
      <c r="AD233" s="186"/>
      <c r="AE233" s="186"/>
      <c r="AF233" s="186"/>
      <c r="AG233" s="186"/>
      <c r="AH233" s="186"/>
      <c r="AI233" s="186"/>
      <c r="AJ233" s="186"/>
      <c r="AK233" s="186"/>
      <c r="AL233" s="186"/>
      <c r="AM233" s="186"/>
      <c r="AN233" s="186"/>
      <c r="AO233" s="186"/>
      <c r="AP233" s="186"/>
      <c r="AQ233" s="186"/>
      <c r="AR233" s="186"/>
      <c r="AS233" s="186"/>
      <c r="AT233" s="186"/>
      <c r="AU233" s="186"/>
      <c r="AV233" s="186"/>
      <c r="AW233" s="186"/>
      <c r="AX233" s="186"/>
      <c r="AY233" s="186"/>
      <c r="AZ233" s="186"/>
      <c r="BA233" s="186"/>
      <c r="BB233" s="186"/>
      <c r="BC233" s="186"/>
      <c r="BD233" s="186"/>
      <c r="BE233" s="186"/>
      <c r="BF233" s="186"/>
      <c r="BG233" s="186"/>
      <c r="BH233" s="186"/>
      <c r="BI233" s="186"/>
      <c r="BJ233" s="186"/>
      <c r="BK233" s="186"/>
      <c r="BL233" s="186"/>
      <c r="BM233" s="186"/>
      <c r="BN233" s="186"/>
      <c r="BO233" s="186"/>
      <c r="BP233" s="186"/>
      <c r="BQ233" s="186"/>
      <c r="BR233" s="186"/>
      <c r="BS233" s="186"/>
      <c r="BT233" s="186"/>
    </row>
    <row r="234" spans="1:72" ht="13.5">
      <c r="A234" s="186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  <c r="M234" s="186"/>
      <c r="N234" s="186"/>
      <c r="O234" s="186"/>
      <c r="P234" s="186"/>
      <c r="Q234" s="186"/>
      <c r="R234" s="186"/>
      <c r="S234" s="186"/>
      <c r="T234" s="186"/>
      <c r="U234" s="186"/>
      <c r="V234" s="186"/>
      <c r="W234" s="186"/>
      <c r="X234" s="186"/>
      <c r="Y234" s="186"/>
      <c r="Z234" s="186"/>
      <c r="AA234" s="186"/>
      <c r="AB234" s="186"/>
      <c r="AC234" s="186"/>
      <c r="AD234" s="186"/>
      <c r="AE234" s="186"/>
      <c r="AF234" s="186"/>
      <c r="AG234" s="186"/>
      <c r="AH234" s="186"/>
      <c r="AI234" s="186"/>
      <c r="AJ234" s="186"/>
      <c r="AK234" s="186"/>
      <c r="AL234" s="186"/>
      <c r="AM234" s="186"/>
      <c r="AN234" s="186"/>
      <c r="AO234" s="186"/>
      <c r="AP234" s="186"/>
      <c r="AQ234" s="186"/>
      <c r="AR234" s="186"/>
      <c r="AS234" s="186"/>
      <c r="AT234" s="186"/>
      <c r="AU234" s="186"/>
      <c r="AV234" s="186"/>
      <c r="AW234" s="186"/>
      <c r="AX234" s="186"/>
      <c r="AY234" s="186"/>
      <c r="AZ234" s="186"/>
      <c r="BA234" s="186"/>
      <c r="BB234" s="186"/>
      <c r="BC234" s="186"/>
      <c r="BD234" s="186"/>
      <c r="BE234" s="186"/>
      <c r="BF234" s="186"/>
      <c r="BG234" s="186"/>
      <c r="BH234" s="186"/>
      <c r="BI234" s="186"/>
      <c r="BJ234" s="186"/>
      <c r="BK234" s="186"/>
      <c r="BL234" s="186"/>
      <c r="BM234" s="186"/>
      <c r="BN234" s="186"/>
      <c r="BO234" s="186"/>
      <c r="BP234" s="186"/>
      <c r="BQ234" s="186"/>
      <c r="BR234" s="186"/>
      <c r="BS234" s="186"/>
      <c r="BT234" s="186"/>
    </row>
    <row r="235" spans="1:72" ht="13.5">
      <c r="A235" s="186"/>
      <c r="B235" s="186"/>
      <c r="C235" s="186"/>
      <c r="D235" s="186"/>
      <c r="E235" s="186"/>
      <c r="F235" s="186"/>
      <c r="G235" s="186"/>
      <c r="H235" s="186"/>
      <c r="I235" s="186"/>
      <c r="J235" s="186"/>
      <c r="K235" s="186"/>
      <c r="L235" s="186"/>
      <c r="M235" s="186"/>
      <c r="N235" s="186"/>
      <c r="O235" s="186"/>
      <c r="P235" s="186"/>
      <c r="Q235" s="186"/>
      <c r="R235" s="186"/>
      <c r="S235" s="186"/>
      <c r="T235" s="186"/>
      <c r="U235" s="186"/>
      <c r="V235" s="186"/>
      <c r="W235" s="186"/>
      <c r="X235" s="186"/>
      <c r="Y235" s="186"/>
      <c r="Z235" s="186"/>
      <c r="AA235" s="186"/>
      <c r="AB235" s="186"/>
      <c r="AC235" s="186"/>
      <c r="AD235" s="186"/>
      <c r="AE235" s="186"/>
      <c r="AF235" s="186"/>
      <c r="AG235" s="186"/>
      <c r="AH235" s="186"/>
      <c r="AI235" s="186"/>
      <c r="AJ235" s="186"/>
      <c r="AK235" s="186"/>
      <c r="AL235" s="186"/>
      <c r="AM235" s="186"/>
      <c r="AN235" s="186"/>
      <c r="AO235" s="186"/>
      <c r="AP235" s="186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186"/>
      <c r="BG235" s="186"/>
      <c r="BH235" s="186"/>
      <c r="BI235" s="186"/>
      <c r="BJ235" s="186"/>
      <c r="BK235" s="186"/>
      <c r="BL235" s="186"/>
      <c r="BM235" s="186"/>
      <c r="BN235" s="186"/>
      <c r="BO235" s="186"/>
      <c r="BP235" s="186"/>
      <c r="BQ235" s="186"/>
      <c r="BR235" s="186"/>
      <c r="BS235" s="186"/>
      <c r="BT235" s="186"/>
    </row>
    <row r="236" spans="1:72" ht="13.5">
      <c r="A236" s="186"/>
      <c r="B236" s="186"/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86"/>
      <c r="S236" s="186"/>
      <c r="T236" s="186"/>
      <c r="U236" s="186"/>
      <c r="V236" s="186"/>
      <c r="W236" s="186"/>
      <c r="X236" s="186"/>
      <c r="Y236" s="186"/>
      <c r="Z236" s="186"/>
      <c r="AA236" s="186"/>
      <c r="AB236" s="186"/>
      <c r="AC236" s="186"/>
      <c r="AD236" s="186"/>
      <c r="AE236" s="186"/>
      <c r="AF236" s="186"/>
      <c r="AG236" s="186"/>
      <c r="AH236" s="186"/>
      <c r="AI236" s="186"/>
      <c r="AJ236" s="186"/>
      <c r="AK236" s="186"/>
      <c r="AL236" s="186"/>
      <c r="AM236" s="186"/>
      <c r="AN236" s="186"/>
      <c r="AO236" s="186"/>
      <c r="AP236" s="186"/>
      <c r="AQ236" s="186"/>
      <c r="AR236" s="186"/>
      <c r="AS236" s="186"/>
      <c r="AT236" s="186"/>
      <c r="AU236" s="186"/>
      <c r="AV236" s="186"/>
      <c r="AW236" s="186"/>
      <c r="AX236" s="186"/>
      <c r="AY236" s="186"/>
      <c r="AZ236" s="186"/>
      <c r="BA236" s="186"/>
      <c r="BB236" s="186"/>
      <c r="BC236" s="186"/>
      <c r="BD236" s="186"/>
      <c r="BE236" s="186"/>
      <c r="BF236" s="186"/>
      <c r="BG236" s="186"/>
      <c r="BH236" s="186"/>
      <c r="BI236" s="186"/>
      <c r="BJ236" s="186"/>
      <c r="BK236" s="186"/>
      <c r="BL236" s="186"/>
      <c r="BM236" s="186"/>
      <c r="BN236" s="186"/>
      <c r="BO236" s="186"/>
      <c r="BP236" s="186"/>
      <c r="BQ236" s="186"/>
      <c r="BR236" s="186"/>
      <c r="BS236" s="186"/>
      <c r="BT236" s="186"/>
    </row>
    <row r="237" spans="1:72" ht="13.5">
      <c r="A237" s="186"/>
      <c r="B237" s="186"/>
      <c r="C237" s="186"/>
      <c r="D237" s="186"/>
      <c r="E237" s="186"/>
      <c r="F237" s="186"/>
      <c r="G237" s="186"/>
      <c r="H237" s="186"/>
      <c r="I237" s="186"/>
      <c r="J237" s="186"/>
      <c r="K237" s="186"/>
      <c r="L237" s="186"/>
      <c r="M237" s="186"/>
      <c r="N237" s="186"/>
      <c r="O237" s="186"/>
      <c r="P237" s="186"/>
      <c r="Q237" s="186"/>
      <c r="R237" s="186"/>
      <c r="S237" s="186"/>
      <c r="T237" s="186"/>
      <c r="U237" s="186"/>
      <c r="V237" s="186"/>
      <c r="W237" s="186"/>
      <c r="X237" s="186"/>
      <c r="Y237" s="186"/>
      <c r="Z237" s="186"/>
      <c r="AA237" s="186"/>
      <c r="AB237" s="186"/>
      <c r="AC237" s="186"/>
      <c r="AD237" s="186"/>
      <c r="AE237" s="186"/>
      <c r="AF237" s="186"/>
      <c r="AG237" s="186"/>
      <c r="AH237" s="186"/>
      <c r="AI237" s="186"/>
      <c r="AJ237" s="186"/>
      <c r="AK237" s="186"/>
      <c r="AL237" s="186"/>
      <c r="AM237" s="186"/>
      <c r="AN237" s="186"/>
      <c r="AO237" s="186"/>
      <c r="AP237" s="186"/>
      <c r="AQ237" s="186"/>
      <c r="AR237" s="186"/>
      <c r="AS237" s="186"/>
      <c r="AT237" s="186"/>
      <c r="AU237" s="186"/>
      <c r="AV237" s="186"/>
      <c r="AW237" s="186"/>
      <c r="AX237" s="186"/>
      <c r="AY237" s="186"/>
      <c r="AZ237" s="186"/>
      <c r="BA237" s="186"/>
      <c r="BB237" s="186"/>
      <c r="BC237" s="186"/>
      <c r="BD237" s="186"/>
      <c r="BE237" s="186"/>
      <c r="BF237" s="186"/>
      <c r="BG237" s="186"/>
      <c r="BH237" s="186"/>
      <c r="BI237" s="186"/>
      <c r="BJ237" s="186"/>
      <c r="BK237" s="186"/>
      <c r="BL237" s="186"/>
      <c r="BM237" s="186"/>
      <c r="BN237" s="186"/>
      <c r="BO237" s="186"/>
      <c r="BP237" s="186"/>
      <c r="BQ237" s="186"/>
      <c r="BR237" s="186"/>
      <c r="BS237" s="186"/>
      <c r="BT237" s="186"/>
    </row>
    <row r="238" spans="1:72" ht="13.5">
      <c r="A238" s="186"/>
      <c r="B238" s="186"/>
      <c r="C238" s="186"/>
      <c r="D238" s="1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  <c r="O238" s="186"/>
      <c r="P238" s="186"/>
      <c r="Q238" s="186"/>
      <c r="R238" s="186"/>
      <c r="S238" s="186"/>
      <c r="T238" s="186"/>
      <c r="U238" s="186"/>
      <c r="V238" s="186"/>
      <c r="W238" s="186"/>
      <c r="X238" s="186"/>
      <c r="Y238" s="186"/>
      <c r="Z238" s="186"/>
      <c r="AA238" s="186"/>
      <c r="AB238" s="186"/>
      <c r="AC238" s="186"/>
      <c r="AD238" s="186"/>
      <c r="AE238" s="186"/>
      <c r="AF238" s="186"/>
      <c r="AG238" s="186"/>
      <c r="AH238" s="186"/>
      <c r="AI238" s="186"/>
      <c r="AJ238" s="186"/>
      <c r="AK238" s="186"/>
      <c r="AL238" s="186"/>
      <c r="AM238" s="186"/>
      <c r="AN238" s="186"/>
      <c r="AO238" s="186"/>
      <c r="AP238" s="186"/>
      <c r="AQ238" s="186"/>
      <c r="AR238" s="186"/>
      <c r="AS238" s="186"/>
      <c r="AT238" s="186"/>
      <c r="AU238" s="186"/>
      <c r="AV238" s="186"/>
      <c r="AW238" s="186"/>
      <c r="AX238" s="186"/>
      <c r="AY238" s="186"/>
      <c r="AZ238" s="186"/>
      <c r="BA238" s="186"/>
      <c r="BB238" s="186"/>
      <c r="BC238" s="186"/>
      <c r="BD238" s="186"/>
      <c r="BE238" s="186"/>
      <c r="BF238" s="186"/>
      <c r="BG238" s="186"/>
      <c r="BH238" s="186"/>
      <c r="BI238" s="186"/>
      <c r="BJ238" s="186"/>
      <c r="BK238" s="186"/>
      <c r="BL238" s="186"/>
      <c r="BM238" s="186"/>
      <c r="BN238" s="186"/>
      <c r="BO238" s="186"/>
      <c r="BP238" s="186"/>
      <c r="BQ238" s="186"/>
      <c r="BR238" s="186"/>
      <c r="BS238" s="186"/>
      <c r="BT238" s="186"/>
    </row>
    <row r="239" spans="1:72" ht="13.5">
      <c r="A239" s="186"/>
      <c r="B239" s="186"/>
      <c r="C239" s="186"/>
      <c r="D239" s="186"/>
      <c r="E239" s="186"/>
      <c r="F239" s="186"/>
      <c r="G239" s="186"/>
      <c r="H239" s="186"/>
      <c r="I239" s="186"/>
      <c r="J239" s="186"/>
      <c r="K239" s="186"/>
      <c r="L239" s="186"/>
      <c r="M239" s="186"/>
      <c r="N239" s="186"/>
      <c r="O239" s="186"/>
      <c r="P239" s="186"/>
      <c r="Q239" s="186"/>
      <c r="R239" s="186"/>
      <c r="S239" s="186"/>
      <c r="T239" s="186"/>
      <c r="U239" s="186"/>
      <c r="V239" s="186"/>
      <c r="W239" s="186"/>
      <c r="X239" s="186"/>
      <c r="Y239" s="186"/>
      <c r="Z239" s="186"/>
      <c r="AA239" s="186"/>
      <c r="AB239" s="186"/>
      <c r="AC239" s="186"/>
      <c r="AD239" s="186"/>
      <c r="AE239" s="186"/>
      <c r="AF239" s="186"/>
      <c r="AG239" s="186"/>
      <c r="AH239" s="186"/>
      <c r="AI239" s="186"/>
      <c r="AJ239" s="186"/>
      <c r="AK239" s="186"/>
      <c r="AL239" s="186"/>
      <c r="AM239" s="186"/>
      <c r="AN239" s="186"/>
      <c r="AO239" s="186"/>
      <c r="AP239" s="186"/>
      <c r="AQ239" s="186"/>
      <c r="AR239" s="186"/>
      <c r="AS239" s="186"/>
      <c r="AT239" s="186"/>
      <c r="AU239" s="186"/>
      <c r="AV239" s="186"/>
      <c r="AW239" s="186"/>
      <c r="AX239" s="186"/>
      <c r="AY239" s="186"/>
      <c r="AZ239" s="186"/>
      <c r="BA239" s="186"/>
      <c r="BB239" s="186"/>
      <c r="BC239" s="186"/>
      <c r="BD239" s="186"/>
      <c r="BE239" s="186"/>
      <c r="BF239" s="186"/>
      <c r="BG239" s="186"/>
      <c r="BH239" s="186"/>
      <c r="BI239" s="186"/>
      <c r="BJ239" s="186"/>
      <c r="BK239" s="186"/>
      <c r="BL239" s="186"/>
      <c r="BM239" s="186"/>
      <c r="BN239" s="186"/>
      <c r="BO239" s="186"/>
      <c r="BP239" s="186"/>
      <c r="BQ239" s="186"/>
      <c r="BR239" s="186"/>
      <c r="BS239" s="186"/>
      <c r="BT239" s="186"/>
    </row>
    <row r="240" spans="1:72" ht="13.5">
      <c r="A240" s="186"/>
      <c r="B240" s="186"/>
      <c r="C240" s="186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6"/>
      <c r="O240" s="186"/>
      <c r="P240" s="186"/>
      <c r="Q240" s="186"/>
      <c r="R240" s="186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6"/>
      <c r="AT240" s="186"/>
      <c r="AU240" s="186"/>
      <c r="AV240" s="186"/>
      <c r="AW240" s="186"/>
      <c r="AX240" s="186"/>
      <c r="AY240" s="186"/>
      <c r="AZ240" s="186"/>
      <c r="BA240" s="186"/>
      <c r="BB240" s="186"/>
      <c r="BC240" s="186"/>
      <c r="BD240" s="186"/>
      <c r="BE240" s="186"/>
      <c r="BF240" s="186"/>
      <c r="BG240" s="186"/>
      <c r="BH240" s="186"/>
      <c r="BI240" s="186"/>
      <c r="BJ240" s="186"/>
      <c r="BK240" s="186"/>
      <c r="BL240" s="186"/>
      <c r="BM240" s="186"/>
      <c r="BN240" s="186"/>
      <c r="BO240" s="186"/>
      <c r="BP240" s="186"/>
      <c r="BQ240" s="186"/>
      <c r="BR240" s="186"/>
      <c r="BS240" s="186"/>
      <c r="BT240" s="186"/>
    </row>
    <row r="241" spans="1:72" ht="13.5">
      <c r="A241" s="186"/>
      <c r="B241" s="186"/>
      <c r="C241" s="186"/>
      <c r="D241" s="186"/>
      <c r="E241" s="186"/>
      <c r="F241" s="186"/>
      <c r="G241" s="186"/>
      <c r="H241" s="186"/>
      <c r="I241" s="186"/>
      <c r="J241" s="186"/>
      <c r="K241" s="186"/>
      <c r="L241" s="186"/>
      <c r="M241" s="186"/>
      <c r="N241" s="186"/>
      <c r="O241" s="186"/>
      <c r="P241" s="186"/>
      <c r="Q241" s="186"/>
      <c r="R241" s="186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6"/>
      <c r="AT241" s="186"/>
      <c r="AU241" s="186"/>
      <c r="AV241" s="186"/>
      <c r="AW241" s="186"/>
      <c r="AX241" s="186"/>
      <c r="AY241" s="186"/>
      <c r="AZ241" s="186"/>
      <c r="BA241" s="186"/>
      <c r="BB241" s="186"/>
      <c r="BC241" s="186"/>
      <c r="BD241" s="186"/>
      <c r="BE241" s="186"/>
      <c r="BF241" s="186"/>
      <c r="BG241" s="186"/>
      <c r="BH241" s="186"/>
      <c r="BI241" s="186"/>
      <c r="BJ241" s="186"/>
      <c r="BK241" s="186"/>
      <c r="BL241" s="186"/>
      <c r="BM241" s="186"/>
      <c r="BN241" s="186"/>
      <c r="BO241" s="186"/>
      <c r="BP241" s="186"/>
      <c r="BQ241" s="186"/>
      <c r="BR241" s="186"/>
      <c r="BS241" s="186"/>
      <c r="BT241" s="186"/>
    </row>
    <row r="242" spans="1:72" ht="13.5">
      <c r="A242" s="186"/>
      <c r="B242" s="186"/>
      <c r="C242" s="186"/>
      <c r="D242" s="186"/>
      <c r="E242" s="186"/>
      <c r="F242" s="186"/>
      <c r="G242" s="186"/>
      <c r="H242" s="186"/>
      <c r="I242" s="186"/>
      <c r="J242" s="186"/>
      <c r="K242" s="186"/>
      <c r="L242" s="186"/>
      <c r="M242" s="186"/>
      <c r="N242" s="186"/>
      <c r="O242" s="186"/>
      <c r="P242" s="186"/>
      <c r="Q242" s="186"/>
      <c r="R242" s="186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6"/>
      <c r="AT242" s="186"/>
      <c r="AU242" s="186"/>
      <c r="AV242" s="186"/>
      <c r="AW242" s="186"/>
      <c r="AX242" s="186"/>
      <c r="AY242" s="186"/>
      <c r="AZ242" s="186"/>
      <c r="BA242" s="186"/>
      <c r="BB242" s="186"/>
      <c r="BC242" s="186"/>
      <c r="BD242" s="186"/>
      <c r="BE242" s="186"/>
      <c r="BF242" s="186"/>
      <c r="BG242" s="186"/>
      <c r="BH242" s="186"/>
      <c r="BI242" s="186"/>
      <c r="BJ242" s="186"/>
      <c r="BK242" s="186"/>
      <c r="BL242" s="186"/>
      <c r="BM242" s="186"/>
      <c r="BN242" s="186"/>
      <c r="BO242" s="186"/>
      <c r="BP242" s="186"/>
      <c r="BQ242" s="186"/>
      <c r="BR242" s="186"/>
      <c r="BS242" s="186"/>
      <c r="BT242" s="186"/>
    </row>
    <row r="243" spans="1:72" ht="13.5">
      <c r="A243" s="186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86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6"/>
      <c r="AT243" s="186"/>
      <c r="AU243" s="186"/>
      <c r="AV243" s="186"/>
      <c r="AW243" s="186"/>
      <c r="AX243" s="186"/>
      <c r="AY243" s="186"/>
      <c r="AZ243" s="186"/>
      <c r="BA243" s="186"/>
      <c r="BB243" s="186"/>
      <c r="BC243" s="186"/>
      <c r="BD243" s="186"/>
      <c r="BE243" s="186"/>
      <c r="BF243" s="186"/>
      <c r="BG243" s="186"/>
      <c r="BH243" s="186"/>
      <c r="BI243" s="186"/>
      <c r="BJ243" s="186"/>
      <c r="BK243" s="186"/>
      <c r="BL243" s="186"/>
      <c r="BM243" s="186"/>
      <c r="BN243" s="186"/>
      <c r="BO243" s="186"/>
      <c r="BP243" s="186"/>
      <c r="BQ243" s="186"/>
      <c r="BR243" s="186"/>
      <c r="BS243" s="186"/>
      <c r="BT243" s="186"/>
    </row>
    <row r="244" spans="1:72" ht="13.5">
      <c r="A244" s="186"/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6"/>
      <c r="AT244" s="186"/>
      <c r="AU244" s="186"/>
      <c r="AV244" s="186"/>
      <c r="AW244" s="186"/>
      <c r="AX244" s="186"/>
      <c r="AY244" s="186"/>
      <c r="AZ244" s="186"/>
      <c r="BA244" s="186"/>
      <c r="BB244" s="186"/>
      <c r="BC244" s="186"/>
      <c r="BD244" s="186"/>
      <c r="BE244" s="186"/>
      <c r="BF244" s="186"/>
      <c r="BG244" s="186"/>
      <c r="BH244" s="186"/>
      <c r="BI244" s="186"/>
      <c r="BJ244" s="186"/>
      <c r="BK244" s="186"/>
      <c r="BL244" s="186"/>
      <c r="BM244" s="186"/>
      <c r="BN244" s="186"/>
      <c r="BO244" s="186"/>
      <c r="BP244" s="186"/>
      <c r="BQ244" s="186"/>
      <c r="BR244" s="186"/>
      <c r="BS244" s="186"/>
      <c r="BT244" s="186"/>
    </row>
    <row r="245" spans="1:72" ht="13.5">
      <c r="A245" s="186"/>
      <c r="B245" s="186"/>
      <c r="C245" s="186"/>
      <c r="D245" s="186"/>
      <c r="E245" s="186"/>
      <c r="F245" s="186"/>
      <c r="G245" s="186"/>
      <c r="H245" s="186"/>
      <c r="I245" s="186"/>
      <c r="J245" s="186"/>
      <c r="K245" s="186"/>
      <c r="L245" s="186"/>
      <c r="M245" s="186"/>
      <c r="N245" s="186"/>
      <c r="O245" s="186"/>
      <c r="P245" s="186"/>
      <c r="Q245" s="186"/>
      <c r="R245" s="186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86"/>
      <c r="AT245" s="186"/>
      <c r="AU245" s="186"/>
      <c r="AV245" s="186"/>
      <c r="AW245" s="186"/>
      <c r="AX245" s="186"/>
      <c r="AY245" s="186"/>
      <c r="AZ245" s="186"/>
      <c r="BA245" s="186"/>
      <c r="BB245" s="186"/>
      <c r="BC245" s="186"/>
      <c r="BD245" s="186"/>
      <c r="BE245" s="186"/>
      <c r="BF245" s="186"/>
      <c r="BG245" s="186"/>
      <c r="BH245" s="186"/>
      <c r="BI245" s="186"/>
      <c r="BJ245" s="186"/>
      <c r="BK245" s="186"/>
      <c r="BL245" s="186"/>
      <c r="BM245" s="186"/>
      <c r="BN245" s="186"/>
      <c r="BO245" s="186"/>
      <c r="BP245" s="186"/>
      <c r="BQ245" s="186"/>
      <c r="BR245" s="186"/>
      <c r="BS245" s="186"/>
      <c r="BT245" s="186"/>
    </row>
    <row r="246" spans="1:72" ht="13.5">
      <c r="A246" s="186"/>
      <c r="B246" s="186"/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86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86"/>
      <c r="AT246" s="186"/>
      <c r="AU246" s="186"/>
      <c r="AV246" s="186"/>
      <c r="AW246" s="186"/>
      <c r="AX246" s="186"/>
      <c r="AY246" s="186"/>
      <c r="AZ246" s="186"/>
      <c r="BA246" s="186"/>
      <c r="BB246" s="186"/>
      <c r="BC246" s="186"/>
      <c r="BD246" s="186"/>
      <c r="BE246" s="186"/>
      <c r="BF246" s="186"/>
      <c r="BG246" s="186"/>
      <c r="BH246" s="186"/>
      <c r="BI246" s="186"/>
      <c r="BJ246" s="186"/>
      <c r="BK246" s="186"/>
      <c r="BL246" s="186"/>
      <c r="BM246" s="186"/>
      <c r="BN246" s="186"/>
      <c r="BO246" s="186"/>
      <c r="BP246" s="186"/>
      <c r="BQ246" s="186"/>
      <c r="BR246" s="186"/>
      <c r="BS246" s="186"/>
      <c r="BT246" s="186"/>
    </row>
    <row r="247" spans="1:72" ht="13.5">
      <c r="A247" s="186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  <c r="M247" s="186"/>
      <c r="N247" s="186"/>
      <c r="O247" s="186"/>
      <c r="P247" s="186"/>
      <c r="Q247" s="186"/>
      <c r="R247" s="186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86"/>
      <c r="AT247" s="186"/>
      <c r="AU247" s="186"/>
      <c r="AV247" s="186"/>
      <c r="AW247" s="186"/>
      <c r="AX247" s="186"/>
      <c r="AY247" s="186"/>
      <c r="AZ247" s="186"/>
      <c r="BA247" s="186"/>
      <c r="BB247" s="186"/>
      <c r="BC247" s="186"/>
      <c r="BD247" s="186"/>
      <c r="BE247" s="186"/>
      <c r="BF247" s="186"/>
      <c r="BG247" s="186"/>
      <c r="BH247" s="186"/>
      <c r="BI247" s="186"/>
      <c r="BJ247" s="186"/>
      <c r="BK247" s="186"/>
      <c r="BL247" s="186"/>
      <c r="BM247" s="186"/>
      <c r="BN247" s="186"/>
      <c r="BO247" s="186"/>
      <c r="BP247" s="186"/>
      <c r="BQ247" s="186"/>
      <c r="BR247" s="186"/>
      <c r="BS247" s="186"/>
      <c r="BT247" s="186"/>
    </row>
    <row r="248" spans="1:72" ht="13.5">
      <c r="A248" s="186"/>
      <c r="B248" s="186"/>
      <c r="C248" s="186"/>
      <c r="D248" s="186"/>
      <c r="E248" s="186"/>
      <c r="F248" s="186"/>
      <c r="G248" s="186"/>
      <c r="H248" s="186"/>
      <c r="I248" s="186"/>
      <c r="J248" s="186"/>
      <c r="K248" s="186"/>
      <c r="L248" s="186"/>
      <c r="M248" s="186"/>
      <c r="N248" s="186"/>
      <c r="O248" s="186"/>
      <c r="P248" s="186"/>
      <c r="Q248" s="186"/>
      <c r="R248" s="186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86"/>
      <c r="AT248" s="186"/>
      <c r="AU248" s="186"/>
      <c r="AV248" s="186"/>
      <c r="AW248" s="186"/>
      <c r="AX248" s="186"/>
      <c r="AY248" s="186"/>
      <c r="AZ248" s="186"/>
      <c r="BA248" s="186"/>
      <c r="BB248" s="186"/>
      <c r="BC248" s="186"/>
      <c r="BD248" s="186"/>
      <c r="BE248" s="186"/>
      <c r="BF248" s="186"/>
      <c r="BG248" s="186"/>
      <c r="BH248" s="186"/>
      <c r="BI248" s="186"/>
      <c r="BJ248" s="186"/>
      <c r="BK248" s="186"/>
      <c r="BL248" s="186"/>
      <c r="BM248" s="186"/>
      <c r="BN248" s="186"/>
      <c r="BO248" s="186"/>
      <c r="BP248" s="186"/>
      <c r="BQ248" s="186"/>
      <c r="BR248" s="186"/>
      <c r="BS248" s="186"/>
      <c r="BT248" s="186"/>
    </row>
    <row r="249" spans="1:72" ht="13.5">
      <c r="A249" s="186"/>
      <c r="B249" s="186"/>
      <c r="C249" s="186"/>
      <c r="D249" s="186"/>
      <c r="E249" s="186"/>
      <c r="F249" s="186"/>
      <c r="G249" s="186"/>
      <c r="H249" s="186"/>
      <c r="I249" s="186"/>
      <c r="J249" s="186"/>
      <c r="K249" s="186"/>
      <c r="L249" s="186"/>
      <c r="M249" s="186"/>
      <c r="N249" s="186"/>
      <c r="O249" s="186"/>
      <c r="P249" s="186"/>
      <c r="Q249" s="186"/>
      <c r="R249" s="186"/>
      <c r="S249" s="186"/>
      <c r="T249" s="186"/>
      <c r="U249" s="186"/>
      <c r="V249" s="186"/>
      <c r="W249" s="186"/>
      <c r="X249" s="186"/>
      <c r="Y249" s="186"/>
      <c r="Z249" s="186"/>
      <c r="AA249" s="186"/>
      <c r="AB249" s="186"/>
      <c r="AC249" s="186"/>
      <c r="AD249" s="186"/>
      <c r="AE249" s="186"/>
      <c r="AF249" s="186"/>
      <c r="AG249" s="186"/>
      <c r="AH249" s="186"/>
      <c r="AI249" s="186"/>
      <c r="AJ249" s="186"/>
      <c r="AK249" s="186"/>
      <c r="AL249" s="186"/>
      <c r="AM249" s="186"/>
      <c r="AN249" s="186"/>
      <c r="AO249" s="186"/>
      <c r="AP249" s="186"/>
      <c r="AQ249" s="18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186"/>
      <c r="BD249" s="186"/>
      <c r="BE249" s="186"/>
      <c r="BF249" s="186"/>
      <c r="BG249" s="186"/>
      <c r="BH249" s="186"/>
      <c r="BI249" s="186"/>
      <c r="BJ249" s="186"/>
      <c r="BK249" s="186"/>
      <c r="BL249" s="186"/>
      <c r="BM249" s="186"/>
      <c r="BN249" s="186"/>
      <c r="BO249" s="186"/>
      <c r="BP249" s="186"/>
      <c r="BQ249" s="186"/>
      <c r="BR249" s="186"/>
      <c r="BS249" s="186"/>
      <c r="BT249" s="186"/>
    </row>
    <row r="250" spans="1:72" ht="13.5">
      <c r="A250" s="186"/>
      <c r="B250" s="186"/>
      <c r="C250" s="186"/>
      <c r="D250" s="186"/>
      <c r="E250" s="186"/>
      <c r="F250" s="186"/>
      <c r="G250" s="186"/>
      <c r="H250" s="186"/>
      <c r="I250" s="186"/>
      <c r="J250" s="186"/>
      <c r="K250" s="186"/>
      <c r="L250" s="186"/>
      <c r="M250" s="186"/>
      <c r="N250" s="186"/>
      <c r="O250" s="186"/>
      <c r="P250" s="186"/>
      <c r="Q250" s="186"/>
      <c r="R250" s="186"/>
      <c r="S250" s="186"/>
      <c r="T250" s="186"/>
      <c r="U250" s="186"/>
      <c r="V250" s="186"/>
      <c r="W250" s="186"/>
      <c r="X250" s="186"/>
      <c r="Y250" s="186"/>
      <c r="Z250" s="186"/>
      <c r="AA250" s="186"/>
      <c r="AB250" s="186"/>
      <c r="AC250" s="186"/>
      <c r="AD250" s="186"/>
      <c r="AE250" s="186"/>
      <c r="AF250" s="186"/>
      <c r="AG250" s="186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6"/>
      <c r="AS250" s="186"/>
      <c r="AT250" s="186"/>
      <c r="AU250" s="186"/>
      <c r="AV250" s="186"/>
      <c r="AW250" s="186"/>
      <c r="AX250" s="186"/>
      <c r="AY250" s="186"/>
      <c r="AZ250" s="186"/>
      <c r="BA250" s="186"/>
      <c r="BB250" s="186"/>
      <c r="BC250" s="186"/>
      <c r="BD250" s="186"/>
      <c r="BE250" s="186"/>
      <c r="BF250" s="186"/>
      <c r="BG250" s="186"/>
      <c r="BH250" s="186"/>
      <c r="BI250" s="186"/>
      <c r="BJ250" s="186"/>
      <c r="BK250" s="186"/>
      <c r="BL250" s="186"/>
      <c r="BM250" s="186"/>
      <c r="BN250" s="186"/>
      <c r="BO250" s="186"/>
      <c r="BP250" s="186"/>
      <c r="BQ250" s="186"/>
      <c r="BR250" s="186"/>
      <c r="BS250" s="186"/>
      <c r="BT250" s="186"/>
    </row>
    <row r="251" spans="1:72" ht="13.5">
      <c r="A251" s="186"/>
      <c r="B251" s="186"/>
      <c r="C251" s="186"/>
      <c r="D251" s="186"/>
      <c r="E251" s="186"/>
      <c r="F251" s="186"/>
      <c r="G251" s="186"/>
      <c r="H251" s="186"/>
      <c r="I251" s="186"/>
      <c r="J251" s="186"/>
      <c r="K251" s="186"/>
      <c r="L251" s="186"/>
      <c r="M251" s="186"/>
      <c r="N251" s="186"/>
      <c r="O251" s="186"/>
      <c r="P251" s="186"/>
      <c r="Q251" s="186"/>
      <c r="R251" s="186"/>
      <c r="S251" s="186"/>
      <c r="T251" s="186"/>
      <c r="U251" s="186"/>
      <c r="V251" s="186"/>
      <c r="W251" s="186"/>
      <c r="X251" s="186"/>
      <c r="Y251" s="186"/>
      <c r="Z251" s="186"/>
      <c r="AA251" s="186"/>
      <c r="AB251" s="186"/>
      <c r="AC251" s="186"/>
      <c r="AD251" s="186"/>
      <c r="AE251" s="186"/>
      <c r="AF251" s="186"/>
      <c r="AG251" s="186"/>
      <c r="AH251" s="186"/>
      <c r="AI251" s="186"/>
      <c r="AJ251" s="186"/>
      <c r="AK251" s="186"/>
      <c r="AL251" s="186"/>
      <c r="AM251" s="186"/>
      <c r="AN251" s="186"/>
      <c r="AO251" s="186"/>
      <c r="AP251" s="186"/>
      <c r="AQ251" s="186"/>
      <c r="AR251" s="186"/>
      <c r="AS251" s="186"/>
      <c r="AT251" s="186"/>
      <c r="AU251" s="186"/>
      <c r="AV251" s="186"/>
      <c r="AW251" s="186"/>
      <c r="AX251" s="186"/>
      <c r="AY251" s="186"/>
      <c r="AZ251" s="186"/>
      <c r="BA251" s="186"/>
      <c r="BB251" s="186"/>
      <c r="BC251" s="186"/>
      <c r="BD251" s="186"/>
      <c r="BE251" s="186"/>
      <c r="BF251" s="186"/>
      <c r="BG251" s="186"/>
      <c r="BH251" s="186"/>
      <c r="BI251" s="186"/>
      <c r="BJ251" s="186"/>
      <c r="BK251" s="186"/>
      <c r="BL251" s="186"/>
      <c r="BM251" s="186"/>
      <c r="BN251" s="186"/>
      <c r="BO251" s="186"/>
      <c r="BP251" s="186"/>
      <c r="BQ251" s="186"/>
      <c r="BR251" s="186"/>
      <c r="BS251" s="186"/>
      <c r="BT251" s="186"/>
    </row>
    <row r="252" spans="1:72" ht="13.5">
      <c r="A252" s="186"/>
      <c r="B252" s="186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86"/>
      <c r="S252" s="186"/>
      <c r="T252" s="186"/>
      <c r="U252" s="186"/>
      <c r="V252" s="186"/>
      <c r="W252" s="186"/>
      <c r="X252" s="186"/>
      <c r="Y252" s="186"/>
      <c r="Z252" s="186"/>
      <c r="AA252" s="186"/>
      <c r="AB252" s="186"/>
      <c r="AC252" s="186"/>
      <c r="AD252" s="186"/>
      <c r="AE252" s="186"/>
      <c r="AF252" s="186"/>
      <c r="AG252" s="186"/>
      <c r="AH252" s="186"/>
      <c r="AI252" s="186"/>
      <c r="AJ252" s="186"/>
      <c r="AK252" s="186"/>
      <c r="AL252" s="186"/>
      <c r="AM252" s="186"/>
      <c r="AN252" s="186"/>
      <c r="AO252" s="186"/>
      <c r="AP252" s="186"/>
      <c r="AQ252" s="186"/>
      <c r="AR252" s="186"/>
      <c r="AS252" s="186"/>
      <c r="AT252" s="186"/>
      <c r="AU252" s="186"/>
      <c r="AV252" s="186"/>
      <c r="AW252" s="186"/>
      <c r="AX252" s="186"/>
      <c r="AY252" s="186"/>
      <c r="AZ252" s="186"/>
      <c r="BA252" s="186"/>
      <c r="BB252" s="186"/>
      <c r="BC252" s="186"/>
      <c r="BD252" s="186"/>
      <c r="BE252" s="186"/>
      <c r="BF252" s="186"/>
      <c r="BG252" s="186"/>
      <c r="BH252" s="186"/>
      <c r="BI252" s="186"/>
      <c r="BJ252" s="186"/>
      <c r="BK252" s="186"/>
      <c r="BL252" s="186"/>
      <c r="BM252" s="186"/>
      <c r="BN252" s="186"/>
      <c r="BO252" s="186"/>
      <c r="BP252" s="186"/>
      <c r="BQ252" s="186"/>
      <c r="BR252" s="186"/>
      <c r="BS252" s="186"/>
      <c r="BT252" s="186"/>
    </row>
    <row r="253" spans="1:72" ht="13.5">
      <c r="A253" s="186"/>
      <c r="B253" s="186"/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  <c r="M253" s="186"/>
      <c r="N253" s="186"/>
      <c r="O253" s="186"/>
      <c r="P253" s="186"/>
      <c r="Q253" s="186"/>
      <c r="R253" s="186"/>
      <c r="S253" s="186"/>
      <c r="T253" s="186"/>
      <c r="U253" s="186"/>
      <c r="V253" s="186"/>
      <c r="W253" s="186"/>
      <c r="X253" s="186"/>
      <c r="Y253" s="186"/>
      <c r="Z253" s="186"/>
      <c r="AA253" s="186"/>
      <c r="AB253" s="186"/>
      <c r="AC253" s="186"/>
      <c r="AD253" s="186"/>
      <c r="AE253" s="186"/>
      <c r="AF253" s="186"/>
      <c r="AG253" s="186"/>
      <c r="AH253" s="186"/>
      <c r="AI253" s="186"/>
      <c r="AJ253" s="186"/>
      <c r="AK253" s="186"/>
      <c r="AL253" s="186"/>
      <c r="AM253" s="186"/>
      <c r="AN253" s="186"/>
      <c r="AO253" s="186"/>
      <c r="AP253" s="186"/>
      <c r="AQ253" s="186"/>
      <c r="AR253" s="186"/>
      <c r="AS253" s="186"/>
      <c r="AT253" s="186"/>
      <c r="AU253" s="186"/>
      <c r="AV253" s="186"/>
      <c r="AW253" s="186"/>
      <c r="AX253" s="186"/>
      <c r="AY253" s="186"/>
      <c r="AZ253" s="186"/>
      <c r="BA253" s="186"/>
      <c r="BB253" s="186"/>
      <c r="BC253" s="186"/>
      <c r="BD253" s="186"/>
      <c r="BE253" s="186"/>
      <c r="BF253" s="186"/>
      <c r="BG253" s="186"/>
      <c r="BH253" s="186"/>
      <c r="BI253" s="186"/>
      <c r="BJ253" s="186"/>
      <c r="BK253" s="186"/>
      <c r="BL253" s="186"/>
      <c r="BM253" s="186"/>
      <c r="BN253" s="186"/>
      <c r="BO253" s="186"/>
      <c r="BP253" s="186"/>
      <c r="BQ253" s="186"/>
      <c r="BR253" s="186"/>
      <c r="BS253" s="186"/>
      <c r="BT253" s="186"/>
    </row>
    <row r="254" spans="1:72" ht="13.5">
      <c r="A254" s="186"/>
      <c r="B254" s="186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  <c r="O254" s="186"/>
      <c r="P254" s="186"/>
      <c r="Q254" s="186"/>
      <c r="R254" s="186"/>
      <c r="S254" s="186"/>
      <c r="T254" s="186"/>
      <c r="U254" s="186"/>
      <c r="V254" s="186"/>
      <c r="W254" s="186"/>
      <c r="X254" s="186"/>
      <c r="Y254" s="186"/>
      <c r="Z254" s="186"/>
      <c r="AA254" s="186"/>
      <c r="AB254" s="186"/>
      <c r="AC254" s="186"/>
      <c r="AD254" s="186"/>
      <c r="AE254" s="186"/>
      <c r="AF254" s="186"/>
      <c r="AG254" s="186"/>
      <c r="AH254" s="186"/>
      <c r="AI254" s="186"/>
      <c r="AJ254" s="186"/>
      <c r="AK254" s="186"/>
      <c r="AL254" s="186"/>
      <c r="AM254" s="186"/>
      <c r="AN254" s="186"/>
      <c r="AO254" s="186"/>
      <c r="AP254" s="186"/>
      <c r="AQ254" s="186"/>
      <c r="AR254" s="186"/>
      <c r="AS254" s="186"/>
      <c r="AT254" s="186"/>
      <c r="AU254" s="186"/>
      <c r="AV254" s="186"/>
      <c r="AW254" s="186"/>
      <c r="AX254" s="186"/>
      <c r="AY254" s="186"/>
      <c r="AZ254" s="186"/>
      <c r="BA254" s="186"/>
      <c r="BB254" s="186"/>
      <c r="BC254" s="186"/>
      <c r="BD254" s="186"/>
      <c r="BE254" s="186"/>
      <c r="BF254" s="186"/>
      <c r="BG254" s="186"/>
      <c r="BH254" s="186"/>
      <c r="BI254" s="186"/>
      <c r="BJ254" s="186"/>
      <c r="BK254" s="186"/>
      <c r="BL254" s="186"/>
      <c r="BM254" s="186"/>
      <c r="BN254" s="186"/>
      <c r="BO254" s="186"/>
      <c r="BP254" s="186"/>
      <c r="BQ254" s="186"/>
      <c r="BR254" s="186"/>
      <c r="BS254" s="186"/>
      <c r="BT254" s="186"/>
    </row>
    <row r="255" spans="1:72" ht="13.5">
      <c r="A255" s="186"/>
      <c r="B255" s="186"/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86"/>
      <c r="S255" s="186"/>
      <c r="T255" s="186"/>
      <c r="U255" s="186"/>
      <c r="V255" s="186"/>
      <c r="W255" s="186"/>
      <c r="X255" s="186"/>
      <c r="Y255" s="186"/>
      <c r="Z255" s="186"/>
      <c r="AA255" s="186"/>
      <c r="AB255" s="186"/>
      <c r="AC255" s="186"/>
      <c r="AD255" s="186"/>
      <c r="AE255" s="186"/>
      <c r="AF255" s="186"/>
      <c r="AG255" s="186"/>
      <c r="AH255" s="186"/>
      <c r="AI255" s="186"/>
      <c r="AJ255" s="186"/>
      <c r="AK255" s="186"/>
      <c r="AL255" s="186"/>
      <c r="AM255" s="186"/>
      <c r="AN255" s="186"/>
      <c r="AO255" s="186"/>
      <c r="AP255" s="186"/>
      <c r="AQ255" s="186"/>
      <c r="AR255" s="186"/>
      <c r="AS255" s="186"/>
      <c r="AT255" s="186"/>
      <c r="AU255" s="186"/>
      <c r="AV255" s="186"/>
      <c r="AW255" s="186"/>
      <c r="AX255" s="186"/>
      <c r="AY255" s="186"/>
      <c r="AZ255" s="186"/>
      <c r="BA255" s="186"/>
      <c r="BB255" s="186"/>
      <c r="BC255" s="186"/>
      <c r="BD255" s="186"/>
      <c r="BE255" s="186"/>
      <c r="BF255" s="186"/>
      <c r="BG255" s="186"/>
      <c r="BH255" s="186"/>
      <c r="BI255" s="186"/>
      <c r="BJ255" s="186"/>
      <c r="BK255" s="186"/>
      <c r="BL255" s="186"/>
      <c r="BM255" s="186"/>
      <c r="BN255" s="186"/>
      <c r="BO255" s="186"/>
      <c r="BP255" s="186"/>
      <c r="BQ255" s="186"/>
      <c r="BR255" s="186"/>
      <c r="BS255" s="186"/>
      <c r="BT255" s="186"/>
    </row>
    <row r="256" spans="1:72" ht="13.5">
      <c r="A256" s="186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  <c r="M256" s="186"/>
      <c r="N256" s="186"/>
      <c r="O256" s="186"/>
      <c r="P256" s="186"/>
      <c r="Q256" s="186"/>
      <c r="R256" s="186"/>
      <c r="S256" s="186"/>
      <c r="T256" s="186"/>
      <c r="U256" s="186"/>
      <c r="V256" s="186"/>
      <c r="W256" s="186"/>
      <c r="X256" s="186"/>
      <c r="Y256" s="186"/>
      <c r="Z256" s="186"/>
      <c r="AA256" s="186"/>
      <c r="AB256" s="186"/>
      <c r="AC256" s="186"/>
      <c r="AD256" s="186"/>
      <c r="AE256" s="186"/>
      <c r="AF256" s="186"/>
      <c r="AG256" s="186"/>
      <c r="AH256" s="186"/>
      <c r="AI256" s="186"/>
      <c r="AJ256" s="186"/>
      <c r="AK256" s="186"/>
      <c r="AL256" s="186"/>
      <c r="AM256" s="186"/>
      <c r="AN256" s="186"/>
      <c r="AO256" s="186"/>
      <c r="AP256" s="186"/>
      <c r="AQ256" s="186"/>
      <c r="AR256" s="186"/>
      <c r="AS256" s="186"/>
      <c r="AT256" s="186"/>
      <c r="AU256" s="186"/>
      <c r="AV256" s="186"/>
      <c r="AW256" s="186"/>
      <c r="AX256" s="186"/>
      <c r="AY256" s="186"/>
      <c r="AZ256" s="186"/>
      <c r="BA256" s="186"/>
      <c r="BB256" s="186"/>
      <c r="BC256" s="186"/>
      <c r="BD256" s="186"/>
      <c r="BE256" s="186"/>
      <c r="BF256" s="186"/>
      <c r="BG256" s="186"/>
      <c r="BH256" s="186"/>
      <c r="BI256" s="186"/>
      <c r="BJ256" s="186"/>
      <c r="BK256" s="186"/>
      <c r="BL256" s="186"/>
      <c r="BM256" s="186"/>
      <c r="BN256" s="186"/>
      <c r="BO256" s="186"/>
      <c r="BP256" s="186"/>
      <c r="BQ256" s="186"/>
      <c r="BR256" s="186"/>
      <c r="BS256" s="186"/>
      <c r="BT256" s="186"/>
    </row>
    <row r="257" spans="1:72" ht="13.5">
      <c r="A257" s="186"/>
      <c r="B257" s="186"/>
      <c r="C257" s="186"/>
      <c r="D257" s="186"/>
      <c r="E257" s="186"/>
      <c r="F257" s="186"/>
      <c r="G257" s="186"/>
      <c r="H257" s="186"/>
      <c r="I257" s="186"/>
      <c r="J257" s="186"/>
      <c r="K257" s="186"/>
      <c r="L257" s="186"/>
      <c r="M257" s="186"/>
      <c r="N257" s="186"/>
      <c r="O257" s="186"/>
      <c r="P257" s="186"/>
      <c r="Q257" s="186"/>
      <c r="R257" s="186"/>
      <c r="S257" s="186"/>
      <c r="T257" s="186"/>
      <c r="U257" s="186"/>
      <c r="V257" s="186"/>
      <c r="W257" s="186"/>
      <c r="X257" s="186"/>
      <c r="Y257" s="186"/>
      <c r="Z257" s="186"/>
      <c r="AA257" s="186"/>
      <c r="AB257" s="186"/>
      <c r="AC257" s="186"/>
      <c r="AD257" s="186"/>
      <c r="AE257" s="186"/>
      <c r="AF257" s="186"/>
      <c r="AG257" s="186"/>
      <c r="AH257" s="186"/>
      <c r="AI257" s="186"/>
      <c r="AJ257" s="186"/>
      <c r="AK257" s="186"/>
      <c r="AL257" s="186"/>
      <c r="AM257" s="186"/>
      <c r="AN257" s="186"/>
      <c r="AO257" s="186"/>
      <c r="AP257" s="186"/>
      <c r="AQ257" s="186"/>
      <c r="AR257" s="186"/>
      <c r="AS257" s="186"/>
      <c r="AT257" s="186"/>
      <c r="AU257" s="186"/>
      <c r="AV257" s="186"/>
      <c r="AW257" s="186"/>
      <c r="AX257" s="186"/>
      <c r="AY257" s="186"/>
      <c r="AZ257" s="186"/>
      <c r="BA257" s="186"/>
      <c r="BB257" s="186"/>
      <c r="BC257" s="186"/>
      <c r="BD257" s="186"/>
      <c r="BE257" s="186"/>
      <c r="BF257" s="186"/>
      <c r="BG257" s="186"/>
      <c r="BH257" s="186"/>
      <c r="BI257" s="186"/>
      <c r="BJ257" s="186"/>
      <c r="BK257" s="186"/>
      <c r="BL257" s="186"/>
      <c r="BM257" s="186"/>
      <c r="BN257" s="186"/>
      <c r="BO257" s="186"/>
      <c r="BP257" s="186"/>
      <c r="BQ257" s="186"/>
      <c r="BR257" s="186"/>
      <c r="BS257" s="186"/>
      <c r="BT257" s="186"/>
    </row>
    <row r="258" spans="1:72" ht="13.5">
      <c r="A258" s="186"/>
      <c r="B258" s="186"/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6"/>
      <c r="P258" s="186"/>
      <c r="Q258" s="186"/>
      <c r="R258" s="186"/>
      <c r="S258" s="186"/>
      <c r="T258" s="186"/>
      <c r="U258" s="186"/>
      <c r="V258" s="186"/>
      <c r="W258" s="186"/>
      <c r="X258" s="186"/>
      <c r="Y258" s="186"/>
      <c r="Z258" s="186"/>
      <c r="AA258" s="186"/>
      <c r="AB258" s="186"/>
      <c r="AC258" s="186"/>
      <c r="AD258" s="186"/>
      <c r="AE258" s="186"/>
      <c r="AF258" s="186"/>
      <c r="AG258" s="186"/>
      <c r="AH258" s="186"/>
      <c r="AI258" s="186"/>
      <c r="AJ258" s="186"/>
      <c r="AK258" s="186"/>
      <c r="AL258" s="186"/>
      <c r="AM258" s="186"/>
      <c r="AN258" s="186"/>
      <c r="AO258" s="186"/>
      <c r="AP258" s="186"/>
      <c r="AQ258" s="186"/>
      <c r="AR258" s="186"/>
      <c r="AS258" s="186"/>
      <c r="AT258" s="186"/>
      <c r="AU258" s="186"/>
      <c r="AV258" s="186"/>
      <c r="AW258" s="186"/>
      <c r="AX258" s="186"/>
      <c r="AY258" s="186"/>
      <c r="AZ258" s="186"/>
      <c r="BA258" s="186"/>
      <c r="BB258" s="186"/>
      <c r="BC258" s="186"/>
      <c r="BD258" s="186"/>
      <c r="BE258" s="186"/>
      <c r="BF258" s="186"/>
      <c r="BG258" s="186"/>
      <c r="BH258" s="186"/>
      <c r="BI258" s="186"/>
      <c r="BJ258" s="186"/>
      <c r="BK258" s="186"/>
      <c r="BL258" s="186"/>
      <c r="BM258" s="186"/>
      <c r="BN258" s="186"/>
      <c r="BO258" s="186"/>
      <c r="BP258" s="186"/>
      <c r="BQ258" s="186"/>
      <c r="BR258" s="186"/>
      <c r="BS258" s="186"/>
      <c r="BT258" s="186"/>
    </row>
    <row r="259" spans="1:72" ht="13.5">
      <c r="A259" s="186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86"/>
      <c r="S259" s="186"/>
      <c r="T259" s="186"/>
      <c r="U259" s="186"/>
      <c r="V259" s="186"/>
      <c r="W259" s="186"/>
      <c r="X259" s="186"/>
      <c r="Y259" s="186"/>
      <c r="Z259" s="186"/>
      <c r="AA259" s="186"/>
      <c r="AB259" s="186"/>
      <c r="AC259" s="186"/>
      <c r="AD259" s="186"/>
      <c r="AE259" s="186"/>
      <c r="AF259" s="186"/>
      <c r="AG259" s="186"/>
      <c r="AH259" s="186"/>
      <c r="AI259" s="186"/>
      <c r="AJ259" s="186"/>
      <c r="AK259" s="186"/>
      <c r="AL259" s="186"/>
      <c r="AM259" s="186"/>
      <c r="AN259" s="186"/>
      <c r="AO259" s="186"/>
      <c r="AP259" s="186"/>
      <c r="AQ259" s="186"/>
      <c r="AR259" s="186"/>
      <c r="AS259" s="186"/>
      <c r="AT259" s="186"/>
      <c r="AU259" s="186"/>
      <c r="AV259" s="186"/>
      <c r="AW259" s="186"/>
      <c r="AX259" s="186"/>
      <c r="AY259" s="186"/>
      <c r="AZ259" s="186"/>
      <c r="BA259" s="186"/>
      <c r="BB259" s="186"/>
      <c r="BC259" s="186"/>
      <c r="BD259" s="186"/>
      <c r="BE259" s="186"/>
      <c r="BF259" s="186"/>
      <c r="BG259" s="186"/>
      <c r="BH259" s="186"/>
      <c r="BI259" s="186"/>
      <c r="BJ259" s="186"/>
      <c r="BK259" s="186"/>
      <c r="BL259" s="186"/>
      <c r="BM259" s="186"/>
      <c r="BN259" s="186"/>
      <c r="BO259" s="186"/>
      <c r="BP259" s="186"/>
      <c r="BQ259" s="186"/>
      <c r="BR259" s="186"/>
      <c r="BS259" s="186"/>
      <c r="BT259" s="186"/>
    </row>
    <row r="260" spans="1:72" ht="13.5">
      <c r="A260" s="186"/>
      <c r="B260" s="186"/>
      <c r="C260" s="186"/>
      <c r="D260" s="186"/>
      <c r="E260" s="186"/>
      <c r="F260" s="186"/>
      <c r="G260" s="186"/>
      <c r="H260" s="186"/>
      <c r="I260" s="186"/>
      <c r="J260" s="186"/>
      <c r="K260" s="186"/>
      <c r="L260" s="186"/>
      <c r="M260" s="186"/>
      <c r="N260" s="186"/>
      <c r="O260" s="186"/>
      <c r="P260" s="186"/>
      <c r="Q260" s="186"/>
      <c r="R260" s="186"/>
      <c r="S260" s="186"/>
      <c r="T260" s="186"/>
      <c r="U260" s="186"/>
      <c r="V260" s="186"/>
      <c r="W260" s="186"/>
      <c r="X260" s="186"/>
      <c r="Y260" s="186"/>
      <c r="Z260" s="186"/>
      <c r="AA260" s="186"/>
      <c r="AB260" s="186"/>
      <c r="AC260" s="186"/>
      <c r="AD260" s="186"/>
      <c r="AE260" s="186"/>
      <c r="AF260" s="186"/>
      <c r="AG260" s="186"/>
      <c r="AH260" s="186"/>
      <c r="AI260" s="186"/>
      <c r="AJ260" s="186"/>
      <c r="AK260" s="186"/>
      <c r="AL260" s="186"/>
      <c r="AM260" s="186"/>
      <c r="AN260" s="186"/>
      <c r="AO260" s="186"/>
      <c r="AP260" s="186"/>
      <c r="AQ260" s="186"/>
      <c r="AR260" s="186"/>
      <c r="AS260" s="186"/>
      <c r="AT260" s="186"/>
      <c r="AU260" s="186"/>
      <c r="AV260" s="186"/>
      <c r="AW260" s="186"/>
      <c r="AX260" s="186"/>
      <c r="AY260" s="186"/>
      <c r="AZ260" s="186"/>
      <c r="BA260" s="186"/>
      <c r="BB260" s="186"/>
      <c r="BC260" s="186"/>
      <c r="BD260" s="186"/>
      <c r="BE260" s="186"/>
      <c r="BF260" s="186"/>
      <c r="BG260" s="186"/>
      <c r="BH260" s="186"/>
      <c r="BI260" s="186"/>
      <c r="BJ260" s="186"/>
      <c r="BK260" s="186"/>
      <c r="BL260" s="186"/>
      <c r="BM260" s="186"/>
      <c r="BN260" s="186"/>
      <c r="BO260" s="186"/>
      <c r="BP260" s="186"/>
      <c r="BQ260" s="186"/>
      <c r="BR260" s="186"/>
      <c r="BS260" s="186"/>
      <c r="BT260" s="186"/>
    </row>
    <row r="261" spans="1:72" ht="13.5">
      <c r="A261" s="186"/>
      <c r="B261" s="186"/>
      <c r="C261" s="186"/>
      <c r="D261" s="186"/>
      <c r="E261" s="186"/>
      <c r="F261" s="186"/>
      <c r="G261" s="186"/>
      <c r="H261" s="186"/>
      <c r="I261" s="186"/>
      <c r="J261" s="186"/>
      <c r="K261" s="186"/>
      <c r="L261" s="186"/>
      <c r="M261" s="186"/>
      <c r="N261" s="186"/>
      <c r="O261" s="186"/>
      <c r="P261" s="186"/>
      <c r="Q261" s="186"/>
      <c r="R261" s="186"/>
      <c r="S261" s="186"/>
      <c r="T261" s="186"/>
      <c r="U261" s="186"/>
      <c r="V261" s="186"/>
      <c r="W261" s="186"/>
      <c r="X261" s="186"/>
      <c r="Y261" s="186"/>
      <c r="Z261" s="186"/>
      <c r="AA261" s="186"/>
      <c r="AB261" s="186"/>
      <c r="AC261" s="186"/>
      <c r="AD261" s="186"/>
      <c r="AE261" s="186"/>
      <c r="AF261" s="186"/>
      <c r="AG261" s="186"/>
      <c r="AH261" s="186"/>
      <c r="AI261" s="186"/>
      <c r="AJ261" s="186"/>
      <c r="AK261" s="186"/>
      <c r="AL261" s="186"/>
      <c r="AM261" s="186"/>
      <c r="AN261" s="186"/>
      <c r="AO261" s="186"/>
      <c r="AP261" s="186"/>
      <c r="AQ261" s="186"/>
      <c r="AR261" s="186"/>
      <c r="AS261" s="186"/>
      <c r="AT261" s="186"/>
      <c r="AU261" s="186"/>
      <c r="AV261" s="186"/>
      <c r="AW261" s="186"/>
      <c r="AX261" s="186"/>
      <c r="AY261" s="186"/>
      <c r="AZ261" s="186"/>
      <c r="BA261" s="186"/>
      <c r="BB261" s="186"/>
      <c r="BC261" s="186"/>
      <c r="BD261" s="186"/>
      <c r="BE261" s="186"/>
      <c r="BF261" s="186"/>
      <c r="BG261" s="186"/>
      <c r="BH261" s="186"/>
      <c r="BI261" s="186"/>
      <c r="BJ261" s="186"/>
      <c r="BK261" s="186"/>
      <c r="BL261" s="186"/>
      <c r="BM261" s="186"/>
      <c r="BN261" s="186"/>
      <c r="BO261" s="186"/>
      <c r="BP261" s="186"/>
      <c r="BQ261" s="186"/>
      <c r="BR261" s="186"/>
      <c r="BS261" s="186"/>
      <c r="BT261" s="186"/>
    </row>
    <row r="262" spans="1:72" ht="13.5">
      <c r="A262" s="186"/>
      <c r="B262" s="186"/>
      <c r="C262" s="186"/>
      <c r="D262" s="186"/>
      <c r="E262" s="186"/>
      <c r="F262" s="186"/>
      <c r="G262" s="186"/>
      <c r="H262" s="186"/>
      <c r="I262" s="186"/>
      <c r="J262" s="186"/>
      <c r="K262" s="186"/>
      <c r="L262" s="186"/>
      <c r="M262" s="186"/>
      <c r="N262" s="186"/>
      <c r="O262" s="186"/>
      <c r="P262" s="186"/>
      <c r="Q262" s="186"/>
      <c r="R262" s="186"/>
      <c r="S262" s="186"/>
      <c r="T262" s="186"/>
      <c r="U262" s="186"/>
      <c r="V262" s="186"/>
      <c r="W262" s="186"/>
      <c r="X262" s="186"/>
      <c r="Y262" s="186"/>
      <c r="Z262" s="186"/>
      <c r="AA262" s="186"/>
      <c r="AB262" s="186"/>
      <c r="AC262" s="186"/>
      <c r="AD262" s="186"/>
      <c r="AE262" s="186"/>
      <c r="AF262" s="186"/>
      <c r="AG262" s="186"/>
      <c r="AH262" s="186"/>
      <c r="AI262" s="186"/>
      <c r="AJ262" s="186"/>
      <c r="AK262" s="186"/>
      <c r="AL262" s="186"/>
      <c r="AM262" s="186"/>
      <c r="AN262" s="186"/>
      <c r="AO262" s="186"/>
      <c r="AP262" s="186"/>
      <c r="AQ262" s="186"/>
      <c r="AR262" s="186"/>
      <c r="AS262" s="186"/>
      <c r="AT262" s="186"/>
      <c r="AU262" s="186"/>
      <c r="AV262" s="186"/>
      <c r="AW262" s="186"/>
      <c r="AX262" s="186"/>
      <c r="AY262" s="186"/>
      <c r="AZ262" s="186"/>
      <c r="BA262" s="186"/>
      <c r="BB262" s="186"/>
      <c r="BC262" s="186"/>
      <c r="BD262" s="186"/>
      <c r="BE262" s="186"/>
      <c r="BF262" s="186"/>
      <c r="BG262" s="186"/>
      <c r="BH262" s="186"/>
      <c r="BI262" s="186"/>
      <c r="BJ262" s="186"/>
      <c r="BK262" s="186"/>
      <c r="BL262" s="186"/>
      <c r="BM262" s="186"/>
      <c r="BN262" s="186"/>
      <c r="BO262" s="186"/>
      <c r="BP262" s="186"/>
      <c r="BQ262" s="186"/>
      <c r="BR262" s="186"/>
      <c r="BS262" s="186"/>
      <c r="BT262" s="186"/>
    </row>
    <row r="263" spans="1:72" ht="13.5">
      <c r="A263" s="186"/>
      <c r="B263" s="186"/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  <c r="M263" s="186"/>
      <c r="N263" s="186"/>
      <c r="O263" s="186"/>
      <c r="P263" s="186"/>
      <c r="Q263" s="186"/>
      <c r="R263" s="186"/>
      <c r="S263" s="186"/>
      <c r="T263" s="186"/>
      <c r="U263" s="186"/>
      <c r="V263" s="186"/>
      <c r="W263" s="186"/>
      <c r="X263" s="186"/>
      <c r="Y263" s="186"/>
      <c r="Z263" s="186"/>
      <c r="AA263" s="186"/>
      <c r="AB263" s="186"/>
      <c r="AC263" s="186"/>
      <c r="AD263" s="186"/>
      <c r="AE263" s="186"/>
      <c r="AF263" s="186"/>
      <c r="AG263" s="186"/>
      <c r="AH263" s="186"/>
      <c r="AI263" s="186"/>
      <c r="AJ263" s="186"/>
      <c r="AK263" s="186"/>
      <c r="AL263" s="186"/>
      <c r="AM263" s="186"/>
      <c r="AN263" s="186"/>
      <c r="AO263" s="186"/>
      <c r="AP263" s="186"/>
      <c r="AQ263" s="186"/>
      <c r="AR263" s="186"/>
      <c r="AS263" s="186"/>
      <c r="AT263" s="186"/>
      <c r="AU263" s="186"/>
      <c r="AV263" s="186"/>
      <c r="AW263" s="186"/>
      <c r="AX263" s="186"/>
      <c r="AY263" s="186"/>
      <c r="AZ263" s="186"/>
      <c r="BA263" s="186"/>
      <c r="BB263" s="186"/>
      <c r="BC263" s="186"/>
      <c r="BD263" s="186"/>
      <c r="BE263" s="186"/>
      <c r="BF263" s="186"/>
      <c r="BG263" s="186"/>
      <c r="BH263" s="186"/>
      <c r="BI263" s="186"/>
      <c r="BJ263" s="186"/>
      <c r="BK263" s="186"/>
      <c r="BL263" s="186"/>
      <c r="BM263" s="186"/>
      <c r="BN263" s="186"/>
      <c r="BO263" s="186"/>
      <c r="BP263" s="186"/>
      <c r="BQ263" s="186"/>
      <c r="BR263" s="186"/>
      <c r="BS263" s="186"/>
      <c r="BT263" s="186"/>
    </row>
    <row r="264" spans="1:72" ht="13.5">
      <c r="A264" s="186"/>
      <c r="B264" s="186"/>
      <c r="C264" s="186"/>
      <c r="D264" s="186"/>
      <c r="E264" s="186"/>
      <c r="F264" s="186"/>
      <c r="G264" s="186"/>
      <c r="H264" s="186"/>
      <c r="I264" s="186"/>
      <c r="J264" s="186"/>
      <c r="K264" s="186"/>
      <c r="L264" s="186"/>
      <c r="M264" s="186"/>
      <c r="N264" s="186"/>
      <c r="O264" s="186"/>
      <c r="P264" s="186"/>
      <c r="Q264" s="186"/>
      <c r="R264" s="186"/>
      <c r="S264" s="186"/>
      <c r="T264" s="186"/>
      <c r="U264" s="186"/>
      <c r="V264" s="186"/>
      <c r="W264" s="186"/>
      <c r="X264" s="186"/>
      <c r="Y264" s="186"/>
      <c r="Z264" s="186"/>
      <c r="AA264" s="186"/>
      <c r="AB264" s="186"/>
      <c r="AC264" s="186"/>
      <c r="AD264" s="186"/>
      <c r="AE264" s="186"/>
      <c r="AF264" s="186"/>
      <c r="AG264" s="186"/>
      <c r="AH264" s="186"/>
      <c r="AI264" s="186"/>
      <c r="AJ264" s="186"/>
      <c r="AK264" s="186"/>
      <c r="AL264" s="186"/>
      <c r="AM264" s="186"/>
      <c r="AN264" s="186"/>
      <c r="AO264" s="186"/>
      <c r="AP264" s="186"/>
      <c r="AQ264" s="186"/>
      <c r="AR264" s="186"/>
      <c r="AS264" s="186"/>
      <c r="AT264" s="186"/>
      <c r="AU264" s="186"/>
      <c r="AV264" s="186"/>
      <c r="AW264" s="186"/>
      <c r="AX264" s="186"/>
      <c r="AY264" s="186"/>
      <c r="AZ264" s="186"/>
      <c r="BA264" s="186"/>
      <c r="BB264" s="186"/>
      <c r="BC264" s="186"/>
      <c r="BD264" s="186"/>
      <c r="BE264" s="186"/>
      <c r="BF264" s="186"/>
      <c r="BG264" s="186"/>
      <c r="BH264" s="186"/>
      <c r="BI264" s="186"/>
      <c r="BJ264" s="186"/>
      <c r="BK264" s="186"/>
      <c r="BL264" s="186"/>
      <c r="BM264" s="186"/>
      <c r="BN264" s="186"/>
      <c r="BO264" s="186"/>
      <c r="BP264" s="186"/>
      <c r="BQ264" s="186"/>
      <c r="BR264" s="186"/>
      <c r="BS264" s="186"/>
      <c r="BT264" s="186"/>
    </row>
    <row r="265" spans="1:72" ht="13.5">
      <c r="A265" s="186"/>
      <c r="B265" s="186"/>
      <c r="C265" s="186"/>
      <c r="D265" s="186"/>
      <c r="E265" s="186"/>
      <c r="F265" s="186"/>
      <c r="G265" s="186"/>
      <c r="H265" s="186"/>
      <c r="I265" s="186"/>
      <c r="J265" s="186"/>
      <c r="K265" s="186"/>
      <c r="L265" s="186"/>
      <c r="M265" s="186"/>
      <c r="N265" s="186"/>
      <c r="O265" s="186"/>
      <c r="P265" s="186"/>
      <c r="Q265" s="186"/>
      <c r="R265" s="186"/>
      <c r="S265" s="186"/>
      <c r="T265" s="186"/>
      <c r="U265" s="186"/>
      <c r="V265" s="186"/>
      <c r="W265" s="186"/>
      <c r="X265" s="186"/>
      <c r="Y265" s="186"/>
      <c r="Z265" s="186"/>
      <c r="AA265" s="186"/>
      <c r="AB265" s="186"/>
      <c r="AC265" s="186"/>
      <c r="AD265" s="186"/>
      <c r="AE265" s="186"/>
      <c r="AF265" s="186"/>
      <c r="AG265" s="186"/>
      <c r="AH265" s="186"/>
      <c r="AI265" s="186"/>
      <c r="AJ265" s="186"/>
      <c r="AK265" s="186"/>
      <c r="AL265" s="186"/>
      <c r="AM265" s="186"/>
      <c r="AN265" s="186"/>
      <c r="AO265" s="186"/>
      <c r="AP265" s="186"/>
      <c r="AQ265" s="186"/>
      <c r="AR265" s="186"/>
      <c r="AS265" s="186"/>
      <c r="AT265" s="186"/>
      <c r="AU265" s="186"/>
      <c r="AV265" s="186"/>
      <c r="AW265" s="186"/>
      <c r="AX265" s="186"/>
      <c r="AY265" s="186"/>
      <c r="AZ265" s="186"/>
      <c r="BA265" s="186"/>
      <c r="BB265" s="186"/>
      <c r="BC265" s="186"/>
      <c r="BD265" s="186"/>
      <c r="BE265" s="186"/>
      <c r="BF265" s="186"/>
      <c r="BG265" s="186"/>
      <c r="BH265" s="186"/>
      <c r="BI265" s="186"/>
      <c r="BJ265" s="186"/>
      <c r="BK265" s="186"/>
      <c r="BL265" s="186"/>
      <c r="BM265" s="186"/>
      <c r="BN265" s="186"/>
      <c r="BO265" s="186"/>
      <c r="BP265" s="186"/>
      <c r="BQ265" s="186"/>
      <c r="BR265" s="186"/>
      <c r="BS265" s="186"/>
      <c r="BT265" s="186"/>
    </row>
    <row r="266" spans="1:72" ht="13.5">
      <c r="A266" s="186"/>
      <c r="B266" s="186"/>
      <c r="C266" s="186"/>
      <c r="D266" s="186"/>
      <c r="E266" s="186"/>
      <c r="F266" s="186"/>
      <c r="G266" s="186"/>
      <c r="H266" s="186"/>
      <c r="I266" s="186"/>
      <c r="J266" s="186"/>
      <c r="K266" s="186"/>
      <c r="L266" s="186"/>
      <c r="M266" s="186"/>
      <c r="N266" s="186"/>
      <c r="O266" s="186"/>
      <c r="P266" s="186"/>
      <c r="Q266" s="186"/>
      <c r="R266" s="186"/>
      <c r="S266" s="186"/>
      <c r="T266" s="186"/>
      <c r="U266" s="186"/>
      <c r="V266" s="186"/>
      <c r="W266" s="186"/>
      <c r="X266" s="186"/>
      <c r="Y266" s="186"/>
      <c r="Z266" s="186"/>
      <c r="AA266" s="186"/>
      <c r="AB266" s="186"/>
      <c r="AC266" s="186"/>
      <c r="AD266" s="186"/>
      <c r="AE266" s="186"/>
      <c r="AF266" s="186"/>
      <c r="AG266" s="186"/>
      <c r="AH266" s="186"/>
      <c r="AI266" s="186"/>
      <c r="AJ266" s="186"/>
      <c r="AK266" s="186"/>
      <c r="AL266" s="186"/>
      <c r="AM266" s="186"/>
      <c r="AN266" s="186"/>
      <c r="AO266" s="186"/>
      <c r="AP266" s="186"/>
      <c r="AQ266" s="186"/>
      <c r="AR266" s="186"/>
      <c r="AS266" s="186"/>
      <c r="AT266" s="186"/>
      <c r="AU266" s="186"/>
      <c r="AV266" s="186"/>
      <c r="AW266" s="186"/>
      <c r="AX266" s="186"/>
      <c r="AY266" s="186"/>
      <c r="AZ266" s="186"/>
      <c r="BA266" s="186"/>
      <c r="BB266" s="186"/>
      <c r="BC266" s="186"/>
      <c r="BD266" s="186"/>
      <c r="BE266" s="186"/>
      <c r="BF266" s="186"/>
      <c r="BG266" s="186"/>
      <c r="BH266" s="186"/>
      <c r="BI266" s="186"/>
      <c r="BJ266" s="186"/>
      <c r="BK266" s="186"/>
      <c r="BL266" s="186"/>
      <c r="BM266" s="186"/>
      <c r="BN266" s="186"/>
      <c r="BO266" s="186"/>
      <c r="BP266" s="186"/>
      <c r="BQ266" s="186"/>
      <c r="BR266" s="186"/>
      <c r="BS266" s="186"/>
      <c r="BT266" s="186"/>
    </row>
    <row r="267" spans="1:72" ht="13.5">
      <c r="A267" s="186"/>
      <c r="B267" s="186"/>
      <c r="C267" s="186"/>
      <c r="D267" s="186"/>
      <c r="E267" s="186"/>
      <c r="F267" s="186"/>
      <c r="G267" s="186"/>
      <c r="H267" s="186"/>
      <c r="I267" s="186"/>
      <c r="J267" s="186"/>
      <c r="K267" s="186"/>
      <c r="L267" s="186"/>
      <c r="M267" s="186"/>
      <c r="N267" s="186"/>
      <c r="O267" s="186"/>
      <c r="P267" s="186"/>
      <c r="Q267" s="186"/>
      <c r="R267" s="186"/>
      <c r="S267" s="186"/>
      <c r="T267" s="186"/>
      <c r="U267" s="186"/>
      <c r="V267" s="186"/>
      <c r="W267" s="186"/>
      <c r="X267" s="186"/>
      <c r="Y267" s="186"/>
      <c r="Z267" s="186"/>
      <c r="AA267" s="186"/>
      <c r="AB267" s="186"/>
      <c r="AC267" s="186"/>
      <c r="AD267" s="186"/>
      <c r="AE267" s="186"/>
      <c r="AF267" s="186"/>
      <c r="AG267" s="186"/>
      <c r="AH267" s="186"/>
      <c r="AI267" s="186"/>
      <c r="AJ267" s="186"/>
      <c r="AK267" s="186"/>
      <c r="AL267" s="186"/>
      <c r="AM267" s="186"/>
      <c r="AN267" s="186"/>
      <c r="AO267" s="186"/>
      <c r="AP267" s="186"/>
      <c r="AQ267" s="186"/>
      <c r="AR267" s="186"/>
      <c r="AS267" s="186"/>
      <c r="AT267" s="186"/>
      <c r="AU267" s="186"/>
      <c r="AV267" s="186"/>
      <c r="AW267" s="186"/>
      <c r="AX267" s="186"/>
      <c r="AY267" s="186"/>
      <c r="AZ267" s="186"/>
      <c r="BA267" s="186"/>
      <c r="BB267" s="186"/>
      <c r="BC267" s="186"/>
      <c r="BD267" s="186"/>
      <c r="BE267" s="186"/>
      <c r="BF267" s="186"/>
      <c r="BG267" s="186"/>
      <c r="BH267" s="186"/>
      <c r="BI267" s="186"/>
      <c r="BJ267" s="186"/>
      <c r="BK267" s="186"/>
      <c r="BL267" s="186"/>
      <c r="BM267" s="186"/>
      <c r="BN267" s="186"/>
      <c r="BO267" s="186"/>
      <c r="BP267" s="186"/>
      <c r="BQ267" s="186"/>
      <c r="BR267" s="186"/>
      <c r="BS267" s="186"/>
      <c r="BT267" s="186"/>
    </row>
    <row r="268" spans="1:72" ht="13.5">
      <c r="A268" s="186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  <c r="M268" s="186"/>
      <c r="N268" s="186"/>
      <c r="O268" s="186"/>
      <c r="P268" s="186"/>
      <c r="Q268" s="186"/>
      <c r="R268" s="186"/>
      <c r="S268" s="186"/>
      <c r="T268" s="186"/>
      <c r="U268" s="186"/>
      <c r="V268" s="186"/>
      <c r="W268" s="186"/>
      <c r="X268" s="186"/>
      <c r="Y268" s="186"/>
      <c r="Z268" s="186"/>
      <c r="AA268" s="186"/>
      <c r="AB268" s="186"/>
      <c r="AC268" s="186"/>
      <c r="AD268" s="186"/>
      <c r="AE268" s="186"/>
      <c r="AF268" s="186"/>
      <c r="AG268" s="186"/>
      <c r="AH268" s="186"/>
      <c r="AI268" s="186"/>
      <c r="AJ268" s="186"/>
      <c r="AK268" s="186"/>
      <c r="AL268" s="186"/>
      <c r="AM268" s="186"/>
      <c r="AN268" s="186"/>
      <c r="AO268" s="186"/>
      <c r="AP268" s="186"/>
      <c r="AQ268" s="186"/>
      <c r="AR268" s="186"/>
      <c r="AS268" s="186"/>
      <c r="AT268" s="186"/>
      <c r="AU268" s="186"/>
      <c r="AV268" s="186"/>
      <c r="AW268" s="186"/>
      <c r="AX268" s="186"/>
      <c r="AY268" s="186"/>
      <c r="AZ268" s="186"/>
      <c r="BA268" s="186"/>
      <c r="BB268" s="186"/>
      <c r="BC268" s="186"/>
      <c r="BD268" s="186"/>
      <c r="BE268" s="186"/>
      <c r="BF268" s="186"/>
      <c r="BG268" s="186"/>
      <c r="BH268" s="186"/>
      <c r="BI268" s="186"/>
      <c r="BJ268" s="186"/>
      <c r="BK268" s="186"/>
      <c r="BL268" s="186"/>
      <c r="BM268" s="186"/>
      <c r="BN268" s="186"/>
      <c r="BO268" s="186"/>
      <c r="BP268" s="186"/>
      <c r="BQ268" s="186"/>
      <c r="BR268" s="186"/>
      <c r="BS268" s="186"/>
      <c r="BT268" s="186"/>
    </row>
    <row r="269" spans="1:72" ht="13.5">
      <c r="A269" s="186"/>
      <c r="B269" s="186"/>
      <c r="C269" s="186"/>
      <c r="D269" s="186"/>
      <c r="E269" s="186"/>
      <c r="F269" s="186"/>
      <c r="G269" s="186"/>
      <c r="H269" s="186"/>
      <c r="I269" s="186"/>
      <c r="J269" s="186"/>
      <c r="K269" s="186"/>
      <c r="L269" s="186"/>
      <c r="M269" s="186"/>
      <c r="N269" s="186"/>
      <c r="O269" s="186"/>
      <c r="P269" s="186"/>
      <c r="Q269" s="186"/>
      <c r="R269" s="186"/>
      <c r="S269" s="186"/>
      <c r="T269" s="186"/>
      <c r="U269" s="186"/>
      <c r="V269" s="186"/>
      <c r="W269" s="186"/>
      <c r="X269" s="186"/>
      <c r="Y269" s="186"/>
      <c r="Z269" s="186"/>
      <c r="AA269" s="186"/>
      <c r="AB269" s="186"/>
      <c r="AC269" s="186"/>
      <c r="AD269" s="186"/>
      <c r="AE269" s="186"/>
      <c r="AF269" s="186"/>
      <c r="AG269" s="186"/>
      <c r="AH269" s="186"/>
      <c r="AI269" s="186"/>
      <c r="AJ269" s="186"/>
      <c r="AK269" s="186"/>
      <c r="AL269" s="186"/>
      <c r="AM269" s="186"/>
      <c r="AN269" s="186"/>
      <c r="AO269" s="186"/>
      <c r="AP269" s="186"/>
      <c r="AQ269" s="186"/>
      <c r="AR269" s="186"/>
      <c r="AS269" s="186"/>
      <c r="AT269" s="186"/>
      <c r="AU269" s="186"/>
      <c r="AV269" s="186"/>
      <c r="AW269" s="186"/>
      <c r="AX269" s="186"/>
      <c r="AY269" s="186"/>
      <c r="AZ269" s="186"/>
      <c r="BA269" s="186"/>
      <c r="BB269" s="186"/>
      <c r="BC269" s="186"/>
      <c r="BD269" s="186"/>
      <c r="BE269" s="186"/>
      <c r="BF269" s="186"/>
      <c r="BG269" s="186"/>
      <c r="BH269" s="186"/>
      <c r="BI269" s="186"/>
      <c r="BJ269" s="186"/>
      <c r="BK269" s="186"/>
      <c r="BL269" s="186"/>
      <c r="BM269" s="186"/>
      <c r="BN269" s="186"/>
      <c r="BO269" s="186"/>
      <c r="BP269" s="186"/>
      <c r="BQ269" s="186"/>
      <c r="BR269" s="186"/>
      <c r="BS269" s="186"/>
      <c r="BT269" s="186"/>
    </row>
    <row r="270" spans="1:72" ht="13.5">
      <c r="A270" s="186"/>
      <c r="B270" s="186"/>
      <c r="C270" s="186"/>
      <c r="D270" s="186"/>
      <c r="E270" s="186"/>
      <c r="F270" s="186"/>
      <c r="G270" s="186"/>
      <c r="H270" s="186"/>
      <c r="I270" s="186"/>
      <c r="J270" s="186"/>
      <c r="K270" s="186"/>
      <c r="L270" s="186"/>
      <c r="M270" s="186"/>
      <c r="N270" s="186"/>
      <c r="O270" s="186"/>
      <c r="P270" s="186"/>
      <c r="Q270" s="186"/>
      <c r="R270" s="186"/>
      <c r="S270" s="186"/>
      <c r="T270" s="186"/>
      <c r="U270" s="186"/>
      <c r="V270" s="186"/>
      <c r="W270" s="186"/>
      <c r="X270" s="186"/>
      <c r="Y270" s="186"/>
      <c r="Z270" s="186"/>
      <c r="AA270" s="186"/>
      <c r="AB270" s="186"/>
      <c r="AC270" s="186"/>
      <c r="AD270" s="186"/>
      <c r="AE270" s="186"/>
      <c r="AF270" s="186"/>
      <c r="AG270" s="186"/>
      <c r="AH270" s="186"/>
      <c r="AI270" s="186"/>
      <c r="AJ270" s="186"/>
      <c r="AK270" s="186"/>
      <c r="AL270" s="186"/>
      <c r="AM270" s="186"/>
      <c r="AN270" s="186"/>
      <c r="AO270" s="186"/>
      <c r="AP270" s="186"/>
      <c r="AQ270" s="186"/>
      <c r="AR270" s="186"/>
      <c r="AS270" s="186"/>
      <c r="AT270" s="186"/>
      <c r="AU270" s="186"/>
      <c r="AV270" s="186"/>
      <c r="AW270" s="186"/>
      <c r="AX270" s="186"/>
      <c r="AY270" s="186"/>
      <c r="AZ270" s="186"/>
      <c r="BA270" s="186"/>
      <c r="BB270" s="186"/>
      <c r="BC270" s="186"/>
      <c r="BD270" s="186"/>
      <c r="BE270" s="186"/>
      <c r="BF270" s="186"/>
      <c r="BG270" s="186"/>
      <c r="BH270" s="186"/>
      <c r="BI270" s="186"/>
      <c r="BJ270" s="186"/>
      <c r="BK270" s="186"/>
      <c r="BL270" s="186"/>
      <c r="BM270" s="186"/>
      <c r="BN270" s="186"/>
      <c r="BO270" s="186"/>
      <c r="BP270" s="186"/>
      <c r="BQ270" s="186"/>
      <c r="BR270" s="186"/>
      <c r="BS270" s="186"/>
      <c r="BT270" s="186"/>
    </row>
    <row r="271" spans="1:72" ht="13.5">
      <c r="A271" s="186"/>
      <c r="B271" s="186"/>
      <c r="C271" s="186"/>
      <c r="D271" s="186"/>
      <c r="E271" s="186"/>
      <c r="F271" s="186"/>
      <c r="G271" s="186"/>
      <c r="H271" s="186"/>
      <c r="I271" s="186"/>
      <c r="J271" s="186"/>
      <c r="K271" s="186"/>
      <c r="L271" s="186"/>
      <c r="M271" s="186"/>
      <c r="N271" s="186"/>
      <c r="O271" s="186"/>
      <c r="P271" s="186"/>
      <c r="Q271" s="186"/>
      <c r="R271" s="186"/>
      <c r="S271" s="186"/>
      <c r="T271" s="186"/>
      <c r="U271" s="186"/>
      <c r="V271" s="186"/>
      <c r="W271" s="186"/>
      <c r="X271" s="186"/>
      <c r="Y271" s="186"/>
      <c r="Z271" s="186"/>
      <c r="AA271" s="186"/>
      <c r="AB271" s="186"/>
      <c r="AC271" s="186"/>
      <c r="AD271" s="186"/>
      <c r="AE271" s="186"/>
      <c r="AF271" s="186"/>
      <c r="AG271" s="186"/>
      <c r="AH271" s="186"/>
      <c r="AI271" s="186"/>
      <c r="AJ271" s="186"/>
      <c r="AK271" s="186"/>
      <c r="AL271" s="186"/>
      <c r="AM271" s="186"/>
      <c r="AN271" s="186"/>
      <c r="AO271" s="186"/>
      <c r="AP271" s="186"/>
      <c r="AQ271" s="186"/>
      <c r="AR271" s="186"/>
      <c r="AS271" s="186"/>
      <c r="AT271" s="186"/>
      <c r="AU271" s="186"/>
      <c r="AV271" s="186"/>
      <c r="AW271" s="186"/>
      <c r="AX271" s="186"/>
      <c r="AY271" s="186"/>
      <c r="AZ271" s="186"/>
      <c r="BA271" s="186"/>
      <c r="BB271" s="186"/>
      <c r="BC271" s="186"/>
      <c r="BD271" s="186"/>
      <c r="BE271" s="186"/>
      <c r="BF271" s="186"/>
      <c r="BG271" s="186"/>
      <c r="BH271" s="186"/>
      <c r="BI271" s="186"/>
      <c r="BJ271" s="186"/>
      <c r="BK271" s="186"/>
      <c r="BL271" s="186"/>
      <c r="BM271" s="186"/>
      <c r="BN271" s="186"/>
      <c r="BO271" s="186"/>
      <c r="BP271" s="186"/>
      <c r="BQ271" s="186"/>
      <c r="BR271" s="186"/>
      <c r="BS271" s="186"/>
      <c r="BT271" s="186"/>
    </row>
    <row r="272" spans="1:72" ht="13.5">
      <c r="A272" s="186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  <c r="M272" s="186"/>
      <c r="N272" s="186"/>
      <c r="O272" s="186"/>
      <c r="P272" s="186"/>
      <c r="Q272" s="186"/>
      <c r="R272" s="186"/>
      <c r="S272" s="186"/>
      <c r="T272" s="186"/>
      <c r="U272" s="186"/>
      <c r="V272" s="186"/>
      <c r="W272" s="186"/>
      <c r="X272" s="186"/>
      <c r="Y272" s="186"/>
      <c r="Z272" s="186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6"/>
      <c r="AT272" s="186"/>
      <c r="AU272" s="186"/>
      <c r="AV272" s="186"/>
      <c r="AW272" s="186"/>
      <c r="AX272" s="186"/>
      <c r="AY272" s="186"/>
      <c r="AZ272" s="186"/>
      <c r="BA272" s="186"/>
      <c r="BB272" s="186"/>
      <c r="BC272" s="186"/>
      <c r="BD272" s="186"/>
      <c r="BE272" s="186"/>
      <c r="BF272" s="186"/>
      <c r="BG272" s="186"/>
      <c r="BH272" s="186"/>
      <c r="BI272" s="186"/>
      <c r="BJ272" s="186"/>
      <c r="BK272" s="186"/>
      <c r="BL272" s="186"/>
      <c r="BM272" s="186"/>
      <c r="BN272" s="186"/>
      <c r="BO272" s="186"/>
      <c r="BP272" s="186"/>
      <c r="BQ272" s="186"/>
      <c r="BR272" s="186"/>
      <c r="BS272" s="186"/>
      <c r="BT272" s="186"/>
    </row>
    <row r="273" spans="1:72" ht="13.5">
      <c r="A273" s="186"/>
      <c r="B273" s="186"/>
      <c r="C273" s="186"/>
      <c r="D273" s="186"/>
      <c r="E273" s="186"/>
      <c r="F273" s="186"/>
      <c r="G273" s="186"/>
      <c r="H273" s="186"/>
      <c r="I273" s="186"/>
      <c r="J273" s="186"/>
      <c r="K273" s="186"/>
      <c r="L273" s="186"/>
      <c r="M273" s="186"/>
      <c r="N273" s="186"/>
      <c r="O273" s="186"/>
      <c r="P273" s="186"/>
      <c r="Q273" s="186"/>
      <c r="R273" s="186"/>
      <c r="S273" s="186"/>
      <c r="T273" s="186"/>
      <c r="U273" s="186"/>
      <c r="V273" s="186"/>
      <c r="W273" s="186"/>
      <c r="X273" s="186"/>
      <c r="Y273" s="186"/>
      <c r="Z273" s="186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6"/>
      <c r="AT273" s="186"/>
      <c r="AU273" s="186"/>
      <c r="AV273" s="186"/>
      <c r="AW273" s="186"/>
      <c r="AX273" s="186"/>
      <c r="AY273" s="186"/>
      <c r="AZ273" s="186"/>
      <c r="BA273" s="186"/>
      <c r="BB273" s="186"/>
      <c r="BC273" s="186"/>
      <c r="BD273" s="186"/>
      <c r="BE273" s="186"/>
      <c r="BF273" s="186"/>
      <c r="BG273" s="186"/>
      <c r="BH273" s="186"/>
      <c r="BI273" s="186"/>
      <c r="BJ273" s="186"/>
      <c r="BK273" s="186"/>
      <c r="BL273" s="186"/>
      <c r="BM273" s="186"/>
      <c r="BN273" s="186"/>
      <c r="BO273" s="186"/>
      <c r="BP273" s="186"/>
      <c r="BQ273" s="186"/>
      <c r="BR273" s="186"/>
      <c r="BS273" s="186"/>
      <c r="BT273" s="186"/>
    </row>
    <row r="274" spans="1:72" ht="13.5">
      <c r="A274" s="186"/>
      <c r="B274" s="186"/>
      <c r="C274" s="186"/>
      <c r="D274" s="186"/>
      <c r="E274" s="186"/>
      <c r="F274" s="186"/>
      <c r="G274" s="186"/>
      <c r="H274" s="186"/>
      <c r="I274" s="186"/>
      <c r="J274" s="186"/>
      <c r="K274" s="186"/>
      <c r="L274" s="186"/>
      <c r="M274" s="186"/>
      <c r="N274" s="186"/>
      <c r="O274" s="186"/>
      <c r="P274" s="186"/>
      <c r="Q274" s="186"/>
      <c r="R274" s="186"/>
      <c r="S274" s="186"/>
      <c r="T274" s="186"/>
      <c r="U274" s="186"/>
      <c r="V274" s="186"/>
      <c r="W274" s="186"/>
      <c r="X274" s="186"/>
      <c r="Y274" s="186"/>
      <c r="Z274" s="186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6"/>
      <c r="AT274" s="186"/>
      <c r="AU274" s="186"/>
      <c r="AV274" s="186"/>
      <c r="AW274" s="186"/>
      <c r="AX274" s="186"/>
      <c r="AY274" s="186"/>
      <c r="AZ274" s="186"/>
      <c r="BA274" s="186"/>
      <c r="BB274" s="186"/>
      <c r="BC274" s="186"/>
      <c r="BD274" s="186"/>
      <c r="BE274" s="186"/>
      <c r="BF274" s="186"/>
      <c r="BG274" s="186"/>
      <c r="BH274" s="186"/>
      <c r="BI274" s="186"/>
      <c r="BJ274" s="186"/>
      <c r="BK274" s="186"/>
      <c r="BL274" s="186"/>
      <c r="BM274" s="186"/>
      <c r="BN274" s="186"/>
      <c r="BO274" s="186"/>
      <c r="BP274" s="186"/>
      <c r="BQ274" s="186"/>
      <c r="BR274" s="186"/>
      <c r="BS274" s="186"/>
      <c r="BT274" s="186"/>
    </row>
    <row r="275" spans="1:72" ht="13.5">
      <c r="A275" s="186"/>
      <c r="B275" s="186"/>
      <c r="C275" s="186"/>
      <c r="D275" s="186"/>
      <c r="E275" s="186"/>
      <c r="F275" s="186"/>
      <c r="G275" s="186"/>
      <c r="H275" s="186"/>
      <c r="I275" s="186"/>
      <c r="J275" s="186"/>
      <c r="K275" s="186"/>
      <c r="L275" s="186"/>
      <c r="M275" s="186"/>
      <c r="N275" s="186"/>
      <c r="O275" s="186"/>
      <c r="P275" s="186"/>
      <c r="Q275" s="186"/>
      <c r="R275" s="186"/>
      <c r="S275" s="186"/>
      <c r="T275" s="186"/>
      <c r="U275" s="186"/>
      <c r="V275" s="186"/>
      <c r="W275" s="186"/>
      <c r="X275" s="186"/>
      <c r="Y275" s="186"/>
      <c r="Z275" s="186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6"/>
      <c r="AT275" s="186"/>
      <c r="AU275" s="186"/>
      <c r="AV275" s="186"/>
      <c r="AW275" s="186"/>
      <c r="AX275" s="186"/>
      <c r="AY275" s="186"/>
      <c r="AZ275" s="186"/>
      <c r="BA275" s="186"/>
      <c r="BB275" s="186"/>
      <c r="BC275" s="186"/>
      <c r="BD275" s="186"/>
      <c r="BE275" s="186"/>
      <c r="BF275" s="186"/>
      <c r="BG275" s="186"/>
      <c r="BH275" s="186"/>
      <c r="BI275" s="186"/>
      <c r="BJ275" s="186"/>
      <c r="BK275" s="186"/>
      <c r="BL275" s="186"/>
      <c r="BM275" s="186"/>
      <c r="BN275" s="186"/>
      <c r="BO275" s="186"/>
      <c r="BP275" s="186"/>
      <c r="BQ275" s="186"/>
      <c r="BR275" s="186"/>
      <c r="BS275" s="186"/>
      <c r="BT275" s="186"/>
    </row>
    <row r="276" spans="1:72" ht="13.5">
      <c r="A276" s="186"/>
      <c r="B276" s="186"/>
      <c r="C276" s="186"/>
      <c r="D276" s="186"/>
      <c r="E276" s="186"/>
      <c r="F276" s="186"/>
      <c r="G276" s="186"/>
      <c r="H276" s="186"/>
      <c r="I276" s="186"/>
      <c r="J276" s="186"/>
      <c r="K276" s="186"/>
      <c r="L276" s="186"/>
      <c r="M276" s="186"/>
      <c r="N276" s="186"/>
      <c r="O276" s="186"/>
      <c r="P276" s="186"/>
      <c r="Q276" s="186"/>
      <c r="R276" s="186"/>
      <c r="S276" s="186"/>
      <c r="T276" s="186"/>
      <c r="U276" s="186"/>
      <c r="V276" s="186"/>
      <c r="W276" s="186"/>
      <c r="X276" s="186"/>
      <c r="Y276" s="186"/>
      <c r="Z276" s="186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6"/>
      <c r="AT276" s="186"/>
      <c r="AU276" s="186"/>
      <c r="AV276" s="186"/>
      <c r="AW276" s="186"/>
      <c r="AX276" s="186"/>
      <c r="AY276" s="186"/>
      <c r="AZ276" s="186"/>
      <c r="BA276" s="186"/>
      <c r="BB276" s="186"/>
      <c r="BC276" s="186"/>
      <c r="BD276" s="186"/>
      <c r="BE276" s="186"/>
      <c r="BF276" s="186"/>
      <c r="BG276" s="186"/>
      <c r="BH276" s="186"/>
      <c r="BI276" s="186"/>
      <c r="BJ276" s="186"/>
      <c r="BK276" s="186"/>
      <c r="BL276" s="186"/>
      <c r="BM276" s="186"/>
      <c r="BN276" s="186"/>
      <c r="BO276" s="186"/>
      <c r="BP276" s="186"/>
      <c r="BQ276" s="186"/>
      <c r="BR276" s="186"/>
      <c r="BS276" s="186"/>
      <c r="BT276" s="186"/>
    </row>
    <row r="277" spans="1:72" ht="13.5">
      <c r="A277" s="186"/>
      <c r="B277" s="186"/>
      <c r="C277" s="186"/>
      <c r="D277" s="186"/>
      <c r="E277" s="186"/>
      <c r="F277" s="186"/>
      <c r="G277" s="186"/>
      <c r="H277" s="186"/>
      <c r="I277" s="186"/>
      <c r="J277" s="186"/>
      <c r="K277" s="186"/>
      <c r="L277" s="186"/>
      <c r="M277" s="186"/>
      <c r="N277" s="186"/>
      <c r="O277" s="186"/>
      <c r="P277" s="186"/>
      <c r="Q277" s="186"/>
      <c r="R277" s="186"/>
      <c r="S277" s="186"/>
      <c r="T277" s="186"/>
      <c r="U277" s="186"/>
      <c r="V277" s="186"/>
      <c r="W277" s="186"/>
      <c r="X277" s="186"/>
      <c r="Y277" s="186"/>
      <c r="Z277" s="186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86"/>
      <c r="AT277" s="186"/>
      <c r="AU277" s="186"/>
      <c r="AV277" s="186"/>
      <c r="AW277" s="186"/>
      <c r="AX277" s="186"/>
      <c r="AY277" s="186"/>
      <c r="AZ277" s="186"/>
      <c r="BA277" s="186"/>
      <c r="BB277" s="186"/>
      <c r="BC277" s="186"/>
      <c r="BD277" s="186"/>
      <c r="BE277" s="186"/>
      <c r="BF277" s="186"/>
      <c r="BG277" s="186"/>
      <c r="BH277" s="186"/>
      <c r="BI277" s="186"/>
      <c r="BJ277" s="186"/>
      <c r="BK277" s="186"/>
      <c r="BL277" s="186"/>
      <c r="BM277" s="186"/>
      <c r="BN277" s="186"/>
      <c r="BO277" s="186"/>
      <c r="BP277" s="186"/>
      <c r="BQ277" s="186"/>
      <c r="BR277" s="186"/>
      <c r="BS277" s="186"/>
      <c r="BT277" s="186"/>
    </row>
    <row r="278" spans="1:72" ht="13.5">
      <c r="A278" s="186"/>
      <c r="B278" s="186"/>
      <c r="C278" s="186"/>
      <c r="D278" s="186"/>
      <c r="E278" s="186"/>
      <c r="F278" s="186"/>
      <c r="G278" s="186"/>
      <c r="H278" s="186"/>
      <c r="I278" s="186"/>
      <c r="J278" s="186"/>
      <c r="K278" s="186"/>
      <c r="L278" s="186"/>
      <c r="M278" s="186"/>
      <c r="N278" s="186"/>
      <c r="O278" s="186"/>
      <c r="P278" s="186"/>
      <c r="Q278" s="186"/>
      <c r="R278" s="186"/>
      <c r="S278" s="186"/>
      <c r="T278" s="186"/>
      <c r="U278" s="186"/>
      <c r="V278" s="186"/>
      <c r="W278" s="186"/>
      <c r="X278" s="186"/>
      <c r="Y278" s="186"/>
      <c r="Z278" s="186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86"/>
      <c r="AT278" s="186"/>
      <c r="AU278" s="186"/>
      <c r="AV278" s="186"/>
      <c r="AW278" s="186"/>
      <c r="AX278" s="186"/>
      <c r="AY278" s="186"/>
      <c r="AZ278" s="186"/>
      <c r="BA278" s="186"/>
      <c r="BB278" s="186"/>
      <c r="BC278" s="186"/>
      <c r="BD278" s="186"/>
      <c r="BE278" s="186"/>
      <c r="BF278" s="186"/>
      <c r="BG278" s="186"/>
      <c r="BH278" s="186"/>
      <c r="BI278" s="186"/>
      <c r="BJ278" s="186"/>
      <c r="BK278" s="186"/>
      <c r="BL278" s="186"/>
      <c r="BM278" s="186"/>
      <c r="BN278" s="186"/>
      <c r="BO278" s="186"/>
      <c r="BP278" s="186"/>
      <c r="BQ278" s="186"/>
      <c r="BR278" s="186"/>
      <c r="BS278" s="186"/>
      <c r="BT278" s="186"/>
    </row>
    <row r="279" spans="1:72" ht="13.5">
      <c r="A279" s="186"/>
      <c r="B279" s="186"/>
      <c r="C279" s="186"/>
      <c r="D279" s="186"/>
      <c r="E279" s="186"/>
      <c r="F279" s="186"/>
      <c r="G279" s="186"/>
      <c r="H279" s="186"/>
      <c r="I279" s="186"/>
      <c r="J279" s="186"/>
      <c r="K279" s="186"/>
      <c r="L279" s="186"/>
      <c r="M279" s="186"/>
      <c r="N279" s="186"/>
      <c r="O279" s="186"/>
      <c r="P279" s="186"/>
      <c r="Q279" s="186"/>
      <c r="R279" s="186"/>
      <c r="S279" s="186"/>
      <c r="T279" s="186"/>
      <c r="U279" s="186"/>
      <c r="V279" s="186"/>
      <c r="W279" s="186"/>
      <c r="X279" s="186"/>
      <c r="Y279" s="186"/>
      <c r="Z279" s="186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86"/>
      <c r="AT279" s="186"/>
      <c r="AU279" s="186"/>
      <c r="AV279" s="186"/>
      <c r="AW279" s="186"/>
      <c r="AX279" s="186"/>
      <c r="AY279" s="186"/>
      <c r="AZ279" s="186"/>
      <c r="BA279" s="186"/>
      <c r="BB279" s="186"/>
      <c r="BC279" s="186"/>
      <c r="BD279" s="186"/>
      <c r="BE279" s="186"/>
      <c r="BF279" s="186"/>
      <c r="BG279" s="186"/>
      <c r="BH279" s="186"/>
      <c r="BI279" s="186"/>
      <c r="BJ279" s="186"/>
      <c r="BK279" s="186"/>
      <c r="BL279" s="186"/>
      <c r="BM279" s="186"/>
      <c r="BN279" s="186"/>
      <c r="BO279" s="186"/>
      <c r="BP279" s="186"/>
      <c r="BQ279" s="186"/>
      <c r="BR279" s="186"/>
      <c r="BS279" s="186"/>
      <c r="BT279" s="186"/>
    </row>
    <row r="280" spans="1:72" ht="13.5">
      <c r="A280" s="186"/>
      <c r="B280" s="186"/>
      <c r="C280" s="186"/>
      <c r="D280" s="186"/>
      <c r="E280" s="186"/>
      <c r="F280" s="186"/>
      <c r="G280" s="186"/>
      <c r="H280" s="186"/>
      <c r="I280" s="186"/>
      <c r="J280" s="186"/>
      <c r="K280" s="186"/>
      <c r="L280" s="186"/>
      <c r="M280" s="186"/>
      <c r="N280" s="186"/>
      <c r="O280" s="186"/>
      <c r="P280" s="186"/>
      <c r="Q280" s="186"/>
      <c r="R280" s="186"/>
      <c r="S280" s="186"/>
      <c r="T280" s="186"/>
      <c r="U280" s="186"/>
      <c r="V280" s="186"/>
      <c r="W280" s="186"/>
      <c r="X280" s="186"/>
      <c r="Y280" s="186"/>
      <c r="Z280" s="186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86"/>
      <c r="AT280" s="186"/>
      <c r="AU280" s="186"/>
      <c r="AV280" s="186"/>
      <c r="AW280" s="186"/>
      <c r="AX280" s="186"/>
      <c r="AY280" s="186"/>
      <c r="AZ280" s="186"/>
      <c r="BA280" s="186"/>
      <c r="BB280" s="186"/>
      <c r="BC280" s="186"/>
      <c r="BD280" s="186"/>
      <c r="BE280" s="186"/>
      <c r="BF280" s="186"/>
      <c r="BG280" s="186"/>
      <c r="BH280" s="186"/>
      <c r="BI280" s="186"/>
      <c r="BJ280" s="186"/>
      <c r="BK280" s="186"/>
      <c r="BL280" s="186"/>
      <c r="BM280" s="186"/>
      <c r="BN280" s="186"/>
      <c r="BO280" s="186"/>
      <c r="BP280" s="186"/>
      <c r="BQ280" s="186"/>
      <c r="BR280" s="186"/>
      <c r="BS280" s="186"/>
      <c r="BT280" s="186"/>
    </row>
    <row r="281" spans="1:72" ht="13.5">
      <c r="A281" s="186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6"/>
      <c r="AA281" s="186"/>
      <c r="AB281" s="186"/>
      <c r="AC281" s="186"/>
      <c r="AD281" s="186"/>
      <c r="AE281" s="186"/>
      <c r="AF281" s="186"/>
      <c r="AG281" s="186"/>
      <c r="AH281" s="186"/>
      <c r="AI281" s="186"/>
      <c r="AJ281" s="186"/>
      <c r="AK281" s="186"/>
      <c r="AL281" s="186"/>
      <c r="AM281" s="186"/>
      <c r="AN281" s="186"/>
      <c r="AO281" s="186"/>
      <c r="AP281" s="186"/>
      <c r="AQ281" s="186"/>
      <c r="AR281" s="186"/>
      <c r="AS281" s="186"/>
      <c r="AT281" s="186"/>
      <c r="AU281" s="186"/>
      <c r="AV281" s="186"/>
      <c r="AW281" s="186"/>
      <c r="AX281" s="186"/>
      <c r="AY281" s="186"/>
      <c r="AZ281" s="186"/>
      <c r="BA281" s="186"/>
      <c r="BB281" s="186"/>
      <c r="BC281" s="186"/>
      <c r="BD281" s="186"/>
      <c r="BE281" s="186"/>
      <c r="BF281" s="186"/>
      <c r="BG281" s="186"/>
      <c r="BH281" s="186"/>
      <c r="BI281" s="186"/>
      <c r="BJ281" s="186"/>
      <c r="BK281" s="186"/>
      <c r="BL281" s="186"/>
      <c r="BM281" s="186"/>
      <c r="BN281" s="186"/>
      <c r="BO281" s="186"/>
      <c r="BP281" s="186"/>
      <c r="BQ281" s="186"/>
      <c r="BR281" s="186"/>
      <c r="BS281" s="186"/>
      <c r="BT281" s="186"/>
    </row>
    <row r="282" spans="1:72" ht="13.5">
      <c r="A282" s="186"/>
      <c r="B282" s="186"/>
      <c r="C282" s="186"/>
      <c r="D282" s="186"/>
      <c r="E282" s="186"/>
      <c r="F282" s="186"/>
      <c r="G282" s="186"/>
      <c r="H282" s="186"/>
      <c r="I282" s="186"/>
      <c r="J282" s="186"/>
      <c r="K282" s="186"/>
      <c r="L282" s="186"/>
      <c r="M282" s="186"/>
      <c r="N282" s="186"/>
      <c r="O282" s="186"/>
      <c r="P282" s="186"/>
      <c r="Q282" s="186"/>
      <c r="R282" s="186"/>
      <c r="S282" s="186"/>
      <c r="T282" s="186"/>
      <c r="U282" s="186"/>
      <c r="V282" s="186"/>
      <c r="W282" s="186"/>
      <c r="X282" s="186"/>
      <c r="Y282" s="186"/>
      <c r="Z282" s="186"/>
      <c r="AA282" s="186"/>
      <c r="AB282" s="186"/>
      <c r="AC282" s="186"/>
      <c r="AD282" s="186"/>
      <c r="AE282" s="186"/>
      <c r="AF282" s="186"/>
      <c r="AG282" s="186"/>
      <c r="AH282" s="186"/>
      <c r="AI282" s="186"/>
      <c r="AJ282" s="186"/>
      <c r="AK282" s="186"/>
      <c r="AL282" s="186"/>
      <c r="AM282" s="186"/>
      <c r="AN282" s="186"/>
      <c r="AO282" s="186"/>
      <c r="AP282" s="186"/>
      <c r="AQ282" s="186"/>
      <c r="AR282" s="186"/>
      <c r="AS282" s="186"/>
      <c r="AT282" s="186"/>
      <c r="AU282" s="186"/>
      <c r="AV282" s="186"/>
      <c r="AW282" s="186"/>
      <c r="AX282" s="186"/>
      <c r="AY282" s="186"/>
      <c r="AZ282" s="186"/>
      <c r="BA282" s="186"/>
      <c r="BB282" s="186"/>
      <c r="BC282" s="186"/>
      <c r="BD282" s="186"/>
      <c r="BE282" s="186"/>
      <c r="BF282" s="186"/>
      <c r="BG282" s="186"/>
      <c r="BH282" s="186"/>
      <c r="BI282" s="186"/>
      <c r="BJ282" s="186"/>
      <c r="BK282" s="186"/>
      <c r="BL282" s="186"/>
      <c r="BM282" s="186"/>
      <c r="BN282" s="186"/>
      <c r="BO282" s="186"/>
      <c r="BP282" s="186"/>
      <c r="BQ282" s="186"/>
      <c r="BR282" s="186"/>
      <c r="BS282" s="186"/>
      <c r="BT282" s="186"/>
    </row>
    <row r="283" spans="1:72" ht="13.5">
      <c r="A283" s="186"/>
      <c r="B283" s="186"/>
      <c r="C283" s="186"/>
      <c r="D283" s="186"/>
      <c r="E283" s="186"/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6"/>
      <c r="AA283" s="186"/>
      <c r="AB283" s="186"/>
      <c r="AC283" s="186"/>
      <c r="AD283" s="186"/>
      <c r="AE283" s="186"/>
      <c r="AF283" s="186"/>
      <c r="AG283" s="186"/>
      <c r="AH283" s="186"/>
      <c r="AI283" s="186"/>
      <c r="AJ283" s="186"/>
      <c r="AK283" s="186"/>
      <c r="AL283" s="186"/>
      <c r="AM283" s="186"/>
      <c r="AN283" s="186"/>
      <c r="AO283" s="186"/>
      <c r="AP283" s="186"/>
      <c r="AQ283" s="186"/>
      <c r="AR283" s="186"/>
      <c r="AS283" s="186"/>
      <c r="AT283" s="186"/>
      <c r="AU283" s="186"/>
      <c r="AV283" s="186"/>
      <c r="AW283" s="186"/>
      <c r="AX283" s="186"/>
      <c r="AY283" s="186"/>
      <c r="AZ283" s="186"/>
      <c r="BA283" s="186"/>
      <c r="BB283" s="186"/>
      <c r="BC283" s="186"/>
      <c r="BD283" s="186"/>
      <c r="BE283" s="186"/>
      <c r="BF283" s="186"/>
      <c r="BG283" s="186"/>
      <c r="BH283" s="186"/>
      <c r="BI283" s="186"/>
      <c r="BJ283" s="186"/>
      <c r="BK283" s="186"/>
      <c r="BL283" s="186"/>
      <c r="BM283" s="186"/>
      <c r="BN283" s="186"/>
      <c r="BO283" s="186"/>
      <c r="BP283" s="186"/>
      <c r="BQ283" s="186"/>
      <c r="BR283" s="186"/>
      <c r="BS283" s="186"/>
      <c r="BT283" s="186"/>
    </row>
    <row r="284" spans="1:72" ht="13.5">
      <c r="A284" s="186"/>
      <c r="B284" s="186"/>
      <c r="C284" s="186"/>
      <c r="D284" s="186"/>
      <c r="E284" s="186"/>
      <c r="F284" s="186"/>
      <c r="G284" s="186"/>
      <c r="H284" s="186"/>
      <c r="I284" s="186"/>
      <c r="J284" s="186"/>
      <c r="K284" s="186"/>
      <c r="L284" s="186"/>
      <c r="M284" s="186"/>
      <c r="N284" s="186"/>
      <c r="O284" s="186"/>
      <c r="P284" s="186"/>
      <c r="Q284" s="186"/>
      <c r="R284" s="186"/>
      <c r="S284" s="186"/>
      <c r="T284" s="186"/>
      <c r="U284" s="186"/>
      <c r="V284" s="186"/>
      <c r="W284" s="186"/>
      <c r="X284" s="186"/>
      <c r="Y284" s="186"/>
      <c r="Z284" s="186"/>
      <c r="AA284" s="186"/>
      <c r="AB284" s="186"/>
      <c r="AC284" s="186"/>
      <c r="AD284" s="186"/>
      <c r="AE284" s="186"/>
      <c r="AF284" s="186"/>
      <c r="AG284" s="186"/>
      <c r="AH284" s="186"/>
      <c r="AI284" s="186"/>
      <c r="AJ284" s="186"/>
      <c r="AK284" s="186"/>
      <c r="AL284" s="186"/>
      <c r="AM284" s="186"/>
      <c r="AN284" s="186"/>
      <c r="AO284" s="186"/>
      <c r="AP284" s="186"/>
      <c r="AQ284" s="186"/>
      <c r="AR284" s="186"/>
      <c r="AS284" s="186"/>
      <c r="AT284" s="186"/>
      <c r="AU284" s="186"/>
      <c r="AV284" s="186"/>
      <c r="AW284" s="186"/>
      <c r="AX284" s="186"/>
      <c r="AY284" s="186"/>
      <c r="AZ284" s="186"/>
      <c r="BA284" s="186"/>
      <c r="BB284" s="186"/>
      <c r="BC284" s="186"/>
      <c r="BD284" s="186"/>
      <c r="BE284" s="186"/>
      <c r="BF284" s="186"/>
      <c r="BG284" s="186"/>
      <c r="BH284" s="186"/>
      <c r="BI284" s="186"/>
      <c r="BJ284" s="186"/>
      <c r="BK284" s="186"/>
      <c r="BL284" s="186"/>
      <c r="BM284" s="186"/>
      <c r="BN284" s="186"/>
      <c r="BO284" s="186"/>
      <c r="BP284" s="186"/>
      <c r="BQ284" s="186"/>
      <c r="BR284" s="186"/>
      <c r="BS284" s="186"/>
      <c r="BT284" s="186"/>
    </row>
    <row r="285" spans="1:72" ht="13.5">
      <c r="A285" s="186"/>
      <c r="B285" s="186"/>
      <c r="C285" s="186"/>
      <c r="D285" s="186"/>
      <c r="E285" s="186"/>
      <c r="F285" s="186"/>
      <c r="G285" s="186"/>
      <c r="H285" s="186"/>
      <c r="I285" s="186"/>
      <c r="J285" s="186"/>
      <c r="K285" s="186"/>
      <c r="L285" s="186"/>
      <c r="M285" s="186"/>
      <c r="N285" s="186"/>
      <c r="O285" s="186"/>
      <c r="P285" s="186"/>
      <c r="Q285" s="186"/>
      <c r="R285" s="186"/>
      <c r="S285" s="186"/>
      <c r="T285" s="186"/>
      <c r="U285" s="186"/>
      <c r="V285" s="186"/>
      <c r="W285" s="186"/>
      <c r="X285" s="186"/>
      <c r="Y285" s="186"/>
      <c r="Z285" s="186"/>
      <c r="AA285" s="186"/>
      <c r="AB285" s="186"/>
      <c r="AC285" s="186"/>
      <c r="AD285" s="186"/>
      <c r="AE285" s="186"/>
      <c r="AF285" s="186"/>
      <c r="AG285" s="186"/>
      <c r="AH285" s="186"/>
      <c r="AI285" s="186"/>
      <c r="AJ285" s="186"/>
      <c r="AK285" s="186"/>
      <c r="AL285" s="186"/>
      <c r="AM285" s="186"/>
      <c r="AN285" s="186"/>
      <c r="AO285" s="186"/>
      <c r="AP285" s="186"/>
      <c r="AQ285" s="186"/>
      <c r="AR285" s="186"/>
      <c r="AS285" s="186"/>
      <c r="AT285" s="186"/>
      <c r="AU285" s="186"/>
      <c r="AV285" s="186"/>
      <c r="AW285" s="186"/>
      <c r="AX285" s="186"/>
      <c r="AY285" s="186"/>
      <c r="AZ285" s="186"/>
      <c r="BA285" s="186"/>
      <c r="BB285" s="186"/>
      <c r="BC285" s="186"/>
      <c r="BD285" s="186"/>
      <c r="BE285" s="186"/>
      <c r="BF285" s="186"/>
      <c r="BG285" s="186"/>
      <c r="BH285" s="186"/>
      <c r="BI285" s="186"/>
      <c r="BJ285" s="186"/>
      <c r="BK285" s="186"/>
      <c r="BL285" s="186"/>
      <c r="BM285" s="186"/>
      <c r="BN285" s="186"/>
      <c r="BO285" s="186"/>
      <c r="BP285" s="186"/>
      <c r="BQ285" s="186"/>
      <c r="BR285" s="186"/>
      <c r="BS285" s="186"/>
      <c r="BT285" s="186"/>
    </row>
    <row r="286" spans="1:72" ht="13.5">
      <c r="A286" s="186"/>
      <c r="B286" s="186"/>
      <c r="C286" s="186"/>
      <c r="D286" s="186"/>
      <c r="E286" s="186"/>
      <c r="F286" s="186"/>
      <c r="G286" s="186"/>
      <c r="H286" s="186"/>
      <c r="I286" s="186"/>
      <c r="J286" s="186"/>
      <c r="K286" s="186"/>
      <c r="L286" s="186"/>
      <c r="M286" s="186"/>
      <c r="N286" s="186"/>
      <c r="O286" s="186"/>
      <c r="P286" s="186"/>
      <c r="Q286" s="186"/>
      <c r="R286" s="186"/>
      <c r="S286" s="186"/>
      <c r="T286" s="186"/>
      <c r="U286" s="186"/>
      <c r="V286" s="186"/>
      <c r="W286" s="186"/>
      <c r="X286" s="186"/>
      <c r="Y286" s="186"/>
      <c r="Z286" s="186"/>
      <c r="AA286" s="186"/>
      <c r="AB286" s="186"/>
      <c r="AC286" s="186"/>
      <c r="AD286" s="186"/>
      <c r="AE286" s="186"/>
      <c r="AF286" s="186"/>
      <c r="AG286" s="186"/>
      <c r="AH286" s="186"/>
      <c r="AI286" s="186"/>
      <c r="AJ286" s="186"/>
      <c r="AK286" s="186"/>
      <c r="AL286" s="186"/>
      <c r="AM286" s="186"/>
      <c r="AN286" s="186"/>
      <c r="AO286" s="186"/>
      <c r="AP286" s="186"/>
      <c r="AQ286" s="186"/>
      <c r="AR286" s="186"/>
      <c r="AS286" s="186"/>
      <c r="AT286" s="186"/>
      <c r="AU286" s="186"/>
      <c r="AV286" s="186"/>
      <c r="AW286" s="186"/>
      <c r="AX286" s="186"/>
      <c r="AY286" s="186"/>
      <c r="AZ286" s="186"/>
      <c r="BA286" s="186"/>
      <c r="BB286" s="186"/>
      <c r="BC286" s="186"/>
      <c r="BD286" s="186"/>
      <c r="BE286" s="186"/>
      <c r="BF286" s="186"/>
      <c r="BG286" s="186"/>
      <c r="BH286" s="186"/>
      <c r="BI286" s="186"/>
      <c r="BJ286" s="186"/>
      <c r="BK286" s="186"/>
      <c r="BL286" s="186"/>
      <c r="BM286" s="186"/>
      <c r="BN286" s="186"/>
      <c r="BO286" s="186"/>
      <c r="BP286" s="186"/>
      <c r="BQ286" s="186"/>
      <c r="BR286" s="186"/>
      <c r="BS286" s="186"/>
      <c r="BT286" s="186"/>
    </row>
    <row r="287" spans="1:72" ht="13.5">
      <c r="A287" s="186"/>
      <c r="B287" s="186"/>
      <c r="C287" s="186"/>
      <c r="D287" s="186"/>
      <c r="E287" s="186"/>
      <c r="F287" s="186"/>
      <c r="G287" s="186"/>
      <c r="H287" s="186"/>
      <c r="I287" s="186"/>
      <c r="J287" s="186"/>
      <c r="K287" s="186"/>
      <c r="L287" s="186"/>
      <c r="M287" s="186"/>
      <c r="N287" s="186"/>
      <c r="O287" s="186"/>
      <c r="P287" s="186"/>
      <c r="Q287" s="186"/>
      <c r="R287" s="186"/>
      <c r="S287" s="186"/>
      <c r="T287" s="186"/>
      <c r="U287" s="186"/>
      <c r="V287" s="186"/>
      <c r="W287" s="186"/>
      <c r="X287" s="186"/>
      <c r="Y287" s="186"/>
      <c r="Z287" s="186"/>
      <c r="AA287" s="186"/>
      <c r="AB287" s="186"/>
      <c r="AC287" s="186"/>
      <c r="AD287" s="186"/>
      <c r="AE287" s="186"/>
      <c r="AF287" s="186"/>
      <c r="AG287" s="186"/>
      <c r="AH287" s="186"/>
      <c r="AI287" s="186"/>
      <c r="AJ287" s="186"/>
      <c r="AK287" s="186"/>
      <c r="AL287" s="186"/>
      <c r="AM287" s="186"/>
      <c r="AN287" s="186"/>
      <c r="AO287" s="186"/>
      <c r="AP287" s="186"/>
      <c r="AQ287" s="186"/>
      <c r="AR287" s="186"/>
      <c r="AS287" s="186"/>
      <c r="AT287" s="186"/>
      <c r="AU287" s="186"/>
      <c r="AV287" s="186"/>
      <c r="AW287" s="186"/>
      <c r="AX287" s="186"/>
      <c r="AY287" s="186"/>
      <c r="AZ287" s="186"/>
      <c r="BA287" s="186"/>
      <c r="BB287" s="186"/>
      <c r="BC287" s="186"/>
      <c r="BD287" s="186"/>
      <c r="BE287" s="186"/>
      <c r="BF287" s="186"/>
      <c r="BG287" s="186"/>
      <c r="BH287" s="186"/>
      <c r="BI287" s="186"/>
      <c r="BJ287" s="186"/>
      <c r="BK287" s="186"/>
      <c r="BL287" s="186"/>
      <c r="BM287" s="186"/>
      <c r="BN287" s="186"/>
      <c r="BO287" s="186"/>
      <c r="BP287" s="186"/>
      <c r="BQ287" s="186"/>
      <c r="BR287" s="186"/>
      <c r="BS287" s="186"/>
      <c r="BT287" s="186"/>
    </row>
    <row r="288" spans="1:72" ht="13.5">
      <c r="A288" s="186"/>
      <c r="B288" s="186"/>
      <c r="C288" s="186"/>
      <c r="D288" s="186"/>
      <c r="E288" s="186"/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6"/>
      <c r="AA288" s="186"/>
      <c r="AB288" s="186"/>
      <c r="AC288" s="186"/>
      <c r="AD288" s="186"/>
      <c r="AE288" s="186"/>
      <c r="AF288" s="186"/>
      <c r="AG288" s="186"/>
      <c r="AH288" s="186"/>
      <c r="AI288" s="186"/>
      <c r="AJ288" s="186"/>
      <c r="AK288" s="186"/>
      <c r="AL288" s="186"/>
      <c r="AM288" s="186"/>
      <c r="AN288" s="186"/>
      <c r="AO288" s="186"/>
      <c r="AP288" s="186"/>
      <c r="AQ288" s="186"/>
      <c r="AR288" s="186"/>
      <c r="AS288" s="186"/>
      <c r="AT288" s="186"/>
      <c r="AU288" s="186"/>
      <c r="AV288" s="186"/>
      <c r="AW288" s="186"/>
      <c r="AX288" s="186"/>
      <c r="AY288" s="186"/>
      <c r="AZ288" s="186"/>
      <c r="BA288" s="186"/>
      <c r="BB288" s="186"/>
      <c r="BC288" s="186"/>
      <c r="BD288" s="186"/>
      <c r="BE288" s="186"/>
      <c r="BF288" s="186"/>
      <c r="BG288" s="186"/>
      <c r="BH288" s="186"/>
      <c r="BI288" s="186"/>
      <c r="BJ288" s="186"/>
      <c r="BK288" s="186"/>
      <c r="BL288" s="186"/>
      <c r="BM288" s="186"/>
      <c r="BN288" s="186"/>
      <c r="BO288" s="186"/>
      <c r="BP288" s="186"/>
      <c r="BQ288" s="186"/>
      <c r="BR288" s="186"/>
      <c r="BS288" s="186"/>
      <c r="BT288" s="186"/>
    </row>
    <row r="289" spans="1:72" ht="13.5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  <c r="O289" s="186"/>
      <c r="P289" s="186"/>
      <c r="Q289" s="186"/>
      <c r="R289" s="186"/>
      <c r="S289" s="186"/>
      <c r="T289" s="186"/>
      <c r="U289" s="186"/>
      <c r="V289" s="186"/>
      <c r="W289" s="186"/>
      <c r="X289" s="186"/>
      <c r="Y289" s="186"/>
      <c r="Z289" s="186"/>
      <c r="AA289" s="186"/>
      <c r="AB289" s="186"/>
      <c r="AC289" s="186"/>
      <c r="AD289" s="186"/>
      <c r="AE289" s="186"/>
      <c r="AF289" s="186"/>
      <c r="AG289" s="186"/>
      <c r="AH289" s="186"/>
      <c r="AI289" s="186"/>
      <c r="AJ289" s="186"/>
      <c r="AK289" s="186"/>
      <c r="AL289" s="186"/>
      <c r="AM289" s="186"/>
      <c r="AN289" s="186"/>
      <c r="AO289" s="186"/>
      <c r="AP289" s="186"/>
      <c r="AQ289" s="186"/>
      <c r="AR289" s="186"/>
      <c r="AS289" s="186"/>
      <c r="AT289" s="186"/>
      <c r="AU289" s="186"/>
      <c r="AV289" s="186"/>
      <c r="AW289" s="186"/>
      <c r="AX289" s="186"/>
      <c r="AY289" s="186"/>
      <c r="AZ289" s="186"/>
      <c r="BA289" s="186"/>
      <c r="BB289" s="186"/>
      <c r="BC289" s="186"/>
      <c r="BD289" s="186"/>
      <c r="BE289" s="186"/>
      <c r="BF289" s="186"/>
      <c r="BG289" s="186"/>
      <c r="BH289" s="186"/>
      <c r="BI289" s="186"/>
      <c r="BJ289" s="186"/>
      <c r="BK289" s="186"/>
      <c r="BL289" s="186"/>
      <c r="BM289" s="186"/>
      <c r="BN289" s="186"/>
      <c r="BO289" s="186"/>
      <c r="BP289" s="186"/>
      <c r="BQ289" s="186"/>
      <c r="BR289" s="186"/>
      <c r="BS289" s="186"/>
      <c r="BT289" s="186"/>
    </row>
    <row r="290" spans="1:72" ht="13.5">
      <c r="A290" s="186"/>
      <c r="B290" s="186"/>
      <c r="C290" s="186"/>
      <c r="D290" s="186"/>
      <c r="E290" s="186"/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6"/>
      <c r="AA290" s="186"/>
      <c r="AB290" s="186"/>
      <c r="AC290" s="186"/>
      <c r="AD290" s="186"/>
      <c r="AE290" s="186"/>
      <c r="AF290" s="186"/>
      <c r="AG290" s="186"/>
      <c r="AH290" s="186"/>
      <c r="AI290" s="186"/>
      <c r="AJ290" s="186"/>
      <c r="AK290" s="186"/>
      <c r="AL290" s="186"/>
      <c r="AM290" s="186"/>
      <c r="AN290" s="186"/>
      <c r="AO290" s="186"/>
      <c r="AP290" s="186"/>
      <c r="AQ290" s="186"/>
      <c r="AR290" s="186"/>
      <c r="AS290" s="186"/>
      <c r="AT290" s="186"/>
      <c r="AU290" s="186"/>
      <c r="AV290" s="186"/>
      <c r="AW290" s="186"/>
      <c r="AX290" s="186"/>
      <c r="AY290" s="186"/>
      <c r="AZ290" s="186"/>
      <c r="BA290" s="186"/>
      <c r="BB290" s="186"/>
      <c r="BC290" s="186"/>
      <c r="BD290" s="186"/>
      <c r="BE290" s="186"/>
      <c r="BF290" s="186"/>
      <c r="BG290" s="186"/>
      <c r="BH290" s="186"/>
      <c r="BI290" s="186"/>
      <c r="BJ290" s="186"/>
      <c r="BK290" s="186"/>
      <c r="BL290" s="186"/>
      <c r="BM290" s="186"/>
      <c r="BN290" s="186"/>
      <c r="BO290" s="186"/>
      <c r="BP290" s="186"/>
      <c r="BQ290" s="186"/>
      <c r="BR290" s="186"/>
      <c r="BS290" s="186"/>
      <c r="BT290" s="186"/>
    </row>
    <row r="291" spans="1:72" ht="13.5">
      <c r="A291" s="186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  <c r="M291" s="186"/>
      <c r="N291" s="186"/>
      <c r="O291" s="186"/>
      <c r="P291" s="186"/>
      <c r="Q291" s="186"/>
      <c r="R291" s="186"/>
      <c r="S291" s="186"/>
      <c r="T291" s="186"/>
      <c r="U291" s="186"/>
      <c r="V291" s="186"/>
      <c r="W291" s="186"/>
      <c r="X291" s="186"/>
      <c r="Y291" s="186"/>
      <c r="Z291" s="186"/>
      <c r="AA291" s="186"/>
      <c r="AB291" s="186"/>
      <c r="AC291" s="186"/>
      <c r="AD291" s="186"/>
      <c r="AE291" s="186"/>
      <c r="AF291" s="186"/>
      <c r="AG291" s="186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6"/>
      <c r="AS291" s="186"/>
      <c r="AT291" s="186"/>
      <c r="AU291" s="186"/>
      <c r="AV291" s="186"/>
      <c r="AW291" s="186"/>
      <c r="AX291" s="186"/>
      <c r="AY291" s="186"/>
      <c r="AZ291" s="186"/>
      <c r="BA291" s="186"/>
      <c r="BB291" s="186"/>
      <c r="BC291" s="186"/>
      <c r="BD291" s="186"/>
      <c r="BE291" s="186"/>
      <c r="BF291" s="186"/>
      <c r="BG291" s="186"/>
      <c r="BH291" s="186"/>
      <c r="BI291" s="186"/>
      <c r="BJ291" s="186"/>
      <c r="BK291" s="186"/>
      <c r="BL291" s="186"/>
      <c r="BM291" s="186"/>
      <c r="BN291" s="186"/>
      <c r="BO291" s="186"/>
      <c r="BP291" s="186"/>
      <c r="BQ291" s="186"/>
      <c r="BR291" s="186"/>
      <c r="BS291" s="186"/>
      <c r="BT291" s="186"/>
    </row>
    <row r="292" spans="1:72" ht="13.5">
      <c r="A292" s="186"/>
      <c r="B292" s="186"/>
      <c r="C292" s="186"/>
      <c r="D292" s="186"/>
      <c r="E292" s="186"/>
      <c r="F292" s="186"/>
      <c r="G292" s="186"/>
      <c r="H292" s="186"/>
      <c r="I292" s="186"/>
      <c r="J292" s="186"/>
      <c r="K292" s="186"/>
      <c r="L292" s="186"/>
      <c r="M292" s="186"/>
      <c r="N292" s="186"/>
      <c r="O292" s="186"/>
      <c r="P292" s="186"/>
      <c r="Q292" s="186"/>
      <c r="R292" s="186"/>
      <c r="S292" s="186"/>
      <c r="T292" s="186"/>
      <c r="U292" s="186"/>
      <c r="V292" s="186"/>
      <c r="W292" s="186"/>
      <c r="X292" s="186"/>
      <c r="Y292" s="186"/>
      <c r="Z292" s="186"/>
      <c r="AA292" s="186"/>
      <c r="AB292" s="186"/>
      <c r="AC292" s="186"/>
      <c r="AD292" s="186"/>
      <c r="AE292" s="186"/>
      <c r="AF292" s="186"/>
      <c r="AG292" s="186"/>
      <c r="AH292" s="186"/>
      <c r="AI292" s="186"/>
      <c r="AJ292" s="186"/>
      <c r="AK292" s="186"/>
      <c r="AL292" s="186"/>
      <c r="AM292" s="186"/>
      <c r="AN292" s="186"/>
      <c r="AO292" s="186"/>
      <c r="AP292" s="186"/>
      <c r="AQ292" s="186"/>
      <c r="AR292" s="186"/>
      <c r="AS292" s="186"/>
      <c r="AT292" s="186"/>
      <c r="AU292" s="186"/>
      <c r="AV292" s="186"/>
      <c r="AW292" s="186"/>
      <c r="AX292" s="186"/>
      <c r="AY292" s="186"/>
      <c r="AZ292" s="186"/>
      <c r="BA292" s="186"/>
      <c r="BB292" s="186"/>
      <c r="BC292" s="186"/>
      <c r="BD292" s="186"/>
      <c r="BE292" s="186"/>
      <c r="BF292" s="186"/>
      <c r="BG292" s="186"/>
      <c r="BH292" s="186"/>
      <c r="BI292" s="186"/>
      <c r="BJ292" s="186"/>
      <c r="BK292" s="186"/>
      <c r="BL292" s="186"/>
      <c r="BM292" s="186"/>
      <c r="BN292" s="186"/>
      <c r="BO292" s="186"/>
      <c r="BP292" s="186"/>
      <c r="BQ292" s="186"/>
      <c r="BR292" s="186"/>
      <c r="BS292" s="186"/>
      <c r="BT292" s="186"/>
    </row>
    <row r="293" spans="1:72" ht="13.5">
      <c r="A293" s="186"/>
      <c r="B293" s="186"/>
      <c r="C293" s="186"/>
      <c r="D293" s="186"/>
      <c r="E293" s="186"/>
      <c r="F293" s="186"/>
      <c r="G293" s="186"/>
      <c r="H293" s="186"/>
      <c r="I293" s="186"/>
      <c r="J293" s="186"/>
      <c r="K293" s="186"/>
      <c r="L293" s="186"/>
      <c r="M293" s="186"/>
      <c r="N293" s="186"/>
      <c r="O293" s="186"/>
      <c r="P293" s="186"/>
      <c r="Q293" s="186"/>
      <c r="R293" s="186"/>
      <c r="S293" s="186"/>
      <c r="T293" s="186"/>
      <c r="U293" s="186"/>
      <c r="V293" s="186"/>
      <c r="W293" s="186"/>
      <c r="X293" s="186"/>
      <c r="Y293" s="186"/>
      <c r="Z293" s="186"/>
      <c r="AA293" s="186"/>
      <c r="AB293" s="186"/>
      <c r="AC293" s="186"/>
      <c r="AD293" s="186"/>
      <c r="AE293" s="186"/>
      <c r="AF293" s="186"/>
      <c r="AG293" s="186"/>
      <c r="AH293" s="186"/>
      <c r="AI293" s="186"/>
      <c r="AJ293" s="186"/>
      <c r="AK293" s="186"/>
      <c r="AL293" s="186"/>
      <c r="AM293" s="186"/>
      <c r="AN293" s="186"/>
      <c r="AO293" s="186"/>
      <c r="AP293" s="186"/>
      <c r="AQ293" s="186"/>
      <c r="AR293" s="186"/>
      <c r="AS293" s="186"/>
      <c r="AT293" s="186"/>
      <c r="AU293" s="186"/>
      <c r="AV293" s="186"/>
      <c r="AW293" s="186"/>
      <c r="AX293" s="186"/>
      <c r="AY293" s="186"/>
      <c r="AZ293" s="186"/>
      <c r="BA293" s="186"/>
      <c r="BB293" s="186"/>
      <c r="BC293" s="186"/>
      <c r="BD293" s="186"/>
      <c r="BE293" s="186"/>
      <c r="BF293" s="186"/>
      <c r="BG293" s="186"/>
      <c r="BH293" s="186"/>
      <c r="BI293" s="186"/>
      <c r="BJ293" s="186"/>
      <c r="BK293" s="186"/>
      <c r="BL293" s="186"/>
      <c r="BM293" s="186"/>
      <c r="BN293" s="186"/>
      <c r="BO293" s="186"/>
      <c r="BP293" s="186"/>
      <c r="BQ293" s="186"/>
      <c r="BR293" s="186"/>
      <c r="BS293" s="186"/>
      <c r="BT293" s="186"/>
    </row>
    <row r="294" spans="1:72" ht="13.5">
      <c r="A294" s="186"/>
      <c r="B294" s="186"/>
      <c r="C294" s="186"/>
      <c r="D294" s="186"/>
      <c r="E294" s="186"/>
      <c r="F294" s="186"/>
      <c r="G294" s="186"/>
      <c r="H294" s="186"/>
      <c r="I294" s="186"/>
      <c r="J294" s="186"/>
      <c r="K294" s="186"/>
      <c r="L294" s="186"/>
      <c r="M294" s="186"/>
      <c r="N294" s="186"/>
      <c r="O294" s="186"/>
      <c r="P294" s="186"/>
      <c r="Q294" s="186"/>
      <c r="R294" s="186"/>
      <c r="S294" s="186"/>
      <c r="T294" s="186"/>
      <c r="U294" s="186"/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  <c r="AN294" s="186"/>
      <c r="AO294" s="186"/>
      <c r="AP294" s="186"/>
      <c r="AQ294" s="186"/>
      <c r="AR294" s="186"/>
      <c r="AS294" s="186"/>
      <c r="AT294" s="186"/>
      <c r="AU294" s="186"/>
      <c r="AV294" s="186"/>
      <c r="AW294" s="186"/>
      <c r="AX294" s="186"/>
      <c r="AY294" s="186"/>
      <c r="AZ294" s="186"/>
      <c r="BA294" s="186"/>
      <c r="BB294" s="186"/>
      <c r="BC294" s="186"/>
      <c r="BD294" s="186"/>
      <c r="BE294" s="186"/>
      <c r="BF294" s="186"/>
      <c r="BG294" s="186"/>
      <c r="BH294" s="186"/>
      <c r="BI294" s="186"/>
      <c r="BJ294" s="186"/>
      <c r="BK294" s="186"/>
      <c r="BL294" s="186"/>
      <c r="BM294" s="186"/>
      <c r="BN294" s="186"/>
      <c r="BO294" s="186"/>
      <c r="BP294" s="186"/>
      <c r="BQ294" s="186"/>
      <c r="BR294" s="186"/>
      <c r="BS294" s="186"/>
      <c r="BT294" s="186"/>
    </row>
    <row r="295" spans="1:72" ht="13.5">
      <c r="A295" s="186"/>
      <c r="B295" s="186"/>
      <c r="C295" s="186"/>
      <c r="D295" s="186"/>
      <c r="E295" s="186"/>
      <c r="F295" s="186"/>
      <c r="G295" s="186"/>
      <c r="H295" s="186"/>
      <c r="I295" s="186"/>
      <c r="J295" s="186"/>
      <c r="K295" s="186"/>
      <c r="L295" s="186"/>
      <c r="M295" s="186"/>
      <c r="N295" s="186"/>
      <c r="O295" s="186"/>
      <c r="P295" s="186"/>
      <c r="Q295" s="186"/>
      <c r="R295" s="186"/>
      <c r="S295" s="186"/>
      <c r="T295" s="186"/>
      <c r="U295" s="186"/>
      <c r="V295" s="186"/>
      <c r="W295" s="186"/>
      <c r="X295" s="186"/>
      <c r="Y295" s="186"/>
      <c r="Z295" s="186"/>
      <c r="AA295" s="186"/>
      <c r="AB295" s="186"/>
      <c r="AC295" s="186"/>
      <c r="AD295" s="186"/>
      <c r="AE295" s="186"/>
      <c r="AF295" s="186"/>
      <c r="AG295" s="186"/>
      <c r="AH295" s="186"/>
      <c r="AI295" s="186"/>
      <c r="AJ295" s="186"/>
      <c r="AK295" s="186"/>
      <c r="AL295" s="186"/>
      <c r="AM295" s="186"/>
      <c r="AN295" s="186"/>
      <c r="AO295" s="186"/>
      <c r="AP295" s="186"/>
      <c r="AQ295" s="186"/>
      <c r="AR295" s="186"/>
      <c r="AS295" s="186"/>
      <c r="AT295" s="186"/>
      <c r="AU295" s="186"/>
      <c r="AV295" s="186"/>
      <c r="AW295" s="186"/>
      <c r="AX295" s="186"/>
      <c r="AY295" s="186"/>
      <c r="AZ295" s="186"/>
      <c r="BA295" s="186"/>
      <c r="BB295" s="186"/>
      <c r="BC295" s="186"/>
      <c r="BD295" s="186"/>
      <c r="BE295" s="186"/>
      <c r="BF295" s="186"/>
      <c r="BG295" s="186"/>
      <c r="BH295" s="186"/>
      <c r="BI295" s="186"/>
      <c r="BJ295" s="186"/>
      <c r="BK295" s="186"/>
      <c r="BL295" s="186"/>
      <c r="BM295" s="186"/>
      <c r="BN295" s="186"/>
      <c r="BO295" s="186"/>
      <c r="BP295" s="186"/>
      <c r="BQ295" s="186"/>
      <c r="BR295" s="186"/>
      <c r="BS295" s="186"/>
      <c r="BT295" s="186"/>
    </row>
    <row r="296" spans="1:72" ht="13.5">
      <c r="A296" s="186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  <c r="Q296" s="186"/>
      <c r="R296" s="186"/>
      <c r="S296" s="186"/>
      <c r="T296" s="186"/>
      <c r="U296" s="186"/>
      <c r="V296" s="186"/>
      <c r="W296" s="186"/>
      <c r="X296" s="186"/>
      <c r="Y296" s="186"/>
      <c r="Z296" s="186"/>
      <c r="AA296" s="186"/>
      <c r="AB296" s="186"/>
      <c r="AC296" s="186"/>
      <c r="AD296" s="186"/>
      <c r="AE296" s="186"/>
      <c r="AF296" s="186"/>
      <c r="AG296" s="186"/>
      <c r="AH296" s="186"/>
      <c r="AI296" s="186"/>
      <c r="AJ296" s="186"/>
      <c r="AK296" s="186"/>
      <c r="AL296" s="186"/>
      <c r="AM296" s="186"/>
      <c r="AN296" s="186"/>
      <c r="AO296" s="186"/>
      <c r="AP296" s="186"/>
      <c r="AQ296" s="186"/>
      <c r="AR296" s="186"/>
      <c r="AS296" s="186"/>
      <c r="AT296" s="186"/>
      <c r="AU296" s="186"/>
      <c r="AV296" s="186"/>
      <c r="AW296" s="186"/>
      <c r="AX296" s="186"/>
      <c r="AY296" s="186"/>
      <c r="AZ296" s="186"/>
      <c r="BA296" s="186"/>
      <c r="BB296" s="186"/>
      <c r="BC296" s="186"/>
      <c r="BD296" s="186"/>
      <c r="BE296" s="186"/>
      <c r="BF296" s="186"/>
      <c r="BG296" s="186"/>
      <c r="BH296" s="186"/>
      <c r="BI296" s="186"/>
      <c r="BJ296" s="186"/>
      <c r="BK296" s="186"/>
      <c r="BL296" s="186"/>
      <c r="BM296" s="186"/>
      <c r="BN296" s="186"/>
      <c r="BO296" s="186"/>
      <c r="BP296" s="186"/>
      <c r="BQ296" s="186"/>
      <c r="BR296" s="186"/>
      <c r="BS296" s="186"/>
      <c r="BT296" s="186"/>
    </row>
    <row r="297" spans="1:72" ht="13.5">
      <c r="A297" s="186"/>
      <c r="B297" s="186"/>
      <c r="C297" s="186"/>
      <c r="D297" s="186"/>
      <c r="E297" s="186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186"/>
      <c r="Q297" s="186"/>
      <c r="R297" s="186"/>
      <c r="S297" s="186"/>
      <c r="T297" s="186"/>
      <c r="U297" s="186"/>
      <c r="V297" s="186"/>
      <c r="W297" s="186"/>
      <c r="X297" s="186"/>
      <c r="Y297" s="186"/>
      <c r="Z297" s="186"/>
      <c r="AA297" s="186"/>
      <c r="AB297" s="186"/>
      <c r="AC297" s="186"/>
      <c r="AD297" s="186"/>
      <c r="AE297" s="186"/>
      <c r="AF297" s="186"/>
      <c r="AG297" s="186"/>
      <c r="AH297" s="186"/>
      <c r="AI297" s="186"/>
      <c r="AJ297" s="186"/>
      <c r="AK297" s="186"/>
      <c r="AL297" s="186"/>
      <c r="AM297" s="186"/>
      <c r="AN297" s="186"/>
      <c r="AO297" s="186"/>
      <c r="AP297" s="186"/>
      <c r="AQ297" s="186"/>
      <c r="AR297" s="186"/>
      <c r="AS297" s="186"/>
      <c r="AT297" s="186"/>
      <c r="AU297" s="186"/>
      <c r="AV297" s="186"/>
      <c r="AW297" s="186"/>
      <c r="AX297" s="186"/>
      <c r="AY297" s="186"/>
      <c r="AZ297" s="186"/>
      <c r="BA297" s="186"/>
      <c r="BB297" s="186"/>
      <c r="BC297" s="186"/>
      <c r="BD297" s="186"/>
      <c r="BE297" s="186"/>
      <c r="BF297" s="186"/>
      <c r="BG297" s="186"/>
      <c r="BH297" s="186"/>
      <c r="BI297" s="186"/>
      <c r="BJ297" s="186"/>
      <c r="BK297" s="186"/>
      <c r="BL297" s="186"/>
      <c r="BM297" s="186"/>
      <c r="BN297" s="186"/>
      <c r="BO297" s="186"/>
      <c r="BP297" s="186"/>
      <c r="BQ297" s="186"/>
      <c r="BR297" s="186"/>
      <c r="BS297" s="186"/>
      <c r="BT297" s="186"/>
    </row>
    <row r="298" spans="1:72" ht="13.5">
      <c r="A298" s="186"/>
      <c r="B298" s="186"/>
      <c r="C298" s="186"/>
      <c r="D298" s="186"/>
      <c r="E298" s="186"/>
      <c r="F298" s="186"/>
      <c r="G298" s="186"/>
      <c r="H298" s="186"/>
      <c r="I298" s="186"/>
      <c r="J298" s="186"/>
      <c r="K298" s="186"/>
      <c r="L298" s="186"/>
      <c r="M298" s="186"/>
      <c r="N298" s="186"/>
      <c r="O298" s="186"/>
      <c r="P298" s="186"/>
      <c r="Q298" s="186"/>
      <c r="R298" s="186"/>
      <c r="S298" s="186"/>
      <c r="T298" s="186"/>
      <c r="U298" s="186"/>
      <c r="V298" s="186"/>
      <c r="W298" s="186"/>
      <c r="X298" s="186"/>
      <c r="Y298" s="186"/>
      <c r="Z298" s="186"/>
      <c r="AA298" s="186"/>
      <c r="AB298" s="186"/>
      <c r="AC298" s="186"/>
      <c r="AD298" s="186"/>
      <c r="AE298" s="186"/>
      <c r="AF298" s="186"/>
      <c r="AG298" s="186"/>
      <c r="AH298" s="186"/>
      <c r="AI298" s="186"/>
      <c r="AJ298" s="186"/>
      <c r="AK298" s="186"/>
      <c r="AL298" s="186"/>
      <c r="AM298" s="186"/>
      <c r="AN298" s="186"/>
      <c r="AO298" s="186"/>
      <c r="AP298" s="186"/>
      <c r="AQ298" s="186"/>
      <c r="AR298" s="186"/>
      <c r="AS298" s="186"/>
      <c r="AT298" s="186"/>
      <c r="AU298" s="186"/>
      <c r="AV298" s="186"/>
      <c r="AW298" s="186"/>
      <c r="AX298" s="186"/>
      <c r="AY298" s="186"/>
      <c r="AZ298" s="186"/>
      <c r="BA298" s="186"/>
      <c r="BB298" s="186"/>
      <c r="BC298" s="186"/>
      <c r="BD298" s="186"/>
      <c r="BE298" s="186"/>
      <c r="BF298" s="186"/>
      <c r="BG298" s="186"/>
      <c r="BH298" s="186"/>
      <c r="BI298" s="186"/>
      <c r="BJ298" s="186"/>
      <c r="BK298" s="186"/>
      <c r="BL298" s="186"/>
      <c r="BM298" s="186"/>
      <c r="BN298" s="186"/>
      <c r="BO298" s="186"/>
      <c r="BP298" s="186"/>
      <c r="BQ298" s="186"/>
      <c r="BR298" s="186"/>
      <c r="BS298" s="186"/>
      <c r="BT298" s="186"/>
    </row>
    <row r="299" spans="1:72" ht="13.5">
      <c r="A299" s="186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  <c r="M299" s="186"/>
      <c r="N299" s="186"/>
      <c r="O299" s="186"/>
      <c r="P299" s="186"/>
      <c r="Q299" s="186"/>
      <c r="R299" s="186"/>
      <c r="S299" s="186"/>
      <c r="T299" s="186"/>
      <c r="U299" s="186"/>
      <c r="V299" s="186"/>
      <c r="W299" s="186"/>
      <c r="X299" s="186"/>
      <c r="Y299" s="186"/>
      <c r="Z299" s="186"/>
      <c r="AA299" s="186"/>
      <c r="AB299" s="186"/>
      <c r="AC299" s="186"/>
      <c r="AD299" s="186"/>
      <c r="AE299" s="186"/>
      <c r="AF299" s="186"/>
      <c r="AG299" s="186"/>
      <c r="AH299" s="186"/>
      <c r="AI299" s="186"/>
      <c r="AJ299" s="186"/>
      <c r="AK299" s="186"/>
      <c r="AL299" s="186"/>
      <c r="AM299" s="186"/>
      <c r="AN299" s="186"/>
      <c r="AO299" s="186"/>
      <c r="AP299" s="186"/>
      <c r="AQ299" s="186"/>
      <c r="AR299" s="186"/>
      <c r="AS299" s="186"/>
      <c r="AT299" s="186"/>
      <c r="AU299" s="186"/>
      <c r="AV299" s="186"/>
      <c r="AW299" s="186"/>
      <c r="AX299" s="186"/>
      <c r="AY299" s="186"/>
      <c r="AZ299" s="186"/>
      <c r="BA299" s="186"/>
      <c r="BB299" s="186"/>
      <c r="BC299" s="186"/>
      <c r="BD299" s="186"/>
      <c r="BE299" s="186"/>
      <c r="BF299" s="186"/>
      <c r="BG299" s="186"/>
      <c r="BH299" s="186"/>
      <c r="BI299" s="186"/>
      <c r="BJ299" s="186"/>
      <c r="BK299" s="186"/>
      <c r="BL299" s="186"/>
      <c r="BM299" s="186"/>
      <c r="BN299" s="186"/>
      <c r="BO299" s="186"/>
      <c r="BP299" s="186"/>
      <c r="BQ299" s="186"/>
      <c r="BR299" s="186"/>
      <c r="BS299" s="186"/>
      <c r="BT299" s="186"/>
    </row>
    <row r="300" spans="1:72" ht="13.5">
      <c r="A300" s="186"/>
      <c r="B300" s="186"/>
      <c r="C300" s="186"/>
      <c r="D300" s="186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186"/>
      <c r="R300" s="186"/>
      <c r="S300" s="186"/>
      <c r="T300" s="186"/>
      <c r="U300" s="186"/>
      <c r="V300" s="186"/>
      <c r="W300" s="186"/>
      <c r="X300" s="186"/>
      <c r="Y300" s="186"/>
      <c r="Z300" s="186"/>
      <c r="AA300" s="186"/>
      <c r="AB300" s="186"/>
      <c r="AC300" s="186"/>
      <c r="AD300" s="186"/>
      <c r="AE300" s="186"/>
      <c r="AF300" s="186"/>
      <c r="AG300" s="186"/>
      <c r="AH300" s="186"/>
      <c r="AI300" s="186"/>
      <c r="AJ300" s="186"/>
      <c r="AK300" s="186"/>
      <c r="AL300" s="186"/>
      <c r="AM300" s="186"/>
      <c r="AN300" s="186"/>
      <c r="AO300" s="186"/>
      <c r="AP300" s="186"/>
      <c r="AQ300" s="186"/>
      <c r="AR300" s="186"/>
      <c r="AS300" s="186"/>
      <c r="AT300" s="186"/>
      <c r="AU300" s="186"/>
      <c r="AV300" s="186"/>
      <c r="AW300" s="186"/>
      <c r="AX300" s="186"/>
      <c r="AY300" s="186"/>
      <c r="AZ300" s="186"/>
      <c r="BA300" s="186"/>
      <c r="BB300" s="186"/>
      <c r="BC300" s="186"/>
      <c r="BD300" s="186"/>
      <c r="BE300" s="186"/>
      <c r="BF300" s="186"/>
      <c r="BG300" s="186"/>
      <c r="BH300" s="186"/>
      <c r="BI300" s="186"/>
      <c r="BJ300" s="186"/>
      <c r="BK300" s="186"/>
      <c r="BL300" s="186"/>
      <c r="BM300" s="186"/>
      <c r="BN300" s="186"/>
      <c r="BO300" s="186"/>
      <c r="BP300" s="186"/>
      <c r="BQ300" s="186"/>
      <c r="BR300" s="186"/>
      <c r="BS300" s="186"/>
      <c r="BT300" s="186"/>
    </row>
    <row r="301" spans="1:72" ht="13.5">
      <c r="A301" s="186"/>
      <c r="B301" s="186"/>
      <c r="C301" s="186"/>
      <c r="D301" s="186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86"/>
      <c r="P301" s="186"/>
      <c r="Q301" s="186"/>
      <c r="R301" s="186"/>
      <c r="S301" s="186"/>
      <c r="T301" s="186"/>
      <c r="U301" s="186"/>
      <c r="V301" s="186"/>
      <c r="W301" s="186"/>
      <c r="X301" s="186"/>
      <c r="Y301" s="186"/>
      <c r="Z301" s="186"/>
      <c r="AA301" s="186"/>
      <c r="AB301" s="186"/>
      <c r="AC301" s="186"/>
      <c r="AD301" s="186"/>
      <c r="AE301" s="186"/>
      <c r="AF301" s="186"/>
      <c r="AG301" s="186"/>
      <c r="AH301" s="186"/>
      <c r="AI301" s="186"/>
      <c r="AJ301" s="186"/>
      <c r="AK301" s="186"/>
      <c r="AL301" s="186"/>
      <c r="AM301" s="186"/>
      <c r="AN301" s="186"/>
      <c r="AO301" s="186"/>
      <c r="AP301" s="186"/>
      <c r="AQ301" s="186"/>
      <c r="AR301" s="186"/>
      <c r="AS301" s="186"/>
      <c r="AT301" s="186"/>
      <c r="AU301" s="186"/>
      <c r="AV301" s="186"/>
      <c r="AW301" s="186"/>
      <c r="AX301" s="186"/>
      <c r="AY301" s="186"/>
      <c r="AZ301" s="186"/>
      <c r="BA301" s="186"/>
      <c r="BB301" s="186"/>
      <c r="BC301" s="186"/>
      <c r="BD301" s="186"/>
      <c r="BE301" s="186"/>
      <c r="BF301" s="186"/>
      <c r="BG301" s="186"/>
      <c r="BH301" s="186"/>
      <c r="BI301" s="186"/>
      <c r="BJ301" s="186"/>
      <c r="BK301" s="186"/>
      <c r="BL301" s="186"/>
      <c r="BM301" s="186"/>
      <c r="BN301" s="186"/>
      <c r="BO301" s="186"/>
      <c r="BP301" s="186"/>
      <c r="BQ301" s="186"/>
      <c r="BR301" s="186"/>
      <c r="BS301" s="186"/>
      <c r="BT301" s="186"/>
    </row>
    <row r="302" spans="1:72" ht="13.5">
      <c r="A302" s="186"/>
      <c r="B302" s="186"/>
      <c r="C302" s="186"/>
      <c r="D302" s="186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186"/>
      <c r="R302" s="186"/>
      <c r="S302" s="186"/>
      <c r="T302" s="186"/>
      <c r="U302" s="186"/>
      <c r="V302" s="186"/>
      <c r="W302" s="186"/>
      <c r="X302" s="186"/>
      <c r="Y302" s="186"/>
      <c r="Z302" s="186"/>
      <c r="AA302" s="186"/>
      <c r="AB302" s="186"/>
      <c r="AC302" s="186"/>
      <c r="AD302" s="186"/>
      <c r="AE302" s="186"/>
      <c r="AF302" s="186"/>
      <c r="AG302" s="186"/>
      <c r="AH302" s="186"/>
      <c r="AI302" s="186"/>
      <c r="AJ302" s="186"/>
      <c r="AK302" s="186"/>
      <c r="AL302" s="186"/>
      <c r="AM302" s="186"/>
      <c r="AN302" s="186"/>
      <c r="AO302" s="186"/>
      <c r="AP302" s="186"/>
      <c r="AQ302" s="186"/>
      <c r="AR302" s="186"/>
      <c r="AS302" s="186"/>
      <c r="AT302" s="186"/>
      <c r="AU302" s="186"/>
      <c r="AV302" s="186"/>
      <c r="AW302" s="186"/>
      <c r="AX302" s="186"/>
      <c r="AY302" s="186"/>
      <c r="AZ302" s="186"/>
      <c r="BA302" s="186"/>
      <c r="BB302" s="186"/>
      <c r="BC302" s="186"/>
      <c r="BD302" s="186"/>
      <c r="BE302" s="186"/>
      <c r="BF302" s="186"/>
      <c r="BG302" s="186"/>
      <c r="BH302" s="186"/>
      <c r="BI302" s="186"/>
      <c r="BJ302" s="186"/>
      <c r="BK302" s="186"/>
      <c r="BL302" s="186"/>
      <c r="BM302" s="186"/>
      <c r="BN302" s="186"/>
      <c r="BO302" s="186"/>
      <c r="BP302" s="186"/>
      <c r="BQ302" s="186"/>
      <c r="BR302" s="186"/>
      <c r="BS302" s="186"/>
      <c r="BT302" s="186"/>
    </row>
    <row r="303" spans="1:72" ht="13.5">
      <c r="A303" s="186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6"/>
      <c r="AB303" s="186"/>
      <c r="AC303" s="186"/>
      <c r="AD303" s="186"/>
      <c r="AE303" s="186"/>
      <c r="AF303" s="186"/>
      <c r="AG303" s="186"/>
      <c r="AH303" s="186"/>
      <c r="AI303" s="186"/>
      <c r="AJ303" s="186"/>
      <c r="AK303" s="186"/>
      <c r="AL303" s="186"/>
      <c r="AM303" s="186"/>
      <c r="AN303" s="186"/>
      <c r="AO303" s="186"/>
      <c r="AP303" s="186"/>
      <c r="AQ303" s="186"/>
      <c r="AR303" s="186"/>
      <c r="AS303" s="186"/>
      <c r="AT303" s="186"/>
      <c r="AU303" s="186"/>
      <c r="AV303" s="186"/>
      <c r="AW303" s="186"/>
      <c r="AX303" s="186"/>
      <c r="AY303" s="186"/>
      <c r="AZ303" s="186"/>
      <c r="BA303" s="186"/>
      <c r="BB303" s="186"/>
      <c r="BC303" s="186"/>
      <c r="BD303" s="186"/>
      <c r="BE303" s="186"/>
      <c r="BF303" s="186"/>
      <c r="BG303" s="186"/>
      <c r="BH303" s="186"/>
      <c r="BI303" s="186"/>
      <c r="BJ303" s="186"/>
      <c r="BK303" s="186"/>
      <c r="BL303" s="186"/>
      <c r="BM303" s="186"/>
      <c r="BN303" s="186"/>
      <c r="BO303" s="186"/>
      <c r="BP303" s="186"/>
      <c r="BQ303" s="186"/>
      <c r="BR303" s="186"/>
      <c r="BS303" s="186"/>
      <c r="BT303" s="186"/>
    </row>
    <row r="304" spans="1:72" ht="13.5">
      <c r="A304" s="186"/>
      <c r="B304" s="186"/>
      <c r="C304" s="186"/>
      <c r="D304" s="186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86"/>
      <c r="P304" s="186"/>
      <c r="Q304" s="186"/>
      <c r="R304" s="186"/>
      <c r="S304" s="186"/>
      <c r="T304" s="186"/>
      <c r="U304" s="186"/>
      <c r="V304" s="186"/>
      <c r="W304" s="186"/>
      <c r="X304" s="186"/>
      <c r="Y304" s="186"/>
      <c r="Z304" s="186"/>
      <c r="AA304" s="186"/>
      <c r="AB304" s="186"/>
      <c r="AC304" s="186"/>
      <c r="AD304" s="186"/>
      <c r="AE304" s="186"/>
      <c r="AF304" s="186"/>
      <c r="AG304" s="186"/>
      <c r="AH304" s="186"/>
      <c r="AI304" s="186"/>
      <c r="AJ304" s="186"/>
      <c r="AK304" s="186"/>
      <c r="AL304" s="186"/>
      <c r="AM304" s="186"/>
      <c r="AN304" s="186"/>
      <c r="AO304" s="186"/>
      <c r="AP304" s="186"/>
      <c r="AQ304" s="186"/>
      <c r="AR304" s="186"/>
      <c r="AS304" s="186"/>
      <c r="AT304" s="186"/>
      <c r="AU304" s="186"/>
      <c r="AV304" s="186"/>
      <c r="AW304" s="186"/>
      <c r="AX304" s="186"/>
      <c r="AY304" s="186"/>
      <c r="AZ304" s="186"/>
      <c r="BA304" s="186"/>
      <c r="BB304" s="186"/>
      <c r="BC304" s="186"/>
      <c r="BD304" s="186"/>
      <c r="BE304" s="186"/>
      <c r="BF304" s="186"/>
      <c r="BG304" s="186"/>
      <c r="BH304" s="186"/>
      <c r="BI304" s="186"/>
      <c r="BJ304" s="186"/>
      <c r="BK304" s="186"/>
      <c r="BL304" s="186"/>
      <c r="BM304" s="186"/>
      <c r="BN304" s="186"/>
      <c r="BO304" s="186"/>
      <c r="BP304" s="186"/>
      <c r="BQ304" s="186"/>
      <c r="BR304" s="186"/>
      <c r="BS304" s="186"/>
      <c r="BT304" s="186"/>
    </row>
    <row r="305" spans="1:72" ht="13.5">
      <c r="A305" s="186"/>
      <c r="B305" s="186"/>
      <c r="C305" s="186"/>
      <c r="D305" s="186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186"/>
      <c r="R305" s="186"/>
      <c r="S305" s="186"/>
      <c r="T305" s="186"/>
      <c r="U305" s="186"/>
      <c r="V305" s="186"/>
      <c r="W305" s="186"/>
      <c r="X305" s="186"/>
      <c r="Y305" s="186"/>
      <c r="Z305" s="186"/>
      <c r="AA305" s="186"/>
      <c r="AB305" s="186"/>
      <c r="AC305" s="186"/>
      <c r="AD305" s="186"/>
      <c r="AE305" s="186"/>
      <c r="AF305" s="186"/>
      <c r="AG305" s="186"/>
      <c r="AH305" s="186"/>
      <c r="AI305" s="186"/>
      <c r="AJ305" s="186"/>
      <c r="AK305" s="186"/>
      <c r="AL305" s="186"/>
      <c r="AM305" s="186"/>
      <c r="AN305" s="186"/>
      <c r="AO305" s="186"/>
      <c r="AP305" s="186"/>
      <c r="AQ305" s="186"/>
      <c r="AR305" s="186"/>
      <c r="AS305" s="186"/>
      <c r="AT305" s="186"/>
      <c r="AU305" s="186"/>
      <c r="AV305" s="186"/>
      <c r="AW305" s="186"/>
      <c r="AX305" s="186"/>
      <c r="AY305" s="186"/>
      <c r="AZ305" s="186"/>
      <c r="BA305" s="186"/>
      <c r="BB305" s="186"/>
      <c r="BC305" s="186"/>
      <c r="BD305" s="186"/>
      <c r="BE305" s="186"/>
      <c r="BF305" s="186"/>
      <c r="BG305" s="186"/>
      <c r="BH305" s="186"/>
      <c r="BI305" s="186"/>
      <c r="BJ305" s="186"/>
      <c r="BK305" s="186"/>
      <c r="BL305" s="186"/>
      <c r="BM305" s="186"/>
      <c r="BN305" s="186"/>
      <c r="BO305" s="186"/>
      <c r="BP305" s="186"/>
      <c r="BQ305" s="186"/>
      <c r="BR305" s="186"/>
      <c r="BS305" s="186"/>
      <c r="BT305" s="186"/>
    </row>
    <row r="306" spans="1:72" ht="13.5">
      <c r="A306" s="186"/>
      <c r="B306" s="186"/>
      <c r="C306" s="186"/>
      <c r="D306" s="186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86"/>
      <c r="P306" s="186"/>
      <c r="Q306" s="186"/>
      <c r="R306" s="186"/>
      <c r="S306" s="186"/>
      <c r="T306" s="186"/>
      <c r="U306" s="186"/>
      <c r="V306" s="186"/>
      <c r="W306" s="186"/>
      <c r="X306" s="186"/>
      <c r="Y306" s="186"/>
      <c r="Z306" s="186"/>
      <c r="AA306" s="186"/>
      <c r="AB306" s="186"/>
      <c r="AC306" s="186"/>
      <c r="AD306" s="186"/>
      <c r="AE306" s="186"/>
      <c r="AF306" s="186"/>
      <c r="AG306" s="186"/>
      <c r="AH306" s="186"/>
      <c r="AI306" s="186"/>
      <c r="AJ306" s="186"/>
      <c r="AK306" s="186"/>
      <c r="AL306" s="186"/>
      <c r="AM306" s="186"/>
      <c r="AN306" s="186"/>
      <c r="AO306" s="186"/>
      <c r="AP306" s="186"/>
      <c r="AQ306" s="186"/>
      <c r="AR306" s="186"/>
      <c r="AS306" s="186"/>
      <c r="AT306" s="186"/>
      <c r="AU306" s="186"/>
      <c r="AV306" s="186"/>
      <c r="AW306" s="186"/>
      <c r="AX306" s="186"/>
      <c r="AY306" s="186"/>
      <c r="AZ306" s="186"/>
      <c r="BA306" s="186"/>
      <c r="BB306" s="186"/>
      <c r="BC306" s="186"/>
      <c r="BD306" s="186"/>
      <c r="BE306" s="186"/>
      <c r="BF306" s="186"/>
      <c r="BG306" s="186"/>
      <c r="BH306" s="186"/>
      <c r="BI306" s="186"/>
      <c r="BJ306" s="186"/>
      <c r="BK306" s="186"/>
      <c r="BL306" s="186"/>
      <c r="BM306" s="186"/>
      <c r="BN306" s="186"/>
      <c r="BO306" s="186"/>
      <c r="BP306" s="186"/>
      <c r="BQ306" s="186"/>
      <c r="BR306" s="186"/>
      <c r="BS306" s="186"/>
      <c r="BT306" s="186"/>
    </row>
    <row r="307" spans="1:72" ht="13.5">
      <c r="A307" s="186"/>
      <c r="B307" s="186"/>
      <c r="C307" s="186"/>
      <c r="D307" s="186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86"/>
      <c r="P307" s="186"/>
      <c r="Q307" s="186"/>
      <c r="R307" s="186"/>
      <c r="S307" s="186"/>
      <c r="T307" s="186"/>
      <c r="U307" s="186"/>
      <c r="V307" s="186"/>
      <c r="W307" s="186"/>
      <c r="X307" s="186"/>
      <c r="Y307" s="186"/>
      <c r="Z307" s="186"/>
      <c r="AA307" s="186"/>
      <c r="AB307" s="186"/>
      <c r="AC307" s="186"/>
      <c r="AD307" s="186"/>
      <c r="AE307" s="186"/>
      <c r="AF307" s="186"/>
      <c r="AG307" s="186"/>
      <c r="AH307" s="186"/>
      <c r="AI307" s="186"/>
      <c r="AJ307" s="186"/>
      <c r="AK307" s="186"/>
      <c r="AL307" s="186"/>
      <c r="AM307" s="186"/>
      <c r="AN307" s="186"/>
      <c r="AO307" s="186"/>
      <c r="AP307" s="186"/>
      <c r="AQ307" s="186"/>
      <c r="AR307" s="186"/>
      <c r="AS307" s="186"/>
      <c r="AT307" s="186"/>
      <c r="AU307" s="186"/>
      <c r="AV307" s="186"/>
      <c r="AW307" s="186"/>
      <c r="AX307" s="186"/>
      <c r="AY307" s="186"/>
      <c r="AZ307" s="186"/>
      <c r="BA307" s="186"/>
      <c r="BB307" s="186"/>
      <c r="BC307" s="186"/>
      <c r="BD307" s="186"/>
      <c r="BE307" s="186"/>
      <c r="BF307" s="186"/>
      <c r="BG307" s="186"/>
      <c r="BH307" s="186"/>
      <c r="BI307" s="186"/>
      <c r="BJ307" s="186"/>
      <c r="BK307" s="186"/>
      <c r="BL307" s="186"/>
      <c r="BM307" s="186"/>
      <c r="BN307" s="186"/>
      <c r="BO307" s="186"/>
      <c r="BP307" s="186"/>
      <c r="BQ307" s="186"/>
      <c r="BR307" s="186"/>
      <c r="BS307" s="186"/>
      <c r="BT307" s="186"/>
    </row>
    <row r="308" spans="1:72" ht="13.5">
      <c r="A308" s="186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86"/>
      <c r="P308" s="186"/>
      <c r="Q308" s="186"/>
      <c r="R308" s="186"/>
      <c r="S308" s="186"/>
      <c r="T308" s="186"/>
      <c r="U308" s="186"/>
      <c r="V308" s="186"/>
      <c r="W308" s="186"/>
      <c r="X308" s="186"/>
      <c r="Y308" s="186"/>
      <c r="Z308" s="186"/>
      <c r="AA308" s="186"/>
      <c r="AB308" s="186"/>
      <c r="AC308" s="186"/>
      <c r="AD308" s="186"/>
      <c r="AE308" s="186"/>
      <c r="AF308" s="186"/>
      <c r="AG308" s="186"/>
      <c r="AH308" s="186"/>
      <c r="AI308" s="186"/>
      <c r="AJ308" s="186"/>
      <c r="AK308" s="186"/>
      <c r="AL308" s="186"/>
      <c r="AM308" s="186"/>
      <c r="AN308" s="186"/>
      <c r="AO308" s="186"/>
      <c r="AP308" s="186"/>
      <c r="AQ308" s="186"/>
      <c r="AR308" s="186"/>
      <c r="AS308" s="186"/>
      <c r="AT308" s="186"/>
      <c r="AU308" s="186"/>
      <c r="AV308" s="186"/>
      <c r="AW308" s="186"/>
      <c r="AX308" s="186"/>
      <c r="AY308" s="186"/>
      <c r="AZ308" s="186"/>
      <c r="BA308" s="186"/>
      <c r="BB308" s="186"/>
      <c r="BC308" s="186"/>
      <c r="BD308" s="186"/>
      <c r="BE308" s="186"/>
      <c r="BF308" s="186"/>
      <c r="BG308" s="186"/>
      <c r="BH308" s="186"/>
      <c r="BI308" s="186"/>
      <c r="BJ308" s="186"/>
      <c r="BK308" s="186"/>
      <c r="BL308" s="186"/>
      <c r="BM308" s="186"/>
      <c r="BN308" s="186"/>
      <c r="BO308" s="186"/>
      <c r="BP308" s="186"/>
      <c r="BQ308" s="186"/>
      <c r="BR308" s="186"/>
      <c r="BS308" s="186"/>
      <c r="BT308" s="186"/>
    </row>
    <row r="309" spans="1:72" ht="13.5">
      <c r="A309" s="186"/>
      <c r="B309" s="186"/>
      <c r="C309" s="186"/>
      <c r="D309" s="186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186"/>
      <c r="R309" s="186"/>
      <c r="S309" s="186"/>
      <c r="T309" s="186"/>
      <c r="U309" s="186"/>
      <c r="V309" s="186"/>
      <c r="W309" s="186"/>
      <c r="X309" s="186"/>
      <c r="Y309" s="186"/>
      <c r="Z309" s="186"/>
      <c r="AA309" s="186"/>
      <c r="AB309" s="186"/>
      <c r="AC309" s="186"/>
      <c r="AD309" s="186"/>
      <c r="AE309" s="186"/>
      <c r="AF309" s="186"/>
      <c r="AG309" s="186"/>
      <c r="AH309" s="186"/>
      <c r="AI309" s="186"/>
      <c r="AJ309" s="186"/>
      <c r="AK309" s="186"/>
      <c r="AL309" s="186"/>
      <c r="AM309" s="186"/>
      <c r="AN309" s="186"/>
      <c r="AO309" s="186"/>
      <c r="AP309" s="186"/>
      <c r="AQ309" s="186"/>
      <c r="AR309" s="186"/>
      <c r="AS309" s="186"/>
      <c r="AT309" s="186"/>
      <c r="AU309" s="186"/>
      <c r="AV309" s="186"/>
      <c r="AW309" s="186"/>
      <c r="AX309" s="186"/>
      <c r="AY309" s="186"/>
      <c r="AZ309" s="186"/>
      <c r="BA309" s="186"/>
      <c r="BB309" s="186"/>
      <c r="BC309" s="186"/>
      <c r="BD309" s="186"/>
      <c r="BE309" s="186"/>
      <c r="BF309" s="186"/>
      <c r="BG309" s="186"/>
      <c r="BH309" s="186"/>
      <c r="BI309" s="186"/>
      <c r="BJ309" s="186"/>
      <c r="BK309" s="186"/>
      <c r="BL309" s="186"/>
      <c r="BM309" s="186"/>
      <c r="BN309" s="186"/>
      <c r="BO309" s="186"/>
      <c r="BP309" s="186"/>
      <c r="BQ309" s="186"/>
      <c r="BR309" s="186"/>
      <c r="BS309" s="186"/>
      <c r="BT309" s="186"/>
    </row>
    <row r="310" spans="1:72" ht="13.5">
      <c r="A310" s="186"/>
      <c r="B310" s="186"/>
      <c r="C310" s="186"/>
      <c r="D310" s="186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86"/>
      <c r="P310" s="186"/>
      <c r="Q310" s="186"/>
      <c r="R310" s="186"/>
      <c r="S310" s="186"/>
      <c r="T310" s="186"/>
      <c r="U310" s="186"/>
      <c r="V310" s="186"/>
      <c r="W310" s="186"/>
      <c r="X310" s="186"/>
      <c r="Y310" s="186"/>
      <c r="Z310" s="186"/>
      <c r="AA310" s="186"/>
      <c r="AB310" s="186"/>
      <c r="AC310" s="186"/>
      <c r="AD310" s="186"/>
      <c r="AE310" s="186"/>
      <c r="AF310" s="186"/>
      <c r="AG310" s="186"/>
      <c r="AH310" s="186"/>
      <c r="AI310" s="186"/>
      <c r="AJ310" s="186"/>
      <c r="AK310" s="186"/>
      <c r="AL310" s="186"/>
      <c r="AM310" s="186"/>
      <c r="AN310" s="186"/>
      <c r="AO310" s="186"/>
      <c r="AP310" s="186"/>
      <c r="AQ310" s="186"/>
      <c r="AR310" s="186"/>
      <c r="AS310" s="186"/>
      <c r="AT310" s="186"/>
      <c r="AU310" s="186"/>
      <c r="AV310" s="186"/>
      <c r="AW310" s="186"/>
      <c r="AX310" s="186"/>
      <c r="AY310" s="186"/>
      <c r="AZ310" s="186"/>
      <c r="BA310" s="186"/>
      <c r="BB310" s="186"/>
      <c r="BC310" s="186"/>
      <c r="BD310" s="186"/>
      <c r="BE310" s="186"/>
      <c r="BF310" s="186"/>
      <c r="BG310" s="186"/>
      <c r="BH310" s="186"/>
      <c r="BI310" s="186"/>
      <c r="BJ310" s="186"/>
      <c r="BK310" s="186"/>
      <c r="BL310" s="186"/>
      <c r="BM310" s="186"/>
      <c r="BN310" s="186"/>
      <c r="BO310" s="186"/>
      <c r="BP310" s="186"/>
      <c r="BQ310" s="186"/>
      <c r="BR310" s="186"/>
      <c r="BS310" s="186"/>
      <c r="BT310" s="186"/>
    </row>
    <row r="311" spans="1:72" ht="13.5">
      <c r="A311" s="186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86"/>
      <c r="P311" s="186"/>
      <c r="Q311" s="186"/>
      <c r="R311" s="186"/>
      <c r="S311" s="186"/>
      <c r="T311" s="186"/>
      <c r="U311" s="186"/>
      <c r="V311" s="186"/>
      <c r="W311" s="186"/>
      <c r="X311" s="186"/>
      <c r="Y311" s="186"/>
      <c r="Z311" s="186"/>
      <c r="AA311" s="186"/>
      <c r="AB311" s="186"/>
      <c r="AC311" s="186"/>
      <c r="AD311" s="186"/>
      <c r="AE311" s="186"/>
      <c r="AF311" s="186"/>
      <c r="AG311" s="186"/>
      <c r="AH311" s="186"/>
      <c r="AI311" s="186"/>
      <c r="AJ311" s="186"/>
      <c r="AK311" s="186"/>
      <c r="AL311" s="186"/>
      <c r="AM311" s="186"/>
      <c r="AN311" s="186"/>
      <c r="AO311" s="186"/>
      <c r="AP311" s="186"/>
      <c r="AQ311" s="186"/>
      <c r="AR311" s="186"/>
      <c r="AS311" s="186"/>
      <c r="AT311" s="186"/>
      <c r="AU311" s="186"/>
      <c r="AV311" s="186"/>
      <c r="AW311" s="186"/>
      <c r="AX311" s="186"/>
      <c r="AY311" s="186"/>
      <c r="AZ311" s="186"/>
      <c r="BA311" s="186"/>
      <c r="BB311" s="186"/>
      <c r="BC311" s="186"/>
      <c r="BD311" s="186"/>
      <c r="BE311" s="186"/>
      <c r="BF311" s="186"/>
      <c r="BG311" s="186"/>
      <c r="BH311" s="186"/>
      <c r="BI311" s="186"/>
      <c r="BJ311" s="186"/>
      <c r="BK311" s="186"/>
      <c r="BL311" s="186"/>
      <c r="BM311" s="186"/>
      <c r="BN311" s="186"/>
      <c r="BO311" s="186"/>
      <c r="BP311" s="186"/>
      <c r="BQ311" s="186"/>
      <c r="BR311" s="186"/>
      <c r="BS311" s="186"/>
      <c r="BT311" s="186"/>
    </row>
    <row r="312" spans="1:72" ht="13.5">
      <c r="A312" s="186"/>
      <c r="B312" s="186"/>
      <c r="C312" s="186"/>
      <c r="D312" s="186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186"/>
      <c r="R312" s="186"/>
      <c r="S312" s="186"/>
      <c r="T312" s="186"/>
      <c r="U312" s="186"/>
      <c r="V312" s="186"/>
      <c r="W312" s="186"/>
      <c r="X312" s="186"/>
      <c r="Y312" s="186"/>
      <c r="Z312" s="186"/>
      <c r="AA312" s="186"/>
      <c r="AB312" s="186"/>
      <c r="AC312" s="186"/>
      <c r="AD312" s="186"/>
      <c r="AE312" s="186"/>
      <c r="AF312" s="186"/>
      <c r="AG312" s="186"/>
      <c r="AH312" s="186"/>
      <c r="AI312" s="186"/>
      <c r="AJ312" s="186"/>
      <c r="AK312" s="186"/>
      <c r="AL312" s="186"/>
      <c r="AM312" s="186"/>
      <c r="AN312" s="186"/>
      <c r="AO312" s="186"/>
      <c r="AP312" s="186"/>
      <c r="AQ312" s="186"/>
      <c r="AR312" s="186"/>
      <c r="AS312" s="186"/>
      <c r="AT312" s="186"/>
      <c r="AU312" s="186"/>
      <c r="AV312" s="186"/>
      <c r="AW312" s="186"/>
      <c r="AX312" s="186"/>
      <c r="AY312" s="186"/>
      <c r="AZ312" s="186"/>
      <c r="BA312" s="186"/>
      <c r="BB312" s="186"/>
      <c r="BC312" s="186"/>
      <c r="BD312" s="186"/>
      <c r="BE312" s="186"/>
      <c r="BF312" s="186"/>
      <c r="BG312" s="186"/>
      <c r="BH312" s="186"/>
      <c r="BI312" s="186"/>
      <c r="BJ312" s="186"/>
      <c r="BK312" s="186"/>
      <c r="BL312" s="186"/>
      <c r="BM312" s="186"/>
      <c r="BN312" s="186"/>
      <c r="BO312" s="186"/>
      <c r="BP312" s="186"/>
      <c r="BQ312" s="186"/>
      <c r="BR312" s="186"/>
      <c r="BS312" s="186"/>
      <c r="BT312" s="186"/>
    </row>
    <row r="313" spans="1:72" ht="13.5">
      <c r="A313" s="186"/>
      <c r="B313" s="186"/>
      <c r="C313" s="186"/>
      <c r="D313" s="186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86"/>
      <c r="P313" s="186"/>
      <c r="Q313" s="186"/>
      <c r="R313" s="186"/>
      <c r="S313" s="186"/>
      <c r="T313" s="186"/>
      <c r="U313" s="186"/>
      <c r="V313" s="186"/>
      <c r="W313" s="186"/>
      <c r="X313" s="186"/>
      <c r="Y313" s="186"/>
      <c r="Z313" s="186"/>
      <c r="AA313" s="186"/>
      <c r="AB313" s="186"/>
      <c r="AC313" s="186"/>
      <c r="AD313" s="186"/>
      <c r="AE313" s="186"/>
      <c r="AF313" s="186"/>
      <c r="AG313" s="186"/>
      <c r="AH313" s="186"/>
      <c r="AI313" s="186"/>
      <c r="AJ313" s="186"/>
      <c r="AK313" s="186"/>
      <c r="AL313" s="186"/>
      <c r="AM313" s="186"/>
      <c r="AN313" s="186"/>
      <c r="AO313" s="186"/>
      <c r="AP313" s="186"/>
      <c r="AQ313" s="186"/>
      <c r="AR313" s="186"/>
      <c r="AS313" s="186"/>
      <c r="AT313" s="186"/>
      <c r="AU313" s="186"/>
      <c r="AV313" s="186"/>
      <c r="AW313" s="186"/>
      <c r="AX313" s="186"/>
      <c r="AY313" s="186"/>
      <c r="AZ313" s="186"/>
      <c r="BA313" s="186"/>
      <c r="BB313" s="186"/>
      <c r="BC313" s="186"/>
      <c r="BD313" s="186"/>
      <c r="BE313" s="186"/>
      <c r="BF313" s="186"/>
      <c r="BG313" s="186"/>
      <c r="BH313" s="186"/>
      <c r="BI313" s="186"/>
      <c r="BJ313" s="186"/>
      <c r="BK313" s="186"/>
      <c r="BL313" s="186"/>
      <c r="BM313" s="186"/>
      <c r="BN313" s="186"/>
      <c r="BO313" s="186"/>
      <c r="BP313" s="186"/>
      <c r="BQ313" s="186"/>
      <c r="BR313" s="186"/>
      <c r="BS313" s="186"/>
      <c r="BT313" s="186"/>
    </row>
    <row r="314" spans="1:72" ht="13.5">
      <c r="A314" s="186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86"/>
      <c r="P314" s="186"/>
      <c r="Q314" s="186"/>
      <c r="R314" s="186"/>
      <c r="S314" s="186"/>
      <c r="T314" s="186"/>
      <c r="U314" s="186"/>
      <c r="V314" s="186"/>
      <c r="W314" s="186"/>
      <c r="X314" s="186"/>
      <c r="Y314" s="186"/>
      <c r="Z314" s="186"/>
      <c r="AA314" s="186"/>
      <c r="AB314" s="186"/>
      <c r="AC314" s="186"/>
      <c r="AD314" s="186"/>
      <c r="AE314" s="186"/>
      <c r="AF314" s="186"/>
      <c r="AG314" s="186"/>
      <c r="AH314" s="186"/>
      <c r="AI314" s="186"/>
      <c r="AJ314" s="186"/>
      <c r="AK314" s="186"/>
      <c r="AL314" s="186"/>
      <c r="AM314" s="186"/>
      <c r="AN314" s="186"/>
      <c r="AO314" s="186"/>
      <c r="AP314" s="186"/>
      <c r="AQ314" s="186"/>
      <c r="AR314" s="186"/>
      <c r="AS314" s="186"/>
      <c r="AT314" s="186"/>
      <c r="AU314" s="186"/>
      <c r="AV314" s="186"/>
      <c r="AW314" s="186"/>
      <c r="AX314" s="186"/>
      <c r="AY314" s="186"/>
      <c r="AZ314" s="186"/>
      <c r="BA314" s="186"/>
      <c r="BB314" s="186"/>
      <c r="BC314" s="186"/>
      <c r="BD314" s="186"/>
      <c r="BE314" s="186"/>
      <c r="BF314" s="186"/>
      <c r="BG314" s="186"/>
      <c r="BH314" s="186"/>
      <c r="BI314" s="186"/>
      <c r="BJ314" s="186"/>
      <c r="BK314" s="186"/>
      <c r="BL314" s="186"/>
      <c r="BM314" s="186"/>
      <c r="BN314" s="186"/>
      <c r="BO314" s="186"/>
      <c r="BP314" s="186"/>
      <c r="BQ314" s="186"/>
      <c r="BR314" s="186"/>
      <c r="BS314" s="186"/>
      <c r="BT314" s="186"/>
    </row>
    <row r="315" spans="1:72" ht="13.5">
      <c r="A315" s="186"/>
      <c r="B315" s="186"/>
      <c r="C315" s="186"/>
      <c r="D315" s="186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86"/>
      <c r="P315" s="186"/>
      <c r="Q315" s="186"/>
      <c r="R315" s="186"/>
      <c r="S315" s="186"/>
      <c r="T315" s="186"/>
      <c r="U315" s="186"/>
      <c r="V315" s="186"/>
      <c r="W315" s="186"/>
      <c r="X315" s="186"/>
      <c r="Y315" s="186"/>
      <c r="Z315" s="186"/>
      <c r="AA315" s="186"/>
      <c r="AB315" s="186"/>
      <c r="AC315" s="186"/>
      <c r="AD315" s="186"/>
      <c r="AE315" s="186"/>
      <c r="AF315" s="186"/>
      <c r="AG315" s="186"/>
      <c r="AH315" s="186"/>
      <c r="AI315" s="186"/>
      <c r="AJ315" s="186"/>
      <c r="AK315" s="186"/>
      <c r="AL315" s="186"/>
      <c r="AM315" s="186"/>
      <c r="AN315" s="186"/>
      <c r="AO315" s="186"/>
      <c r="AP315" s="186"/>
      <c r="AQ315" s="186"/>
      <c r="AR315" s="186"/>
      <c r="AS315" s="186"/>
      <c r="AT315" s="186"/>
      <c r="AU315" s="186"/>
      <c r="AV315" s="186"/>
      <c r="AW315" s="186"/>
      <c r="AX315" s="186"/>
      <c r="AY315" s="186"/>
      <c r="AZ315" s="186"/>
      <c r="BA315" s="186"/>
      <c r="BB315" s="186"/>
      <c r="BC315" s="186"/>
      <c r="BD315" s="186"/>
      <c r="BE315" s="186"/>
      <c r="BF315" s="186"/>
      <c r="BG315" s="186"/>
      <c r="BH315" s="186"/>
      <c r="BI315" s="186"/>
      <c r="BJ315" s="186"/>
      <c r="BK315" s="186"/>
      <c r="BL315" s="186"/>
      <c r="BM315" s="186"/>
      <c r="BN315" s="186"/>
      <c r="BO315" s="186"/>
      <c r="BP315" s="186"/>
      <c r="BQ315" s="186"/>
      <c r="BR315" s="186"/>
      <c r="BS315" s="186"/>
      <c r="BT315" s="186"/>
    </row>
    <row r="316" spans="1:72" ht="13.5">
      <c r="A316" s="186"/>
      <c r="B316" s="186"/>
      <c r="C316" s="186"/>
      <c r="D316" s="186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86"/>
      <c r="P316" s="186"/>
      <c r="Q316" s="186"/>
      <c r="R316" s="186"/>
      <c r="S316" s="186"/>
      <c r="T316" s="186"/>
      <c r="U316" s="186"/>
      <c r="V316" s="186"/>
      <c r="W316" s="186"/>
      <c r="X316" s="186"/>
      <c r="Y316" s="186"/>
      <c r="Z316" s="186"/>
      <c r="AA316" s="186"/>
      <c r="AB316" s="186"/>
      <c r="AC316" s="186"/>
      <c r="AD316" s="186"/>
      <c r="AE316" s="186"/>
      <c r="AF316" s="186"/>
      <c r="AG316" s="186"/>
      <c r="AH316" s="186"/>
      <c r="AI316" s="186"/>
      <c r="AJ316" s="186"/>
      <c r="AK316" s="186"/>
      <c r="AL316" s="186"/>
      <c r="AM316" s="186"/>
      <c r="AN316" s="186"/>
      <c r="AO316" s="186"/>
      <c r="AP316" s="186"/>
      <c r="AQ316" s="186"/>
      <c r="AR316" s="186"/>
      <c r="AS316" s="186"/>
      <c r="AT316" s="186"/>
      <c r="AU316" s="186"/>
      <c r="AV316" s="186"/>
      <c r="AW316" s="186"/>
      <c r="AX316" s="186"/>
      <c r="AY316" s="186"/>
      <c r="AZ316" s="186"/>
      <c r="BA316" s="186"/>
      <c r="BB316" s="186"/>
      <c r="BC316" s="186"/>
      <c r="BD316" s="186"/>
      <c r="BE316" s="186"/>
      <c r="BF316" s="186"/>
      <c r="BG316" s="186"/>
      <c r="BH316" s="186"/>
      <c r="BI316" s="186"/>
      <c r="BJ316" s="186"/>
      <c r="BK316" s="186"/>
      <c r="BL316" s="186"/>
      <c r="BM316" s="186"/>
      <c r="BN316" s="186"/>
      <c r="BO316" s="186"/>
      <c r="BP316" s="186"/>
      <c r="BQ316" s="186"/>
      <c r="BR316" s="186"/>
      <c r="BS316" s="186"/>
      <c r="BT316" s="186"/>
    </row>
    <row r="317" spans="1:72" ht="13.5">
      <c r="A317" s="186"/>
      <c r="B317" s="186"/>
      <c r="C317" s="186"/>
      <c r="D317" s="186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86"/>
      <c r="P317" s="186"/>
      <c r="Q317" s="186"/>
      <c r="R317" s="186"/>
      <c r="S317" s="186"/>
      <c r="T317" s="186"/>
      <c r="U317" s="186"/>
      <c r="V317" s="186"/>
      <c r="W317" s="186"/>
      <c r="X317" s="186"/>
      <c r="Y317" s="186"/>
      <c r="Z317" s="186"/>
      <c r="AA317" s="186"/>
      <c r="AB317" s="186"/>
      <c r="AC317" s="186"/>
      <c r="AD317" s="186"/>
      <c r="AE317" s="186"/>
      <c r="AF317" s="186"/>
      <c r="AG317" s="186"/>
      <c r="AH317" s="186"/>
      <c r="AI317" s="186"/>
      <c r="AJ317" s="186"/>
      <c r="AK317" s="186"/>
      <c r="AL317" s="186"/>
      <c r="AM317" s="186"/>
      <c r="AN317" s="186"/>
      <c r="AO317" s="186"/>
      <c r="AP317" s="186"/>
      <c r="AQ317" s="186"/>
      <c r="AR317" s="186"/>
      <c r="AS317" s="186"/>
      <c r="AT317" s="186"/>
      <c r="AU317" s="186"/>
      <c r="AV317" s="186"/>
      <c r="AW317" s="186"/>
      <c r="AX317" s="186"/>
      <c r="AY317" s="186"/>
      <c r="AZ317" s="186"/>
      <c r="BA317" s="186"/>
      <c r="BB317" s="186"/>
      <c r="BC317" s="186"/>
      <c r="BD317" s="186"/>
      <c r="BE317" s="186"/>
      <c r="BF317" s="186"/>
      <c r="BG317" s="186"/>
      <c r="BH317" s="186"/>
      <c r="BI317" s="186"/>
      <c r="BJ317" s="186"/>
      <c r="BK317" s="186"/>
      <c r="BL317" s="186"/>
      <c r="BM317" s="186"/>
      <c r="BN317" s="186"/>
      <c r="BO317" s="186"/>
      <c r="BP317" s="186"/>
      <c r="BQ317" s="186"/>
      <c r="BR317" s="186"/>
      <c r="BS317" s="186"/>
      <c r="BT317" s="186"/>
    </row>
    <row r="318" spans="1:72" ht="13.5">
      <c r="A318" s="186"/>
      <c r="B318" s="186"/>
      <c r="C318" s="186"/>
      <c r="D318" s="186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86"/>
      <c r="P318" s="186"/>
      <c r="Q318" s="186"/>
      <c r="R318" s="186"/>
      <c r="S318" s="186"/>
      <c r="T318" s="186"/>
      <c r="U318" s="186"/>
      <c r="V318" s="186"/>
      <c r="W318" s="186"/>
      <c r="X318" s="186"/>
      <c r="Y318" s="186"/>
      <c r="Z318" s="186"/>
      <c r="AA318" s="186"/>
      <c r="AB318" s="186"/>
      <c r="AC318" s="186"/>
      <c r="AD318" s="186"/>
      <c r="AE318" s="186"/>
      <c r="AF318" s="186"/>
      <c r="AG318" s="186"/>
      <c r="AH318" s="186"/>
      <c r="AI318" s="186"/>
      <c r="AJ318" s="186"/>
      <c r="AK318" s="186"/>
      <c r="AL318" s="186"/>
      <c r="AM318" s="186"/>
      <c r="AN318" s="186"/>
      <c r="AO318" s="186"/>
      <c r="AP318" s="186"/>
      <c r="AQ318" s="186"/>
      <c r="AR318" s="186"/>
      <c r="AS318" s="186"/>
      <c r="AT318" s="186"/>
      <c r="AU318" s="186"/>
      <c r="AV318" s="186"/>
      <c r="AW318" s="186"/>
      <c r="AX318" s="186"/>
      <c r="AY318" s="186"/>
      <c r="AZ318" s="186"/>
      <c r="BA318" s="186"/>
      <c r="BB318" s="186"/>
      <c r="BC318" s="186"/>
      <c r="BD318" s="186"/>
      <c r="BE318" s="186"/>
      <c r="BF318" s="186"/>
      <c r="BG318" s="186"/>
      <c r="BH318" s="186"/>
      <c r="BI318" s="186"/>
      <c r="BJ318" s="186"/>
      <c r="BK318" s="186"/>
      <c r="BL318" s="186"/>
      <c r="BM318" s="186"/>
      <c r="BN318" s="186"/>
      <c r="BO318" s="186"/>
      <c r="BP318" s="186"/>
      <c r="BQ318" s="186"/>
      <c r="BR318" s="186"/>
      <c r="BS318" s="186"/>
      <c r="BT318" s="186"/>
    </row>
    <row r="319" spans="1:72" ht="13.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86"/>
      <c r="P319" s="186"/>
      <c r="Q319" s="186"/>
      <c r="R319" s="186"/>
      <c r="S319" s="186"/>
      <c r="T319" s="186"/>
      <c r="U319" s="186"/>
      <c r="V319" s="186"/>
      <c r="W319" s="186"/>
      <c r="X319" s="186"/>
      <c r="Y319" s="186"/>
      <c r="Z319" s="186"/>
      <c r="AA319" s="186"/>
      <c r="AB319" s="186"/>
      <c r="AC319" s="186"/>
      <c r="AD319" s="186"/>
      <c r="AE319" s="186"/>
      <c r="AF319" s="186"/>
      <c r="AG319" s="186"/>
      <c r="AH319" s="186"/>
      <c r="AI319" s="186"/>
      <c r="AJ319" s="186"/>
      <c r="AK319" s="186"/>
      <c r="AL319" s="186"/>
      <c r="AM319" s="186"/>
      <c r="AN319" s="186"/>
      <c r="AO319" s="186"/>
      <c r="AP319" s="186"/>
      <c r="AQ319" s="186"/>
      <c r="AR319" s="186"/>
      <c r="AS319" s="186"/>
      <c r="AT319" s="186"/>
      <c r="AU319" s="186"/>
      <c r="AV319" s="186"/>
      <c r="AW319" s="186"/>
      <c r="AX319" s="186"/>
      <c r="AY319" s="186"/>
      <c r="AZ319" s="186"/>
      <c r="BA319" s="186"/>
      <c r="BB319" s="186"/>
      <c r="BC319" s="186"/>
      <c r="BD319" s="186"/>
      <c r="BE319" s="186"/>
      <c r="BF319" s="186"/>
      <c r="BG319" s="186"/>
      <c r="BH319" s="186"/>
      <c r="BI319" s="186"/>
      <c r="BJ319" s="186"/>
      <c r="BK319" s="186"/>
      <c r="BL319" s="186"/>
      <c r="BM319" s="186"/>
      <c r="BN319" s="186"/>
      <c r="BO319" s="186"/>
      <c r="BP319" s="186"/>
      <c r="BQ319" s="186"/>
      <c r="BR319" s="186"/>
      <c r="BS319" s="186"/>
      <c r="BT319" s="186"/>
    </row>
    <row r="320" spans="1:72" ht="13.5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86"/>
      <c r="P320" s="186"/>
      <c r="Q320" s="186"/>
      <c r="R320" s="186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86"/>
      <c r="AT320" s="186"/>
      <c r="AU320" s="186"/>
      <c r="AV320" s="186"/>
      <c r="AW320" s="186"/>
      <c r="AX320" s="186"/>
      <c r="AY320" s="186"/>
      <c r="AZ320" s="186"/>
      <c r="BA320" s="186"/>
      <c r="BB320" s="186"/>
      <c r="BC320" s="186"/>
      <c r="BD320" s="186"/>
      <c r="BE320" s="186"/>
      <c r="BF320" s="186"/>
      <c r="BG320" s="186"/>
      <c r="BH320" s="186"/>
      <c r="BI320" s="186"/>
      <c r="BJ320" s="186"/>
      <c r="BK320" s="186"/>
      <c r="BL320" s="186"/>
      <c r="BM320" s="186"/>
      <c r="BN320" s="186"/>
      <c r="BO320" s="186"/>
      <c r="BP320" s="186"/>
      <c r="BQ320" s="186"/>
      <c r="BR320" s="186"/>
      <c r="BS320" s="186"/>
      <c r="BT320" s="186"/>
    </row>
    <row r="321" spans="1:72" ht="13.5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186"/>
      <c r="R321" s="186"/>
      <c r="S321" s="186"/>
      <c r="T321" s="186"/>
      <c r="U321" s="186"/>
      <c r="V321" s="186"/>
      <c r="W321" s="186"/>
      <c r="X321" s="186"/>
      <c r="Y321" s="186"/>
      <c r="Z321" s="186"/>
      <c r="AA321" s="186"/>
      <c r="AB321" s="186"/>
      <c r="AC321" s="186"/>
      <c r="AD321" s="186"/>
      <c r="AE321" s="186"/>
      <c r="AF321" s="186"/>
      <c r="AG321" s="186"/>
      <c r="AH321" s="186"/>
      <c r="AI321" s="186"/>
      <c r="AJ321" s="186"/>
      <c r="AK321" s="186"/>
      <c r="AL321" s="186"/>
      <c r="AM321" s="186"/>
      <c r="AN321" s="186"/>
      <c r="AO321" s="186"/>
      <c r="AP321" s="186"/>
      <c r="AQ321" s="186"/>
      <c r="AR321" s="186"/>
      <c r="AS321" s="186"/>
      <c r="AT321" s="186"/>
      <c r="AU321" s="186"/>
      <c r="AV321" s="186"/>
      <c r="AW321" s="186"/>
      <c r="AX321" s="186"/>
      <c r="AY321" s="186"/>
      <c r="AZ321" s="186"/>
      <c r="BA321" s="186"/>
      <c r="BB321" s="186"/>
      <c r="BC321" s="186"/>
      <c r="BD321" s="186"/>
      <c r="BE321" s="186"/>
      <c r="BF321" s="186"/>
      <c r="BG321" s="186"/>
      <c r="BH321" s="186"/>
      <c r="BI321" s="186"/>
      <c r="BJ321" s="186"/>
      <c r="BK321" s="186"/>
      <c r="BL321" s="186"/>
      <c r="BM321" s="186"/>
      <c r="BN321" s="186"/>
      <c r="BO321" s="186"/>
      <c r="BP321" s="186"/>
      <c r="BQ321" s="186"/>
      <c r="BR321" s="186"/>
      <c r="BS321" s="186"/>
      <c r="BT321" s="186"/>
    </row>
    <row r="322" spans="1:72" ht="13.5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86"/>
      <c r="P322" s="186"/>
      <c r="Q322" s="186"/>
      <c r="R322" s="186"/>
      <c r="S322" s="186"/>
      <c r="T322" s="186"/>
      <c r="U322" s="186"/>
      <c r="V322" s="186"/>
      <c r="W322" s="186"/>
      <c r="X322" s="186"/>
      <c r="Y322" s="186"/>
      <c r="Z322" s="186"/>
      <c r="AA322" s="186"/>
      <c r="AB322" s="186"/>
      <c r="AC322" s="186"/>
      <c r="AD322" s="186"/>
      <c r="AE322" s="186"/>
      <c r="AF322" s="186"/>
      <c r="AG322" s="186"/>
      <c r="AH322" s="186"/>
      <c r="AI322" s="186"/>
      <c r="AJ322" s="186"/>
      <c r="AK322" s="186"/>
      <c r="AL322" s="186"/>
      <c r="AM322" s="186"/>
      <c r="AN322" s="186"/>
      <c r="AO322" s="186"/>
      <c r="AP322" s="186"/>
      <c r="AQ322" s="186"/>
      <c r="AR322" s="186"/>
      <c r="AS322" s="186"/>
      <c r="AT322" s="186"/>
      <c r="AU322" s="186"/>
      <c r="AV322" s="186"/>
      <c r="AW322" s="186"/>
      <c r="AX322" s="186"/>
      <c r="AY322" s="186"/>
      <c r="AZ322" s="186"/>
      <c r="BA322" s="186"/>
      <c r="BB322" s="186"/>
      <c r="BC322" s="186"/>
      <c r="BD322" s="186"/>
      <c r="BE322" s="186"/>
      <c r="BF322" s="186"/>
      <c r="BG322" s="186"/>
      <c r="BH322" s="186"/>
      <c r="BI322" s="186"/>
      <c r="BJ322" s="186"/>
      <c r="BK322" s="186"/>
      <c r="BL322" s="186"/>
      <c r="BM322" s="186"/>
      <c r="BN322" s="186"/>
      <c r="BO322" s="186"/>
      <c r="BP322" s="186"/>
      <c r="BQ322" s="186"/>
      <c r="BR322" s="186"/>
      <c r="BS322" s="186"/>
      <c r="BT322" s="186"/>
    </row>
    <row r="323" spans="1:72" ht="13.5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86"/>
      <c r="P323" s="186"/>
      <c r="Q323" s="186"/>
      <c r="R323" s="186"/>
      <c r="S323" s="186"/>
      <c r="T323" s="186"/>
      <c r="U323" s="186"/>
      <c r="V323" s="186"/>
      <c r="W323" s="186"/>
      <c r="X323" s="186"/>
      <c r="Y323" s="186"/>
      <c r="Z323" s="186"/>
      <c r="AA323" s="186"/>
      <c r="AB323" s="186"/>
      <c r="AC323" s="186"/>
      <c r="AD323" s="186"/>
      <c r="AE323" s="186"/>
      <c r="AF323" s="186"/>
      <c r="AG323" s="186"/>
      <c r="AH323" s="186"/>
      <c r="AI323" s="186"/>
      <c r="AJ323" s="186"/>
      <c r="AK323" s="186"/>
      <c r="AL323" s="186"/>
      <c r="AM323" s="186"/>
      <c r="AN323" s="186"/>
      <c r="AO323" s="186"/>
      <c r="AP323" s="186"/>
      <c r="AQ323" s="186"/>
      <c r="AR323" s="186"/>
      <c r="AS323" s="186"/>
      <c r="AT323" s="186"/>
      <c r="AU323" s="186"/>
      <c r="AV323" s="186"/>
      <c r="AW323" s="186"/>
      <c r="AX323" s="186"/>
      <c r="AY323" s="186"/>
      <c r="AZ323" s="186"/>
      <c r="BA323" s="186"/>
      <c r="BB323" s="186"/>
      <c r="BC323" s="186"/>
      <c r="BD323" s="186"/>
      <c r="BE323" s="186"/>
      <c r="BF323" s="186"/>
      <c r="BG323" s="186"/>
      <c r="BH323" s="186"/>
      <c r="BI323" s="186"/>
      <c r="BJ323" s="186"/>
      <c r="BK323" s="186"/>
      <c r="BL323" s="186"/>
      <c r="BM323" s="186"/>
      <c r="BN323" s="186"/>
      <c r="BO323" s="186"/>
      <c r="BP323" s="186"/>
      <c r="BQ323" s="186"/>
      <c r="BR323" s="186"/>
      <c r="BS323" s="186"/>
      <c r="BT323" s="186"/>
    </row>
    <row r="324" spans="1:72" ht="13.5">
      <c r="A324" s="186"/>
      <c r="B324" s="186"/>
      <c r="C324" s="186"/>
      <c r="D324" s="186"/>
      <c r="E324" s="186"/>
      <c r="F324" s="186"/>
      <c r="G324" s="186"/>
      <c r="H324" s="186"/>
      <c r="I324" s="186"/>
      <c r="J324" s="186"/>
      <c r="K324" s="186"/>
      <c r="L324" s="186"/>
      <c r="M324" s="186"/>
      <c r="N324" s="186"/>
      <c r="O324" s="186"/>
      <c r="P324" s="186"/>
      <c r="Q324" s="186"/>
      <c r="R324" s="186"/>
      <c r="S324" s="186"/>
      <c r="T324" s="186"/>
      <c r="U324" s="186"/>
      <c r="V324" s="186"/>
      <c r="W324" s="186"/>
      <c r="X324" s="186"/>
      <c r="Y324" s="186"/>
      <c r="Z324" s="186"/>
      <c r="AA324" s="186"/>
      <c r="AB324" s="186"/>
      <c r="AC324" s="186"/>
      <c r="AD324" s="186"/>
      <c r="AE324" s="186"/>
      <c r="AF324" s="186"/>
      <c r="AG324" s="186"/>
      <c r="AH324" s="186"/>
      <c r="AI324" s="186"/>
      <c r="AJ324" s="186"/>
      <c r="AK324" s="186"/>
      <c r="AL324" s="186"/>
      <c r="AM324" s="186"/>
      <c r="AN324" s="186"/>
      <c r="AO324" s="186"/>
      <c r="AP324" s="186"/>
      <c r="AQ324" s="186"/>
      <c r="AR324" s="186"/>
      <c r="AS324" s="186"/>
      <c r="AT324" s="186"/>
      <c r="AU324" s="186"/>
      <c r="AV324" s="186"/>
      <c r="AW324" s="186"/>
      <c r="AX324" s="186"/>
      <c r="AY324" s="186"/>
      <c r="AZ324" s="186"/>
      <c r="BA324" s="186"/>
      <c r="BB324" s="186"/>
      <c r="BC324" s="186"/>
      <c r="BD324" s="186"/>
      <c r="BE324" s="186"/>
      <c r="BF324" s="186"/>
      <c r="BG324" s="186"/>
      <c r="BH324" s="186"/>
      <c r="BI324" s="186"/>
      <c r="BJ324" s="186"/>
      <c r="BK324" s="186"/>
      <c r="BL324" s="186"/>
      <c r="BM324" s="186"/>
      <c r="BN324" s="186"/>
      <c r="BO324" s="186"/>
      <c r="BP324" s="186"/>
      <c r="BQ324" s="186"/>
      <c r="BR324" s="186"/>
      <c r="BS324" s="186"/>
      <c r="BT324" s="186"/>
    </row>
    <row r="325" spans="1:72" ht="13.5">
      <c r="A325" s="186"/>
      <c r="B325" s="186"/>
      <c r="C325" s="186"/>
      <c r="D325" s="186"/>
      <c r="E325" s="186"/>
      <c r="F325" s="186"/>
      <c r="G325" s="186"/>
      <c r="H325" s="186"/>
      <c r="I325" s="186"/>
      <c r="J325" s="186"/>
      <c r="K325" s="186"/>
      <c r="L325" s="186"/>
      <c r="M325" s="186"/>
      <c r="N325" s="186"/>
      <c r="O325" s="186"/>
      <c r="P325" s="186"/>
      <c r="Q325" s="186"/>
      <c r="R325" s="186"/>
      <c r="S325" s="186"/>
      <c r="T325" s="186"/>
      <c r="U325" s="186"/>
      <c r="V325" s="186"/>
      <c r="W325" s="186"/>
      <c r="X325" s="186"/>
      <c r="Y325" s="186"/>
      <c r="Z325" s="186"/>
      <c r="AA325" s="186"/>
      <c r="AB325" s="186"/>
      <c r="AC325" s="186"/>
      <c r="AD325" s="186"/>
      <c r="AE325" s="186"/>
      <c r="AF325" s="186"/>
      <c r="AG325" s="186"/>
      <c r="AH325" s="186"/>
      <c r="AI325" s="186"/>
      <c r="AJ325" s="186"/>
      <c r="AK325" s="186"/>
      <c r="AL325" s="186"/>
      <c r="AM325" s="186"/>
      <c r="AN325" s="186"/>
      <c r="AO325" s="186"/>
      <c r="AP325" s="186"/>
      <c r="AQ325" s="186"/>
      <c r="AR325" s="186"/>
      <c r="AS325" s="186"/>
      <c r="AT325" s="186"/>
      <c r="AU325" s="186"/>
      <c r="AV325" s="186"/>
      <c r="AW325" s="186"/>
      <c r="AX325" s="186"/>
      <c r="AY325" s="186"/>
      <c r="AZ325" s="186"/>
      <c r="BA325" s="186"/>
      <c r="BB325" s="186"/>
      <c r="BC325" s="186"/>
      <c r="BD325" s="186"/>
      <c r="BE325" s="186"/>
      <c r="BF325" s="186"/>
      <c r="BG325" s="186"/>
      <c r="BH325" s="186"/>
      <c r="BI325" s="186"/>
      <c r="BJ325" s="186"/>
      <c r="BK325" s="186"/>
      <c r="BL325" s="186"/>
      <c r="BM325" s="186"/>
      <c r="BN325" s="186"/>
      <c r="BO325" s="186"/>
      <c r="BP325" s="186"/>
      <c r="BQ325" s="186"/>
      <c r="BR325" s="186"/>
      <c r="BS325" s="186"/>
      <c r="BT325" s="186"/>
    </row>
    <row r="326" spans="1:72" ht="13.5">
      <c r="A326" s="186"/>
      <c r="B326" s="186"/>
      <c r="C326" s="186"/>
      <c r="D326" s="186"/>
      <c r="E326" s="186"/>
      <c r="F326" s="186"/>
      <c r="G326" s="186"/>
      <c r="H326" s="186"/>
      <c r="I326" s="186"/>
      <c r="J326" s="186"/>
      <c r="K326" s="186"/>
      <c r="L326" s="186"/>
      <c r="M326" s="186"/>
      <c r="N326" s="186"/>
      <c r="O326" s="186"/>
      <c r="P326" s="186"/>
      <c r="Q326" s="186"/>
      <c r="R326" s="186"/>
      <c r="S326" s="186"/>
      <c r="T326" s="186"/>
      <c r="U326" s="186"/>
      <c r="V326" s="186"/>
      <c r="W326" s="186"/>
      <c r="X326" s="186"/>
      <c r="Y326" s="186"/>
      <c r="Z326" s="186"/>
      <c r="AA326" s="186"/>
      <c r="AB326" s="186"/>
      <c r="AC326" s="186"/>
      <c r="AD326" s="186"/>
      <c r="AE326" s="186"/>
      <c r="AF326" s="186"/>
      <c r="AG326" s="186"/>
      <c r="AH326" s="186"/>
      <c r="AI326" s="186"/>
      <c r="AJ326" s="186"/>
      <c r="AK326" s="186"/>
      <c r="AL326" s="186"/>
      <c r="AM326" s="186"/>
      <c r="AN326" s="186"/>
      <c r="AO326" s="186"/>
      <c r="AP326" s="186"/>
      <c r="AQ326" s="186"/>
      <c r="AR326" s="186"/>
      <c r="AS326" s="186"/>
      <c r="AT326" s="186"/>
      <c r="AU326" s="186"/>
      <c r="AV326" s="186"/>
      <c r="AW326" s="186"/>
      <c r="AX326" s="186"/>
      <c r="AY326" s="186"/>
      <c r="AZ326" s="186"/>
      <c r="BA326" s="186"/>
      <c r="BB326" s="186"/>
      <c r="BC326" s="186"/>
      <c r="BD326" s="186"/>
      <c r="BE326" s="186"/>
      <c r="BF326" s="186"/>
      <c r="BG326" s="186"/>
      <c r="BH326" s="186"/>
      <c r="BI326" s="186"/>
      <c r="BJ326" s="186"/>
      <c r="BK326" s="186"/>
      <c r="BL326" s="186"/>
      <c r="BM326" s="186"/>
      <c r="BN326" s="186"/>
      <c r="BO326" s="186"/>
      <c r="BP326" s="186"/>
      <c r="BQ326" s="186"/>
      <c r="BR326" s="186"/>
      <c r="BS326" s="186"/>
      <c r="BT326" s="186"/>
    </row>
    <row r="327" spans="1:72" ht="13.5">
      <c r="A327" s="186"/>
      <c r="B327" s="186"/>
      <c r="C327" s="186"/>
      <c r="D327" s="186"/>
      <c r="E327" s="186"/>
      <c r="F327" s="186"/>
      <c r="G327" s="186"/>
      <c r="H327" s="186"/>
      <c r="I327" s="186"/>
      <c r="J327" s="186"/>
      <c r="K327" s="186"/>
      <c r="L327" s="186"/>
      <c r="M327" s="186"/>
      <c r="N327" s="186"/>
      <c r="O327" s="186"/>
      <c r="P327" s="186"/>
      <c r="Q327" s="186"/>
      <c r="R327" s="186"/>
      <c r="S327" s="186"/>
      <c r="T327" s="186"/>
      <c r="U327" s="186"/>
      <c r="V327" s="186"/>
      <c r="W327" s="186"/>
      <c r="X327" s="186"/>
      <c r="Y327" s="186"/>
      <c r="Z327" s="186"/>
      <c r="AA327" s="186"/>
      <c r="AB327" s="186"/>
      <c r="AC327" s="186"/>
      <c r="AD327" s="186"/>
      <c r="AE327" s="186"/>
      <c r="AF327" s="186"/>
      <c r="AG327" s="186"/>
      <c r="AH327" s="186"/>
      <c r="AI327" s="186"/>
      <c r="AJ327" s="186"/>
      <c r="AK327" s="186"/>
      <c r="AL327" s="186"/>
      <c r="AM327" s="186"/>
      <c r="AN327" s="186"/>
      <c r="AO327" s="186"/>
      <c r="AP327" s="186"/>
      <c r="AQ327" s="186"/>
      <c r="AR327" s="186"/>
      <c r="AS327" s="186"/>
      <c r="AT327" s="186"/>
      <c r="AU327" s="186"/>
      <c r="AV327" s="186"/>
      <c r="AW327" s="186"/>
      <c r="AX327" s="186"/>
      <c r="AY327" s="186"/>
      <c r="AZ327" s="186"/>
      <c r="BA327" s="186"/>
      <c r="BB327" s="186"/>
      <c r="BC327" s="186"/>
      <c r="BD327" s="186"/>
      <c r="BE327" s="186"/>
      <c r="BF327" s="186"/>
      <c r="BG327" s="186"/>
      <c r="BH327" s="186"/>
      <c r="BI327" s="186"/>
      <c r="BJ327" s="186"/>
      <c r="BK327" s="186"/>
      <c r="BL327" s="186"/>
      <c r="BM327" s="186"/>
      <c r="BN327" s="186"/>
      <c r="BO327" s="186"/>
      <c r="BP327" s="186"/>
      <c r="BQ327" s="186"/>
      <c r="BR327" s="186"/>
      <c r="BS327" s="186"/>
      <c r="BT327" s="186"/>
    </row>
    <row r="328" spans="1:72" ht="13.5">
      <c r="A328" s="186"/>
      <c r="B328" s="186"/>
      <c r="C328" s="186"/>
      <c r="D328" s="186"/>
      <c r="E328" s="186"/>
      <c r="F328" s="186"/>
      <c r="G328" s="186"/>
      <c r="H328" s="186"/>
      <c r="I328" s="186"/>
      <c r="J328" s="186"/>
      <c r="K328" s="186"/>
      <c r="L328" s="186"/>
      <c r="M328" s="186"/>
      <c r="N328" s="186"/>
      <c r="O328" s="186"/>
      <c r="P328" s="186"/>
      <c r="Q328" s="186"/>
      <c r="R328" s="186"/>
      <c r="S328" s="186"/>
      <c r="T328" s="186"/>
      <c r="U328" s="186"/>
      <c r="V328" s="186"/>
      <c r="W328" s="186"/>
      <c r="X328" s="186"/>
      <c r="Y328" s="186"/>
      <c r="Z328" s="186"/>
      <c r="AA328" s="186"/>
      <c r="AB328" s="186"/>
      <c r="AC328" s="186"/>
      <c r="AD328" s="186"/>
      <c r="AE328" s="186"/>
      <c r="AF328" s="186"/>
      <c r="AG328" s="186"/>
      <c r="AH328" s="186"/>
      <c r="AI328" s="186"/>
      <c r="AJ328" s="186"/>
      <c r="AK328" s="186"/>
      <c r="AL328" s="186"/>
      <c r="AM328" s="186"/>
      <c r="AN328" s="186"/>
      <c r="AO328" s="186"/>
      <c r="AP328" s="186"/>
      <c r="AQ328" s="186"/>
      <c r="AR328" s="186"/>
      <c r="AS328" s="186"/>
      <c r="AT328" s="186"/>
      <c r="AU328" s="186"/>
      <c r="AV328" s="186"/>
      <c r="AW328" s="186"/>
      <c r="AX328" s="186"/>
      <c r="AY328" s="186"/>
      <c r="AZ328" s="186"/>
      <c r="BA328" s="186"/>
      <c r="BB328" s="186"/>
      <c r="BC328" s="186"/>
      <c r="BD328" s="186"/>
      <c r="BE328" s="186"/>
      <c r="BF328" s="186"/>
      <c r="BG328" s="186"/>
      <c r="BH328" s="186"/>
      <c r="BI328" s="186"/>
      <c r="BJ328" s="186"/>
      <c r="BK328" s="186"/>
      <c r="BL328" s="186"/>
      <c r="BM328" s="186"/>
      <c r="BN328" s="186"/>
      <c r="BO328" s="186"/>
      <c r="BP328" s="186"/>
      <c r="BQ328" s="186"/>
      <c r="BR328" s="186"/>
      <c r="BS328" s="186"/>
      <c r="BT328" s="186"/>
    </row>
    <row r="329" spans="1:72" ht="13.5">
      <c r="A329" s="186"/>
      <c r="B329" s="186"/>
      <c r="C329" s="186"/>
      <c r="D329" s="186"/>
      <c r="E329" s="186"/>
      <c r="F329" s="186"/>
      <c r="G329" s="186"/>
      <c r="H329" s="186"/>
      <c r="I329" s="186"/>
      <c r="J329" s="186"/>
      <c r="K329" s="186"/>
      <c r="L329" s="186"/>
      <c r="M329" s="186"/>
      <c r="N329" s="186"/>
      <c r="O329" s="186"/>
      <c r="P329" s="186"/>
      <c r="Q329" s="186"/>
      <c r="R329" s="186"/>
      <c r="S329" s="186"/>
      <c r="T329" s="186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86"/>
      <c r="AI329" s="186"/>
      <c r="AJ329" s="186"/>
      <c r="AK329" s="186"/>
      <c r="AL329" s="186"/>
      <c r="AM329" s="186"/>
      <c r="AN329" s="186"/>
      <c r="AO329" s="186"/>
      <c r="AP329" s="186"/>
      <c r="AQ329" s="186"/>
      <c r="AR329" s="186"/>
      <c r="AS329" s="186"/>
      <c r="AT329" s="186"/>
      <c r="AU329" s="186"/>
      <c r="AV329" s="186"/>
      <c r="AW329" s="186"/>
      <c r="AX329" s="186"/>
      <c r="AY329" s="186"/>
      <c r="AZ329" s="186"/>
      <c r="BA329" s="186"/>
      <c r="BB329" s="186"/>
      <c r="BC329" s="186"/>
      <c r="BD329" s="186"/>
      <c r="BE329" s="186"/>
      <c r="BF329" s="186"/>
      <c r="BG329" s="186"/>
      <c r="BH329" s="186"/>
      <c r="BI329" s="186"/>
      <c r="BJ329" s="186"/>
      <c r="BK329" s="186"/>
      <c r="BL329" s="186"/>
      <c r="BM329" s="186"/>
      <c r="BN329" s="186"/>
      <c r="BO329" s="186"/>
      <c r="BP329" s="186"/>
      <c r="BQ329" s="186"/>
      <c r="BR329" s="186"/>
      <c r="BS329" s="186"/>
      <c r="BT329" s="186"/>
    </row>
    <row r="330" spans="1:72" ht="13.5">
      <c r="A330" s="186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86"/>
      <c r="AI330" s="186"/>
      <c r="AJ330" s="186"/>
      <c r="AK330" s="186"/>
      <c r="AL330" s="186"/>
      <c r="AM330" s="186"/>
      <c r="AN330" s="186"/>
      <c r="AO330" s="186"/>
      <c r="AP330" s="186"/>
      <c r="AQ330" s="186"/>
      <c r="AR330" s="186"/>
      <c r="AS330" s="186"/>
      <c r="AT330" s="186"/>
      <c r="AU330" s="186"/>
      <c r="AV330" s="186"/>
      <c r="AW330" s="186"/>
      <c r="AX330" s="186"/>
      <c r="AY330" s="186"/>
      <c r="AZ330" s="186"/>
      <c r="BA330" s="186"/>
      <c r="BB330" s="186"/>
      <c r="BC330" s="186"/>
      <c r="BD330" s="186"/>
      <c r="BE330" s="186"/>
      <c r="BF330" s="186"/>
      <c r="BG330" s="186"/>
      <c r="BH330" s="186"/>
      <c r="BI330" s="186"/>
      <c r="BJ330" s="186"/>
      <c r="BK330" s="186"/>
      <c r="BL330" s="186"/>
      <c r="BM330" s="186"/>
      <c r="BN330" s="186"/>
      <c r="BO330" s="186"/>
      <c r="BP330" s="186"/>
      <c r="BQ330" s="186"/>
      <c r="BR330" s="186"/>
      <c r="BS330" s="186"/>
      <c r="BT330" s="186"/>
    </row>
    <row r="331" spans="1:72" ht="13.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A331" s="186"/>
      <c r="AB331" s="186"/>
      <c r="AC331" s="186"/>
      <c r="AD331" s="186"/>
      <c r="AE331" s="186"/>
      <c r="AF331" s="186"/>
      <c r="AG331" s="186"/>
      <c r="AH331" s="186"/>
      <c r="AI331" s="186"/>
      <c r="AJ331" s="186"/>
      <c r="AK331" s="186"/>
      <c r="AL331" s="186"/>
      <c r="AM331" s="186"/>
      <c r="AN331" s="186"/>
      <c r="AO331" s="186"/>
      <c r="AP331" s="186"/>
      <c r="AQ331" s="186"/>
      <c r="AR331" s="186"/>
      <c r="AS331" s="186"/>
      <c r="AT331" s="186"/>
      <c r="AU331" s="186"/>
      <c r="AV331" s="186"/>
      <c r="AW331" s="186"/>
      <c r="AX331" s="186"/>
      <c r="AY331" s="186"/>
      <c r="AZ331" s="186"/>
      <c r="BA331" s="186"/>
      <c r="BB331" s="186"/>
      <c r="BC331" s="186"/>
      <c r="BD331" s="186"/>
      <c r="BE331" s="186"/>
      <c r="BF331" s="186"/>
      <c r="BG331" s="186"/>
      <c r="BH331" s="186"/>
      <c r="BI331" s="186"/>
      <c r="BJ331" s="186"/>
      <c r="BK331" s="186"/>
      <c r="BL331" s="186"/>
      <c r="BM331" s="186"/>
      <c r="BN331" s="186"/>
      <c r="BO331" s="186"/>
      <c r="BP331" s="186"/>
      <c r="BQ331" s="186"/>
      <c r="BR331" s="186"/>
      <c r="BS331" s="186"/>
      <c r="BT331" s="186"/>
    </row>
    <row r="332" spans="1:72" ht="13.5">
      <c r="A332" s="186"/>
      <c r="B332" s="186"/>
      <c r="C332" s="186"/>
      <c r="D332" s="186"/>
      <c r="E332" s="186"/>
      <c r="F332" s="186"/>
      <c r="G332" s="186"/>
      <c r="H332" s="186"/>
      <c r="I332" s="186"/>
      <c r="J332" s="186"/>
      <c r="K332" s="186"/>
      <c r="L332" s="186"/>
      <c r="M332" s="186"/>
      <c r="N332" s="186"/>
      <c r="O332" s="186"/>
      <c r="P332" s="186"/>
      <c r="Q332" s="186"/>
      <c r="R332" s="186"/>
      <c r="S332" s="186"/>
      <c r="T332" s="186"/>
      <c r="U332" s="186"/>
      <c r="V332" s="186"/>
      <c r="W332" s="186"/>
      <c r="X332" s="186"/>
      <c r="Y332" s="186"/>
      <c r="Z332" s="186"/>
      <c r="AA332" s="186"/>
      <c r="AB332" s="186"/>
      <c r="AC332" s="186"/>
      <c r="AD332" s="186"/>
      <c r="AE332" s="186"/>
      <c r="AF332" s="186"/>
      <c r="AG332" s="186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6"/>
      <c r="AS332" s="186"/>
      <c r="AT332" s="186"/>
      <c r="AU332" s="186"/>
      <c r="AV332" s="186"/>
      <c r="AW332" s="186"/>
      <c r="AX332" s="186"/>
      <c r="AY332" s="186"/>
      <c r="AZ332" s="186"/>
      <c r="BA332" s="186"/>
      <c r="BB332" s="186"/>
      <c r="BC332" s="186"/>
      <c r="BD332" s="186"/>
      <c r="BE332" s="186"/>
      <c r="BF332" s="186"/>
      <c r="BG332" s="186"/>
      <c r="BH332" s="186"/>
      <c r="BI332" s="186"/>
      <c r="BJ332" s="186"/>
      <c r="BK332" s="186"/>
      <c r="BL332" s="186"/>
      <c r="BM332" s="186"/>
      <c r="BN332" s="186"/>
      <c r="BO332" s="186"/>
      <c r="BP332" s="186"/>
      <c r="BQ332" s="186"/>
      <c r="BR332" s="186"/>
      <c r="BS332" s="186"/>
      <c r="BT332" s="186"/>
    </row>
    <row r="333" spans="1:72" ht="13.5">
      <c r="A333" s="186"/>
      <c r="B333" s="186"/>
      <c r="C333" s="186"/>
      <c r="D333" s="186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186"/>
      <c r="R333" s="186"/>
      <c r="S333" s="186"/>
      <c r="T333" s="186"/>
      <c r="U333" s="186"/>
      <c r="V333" s="186"/>
      <c r="W333" s="186"/>
      <c r="X333" s="186"/>
      <c r="Y333" s="186"/>
      <c r="Z333" s="186"/>
      <c r="AA333" s="186"/>
      <c r="AB333" s="186"/>
      <c r="AC333" s="186"/>
      <c r="AD333" s="186"/>
      <c r="AE333" s="186"/>
      <c r="AF333" s="186"/>
      <c r="AG333" s="186"/>
      <c r="AH333" s="186"/>
      <c r="AI333" s="186"/>
      <c r="AJ333" s="186"/>
      <c r="AK333" s="186"/>
      <c r="AL333" s="186"/>
      <c r="AM333" s="186"/>
      <c r="AN333" s="186"/>
      <c r="AO333" s="186"/>
      <c r="AP333" s="186"/>
      <c r="AQ333" s="186"/>
      <c r="AR333" s="186"/>
      <c r="AS333" s="186"/>
      <c r="AT333" s="186"/>
      <c r="AU333" s="186"/>
      <c r="AV333" s="186"/>
      <c r="AW333" s="186"/>
      <c r="AX333" s="186"/>
      <c r="AY333" s="186"/>
      <c r="AZ333" s="186"/>
      <c r="BA333" s="186"/>
      <c r="BB333" s="186"/>
      <c r="BC333" s="186"/>
      <c r="BD333" s="186"/>
      <c r="BE333" s="186"/>
      <c r="BF333" s="186"/>
      <c r="BG333" s="186"/>
      <c r="BH333" s="186"/>
      <c r="BI333" s="186"/>
      <c r="BJ333" s="186"/>
      <c r="BK333" s="186"/>
      <c r="BL333" s="186"/>
      <c r="BM333" s="186"/>
      <c r="BN333" s="186"/>
      <c r="BO333" s="186"/>
      <c r="BP333" s="186"/>
      <c r="BQ333" s="186"/>
      <c r="BR333" s="186"/>
      <c r="BS333" s="186"/>
      <c r="BT333" s="186"/>
    </row>
    <row r="334" spans="1:72" ht="13.5">
      <c r="A334" s="186"/>
      <c r="B334" s="186"/>
      <c r="C334" s="186"/>
      <c r="D334" s="186"/>
      <c r="E334" s="186"/>
      <c r="F334" s="186"/>
      <c r="G334" s="186"/>
      <c r="H334" s="186"/>
      <c r="I334" s="186"/>
      <c r="J334" s="186"/>
      <c r="K334" s="186"/>
      <c r="L334" s="186"/>
      <c r="M334" s="186"/>
      <c r="N334" s="186"/>
      <c r="O334" s="186"/>
      <c r="P334" s="186"/>
      <c r="Q334" s="186"/>
      <c r="R334" s="186"/>
      <c r="S334" s="186"/>
      <c r="T334" s="186"/>
      <c r="U334" s="186"/>
      <c r="V334" s="186"/>
      <c r="W334" s="186"/>
      <c r="X334" s="186"/>
      <c r="Y334" s="186"/>
      <c r="Z334" s="186"/>
      <c r="AA334" s="186"/>
      <c r="AB334" s="186"/>
      <c r="AC334" s="186"/>
      <c r="AD334" s="186"/>
      <c r="AE334" s="186"/>
      <c r="AF334" s="186"/>
      <c r="AG334" s="186"/>
      <c r="AH334" s="186"/>
      <c r="AI334" s="186"/>
      <c r="AJ334" s="186"/>
      <c r="AK334" s="186"/>
      <c r="AL334" s="186"/>
      <c r="AM334" s="186"/>
      <c r="AN334" s="186"/>
      <c r="AO334" s="186"/>
      <c r="AP334" s="186"/>
      <c r="AQ334" s="186"/>
      <c r="AR334" s="186"/>
      <c r="AS334" s="186"/>
      <c r="AT334" s="186"/>
      <c r="AU334" s="186"/>
      <c r="AV334" s="186"/>
      <c r="AW334" s="186"/>
      <c r="AX334" s="186"/>
      <c r="AY334" s="186"/>
      <c r="AZ334" s="186"/>
      <c r="BA334" s="186"/>
      <c r="BB334" s="186"/>
      <c r="BC334" s="186"/>
      <c r="BD334" s="186"/>
      <c r="BE334" s="186"/>
      <c r="BF334" s="186"/>
      <c r="BG334" s="186"/>
      <c r="BH334" s="186"/>
      <c r="BI334" s="186"/>
      <c r="BJ334" s="186"/>
      <c r="BK334" s="186"/>
      <c r="BL334" s="186"/>
      <c r="BM334" s="186"/>
      <c r="BN334" s="186"/>
      <c r="BO334" s="186"/>
      <c r="BP334" s="186"/>
      <c r="BQ334" s="186"/>
      <c r="BR334" s="186"/>
      <c r="BS334" s="186"/>
      <c r="BT334" s="186"/>
    </row>
    <row r="335" spans="1:72" ht="13.5">
      <c r="A335" s="186"/>
      <c r="B335" s="186"/>
      <c r="C335" s="186"/>
      <c r="D335" s="186"/>
      <c r="E335" s="186"/>
      <c r="F335" s="186"/>
      <c r="G335" s="186"/>
      <c r="H335" s="186"/>
      <c r="I335" s="186"/>
      <c r="J335" s="186"/>
      <c r="K335" s="186"/>
      <c r="L335" s="186"/>
      <c r="M335" s="186"/>
      <c r="N335" s="186"/>
      <c r="O335" s="186"/>
      <c r="P335" s="186"/>
      <c r="Q335" s="186"/>
      <c r="R335" s="186"/>
      <c r="S335" s="186"/>
      <c r="T335" s="186"/>
      <c r="U335" s="186"/>
      <c r="V335" s="186"/>
      <c r="W335" s="186"/>
      <c r="X335" s="186"/>
      <c r="Y335" s="186"/>
      <c r="Z335" s="186"/>
      <c r="AA335" s="186"/>
      <c r="AB335" s="186"/>
      <c r="AC335" s="186"/>
      <c r="AD335" s="186"/>
      <c r="AE335" s="186"/>
      <c r="AF335" s="186"/>
      <c r="AG335" s="186"/>
      <c r="AH335" s="186"/>
      <c r="AI335" s="186"/>
      <c r="AJ335" s="186"/>
      <c r="AK335" s="186"/>
      <c r="AL335" s="186"/>
      <c r="AM335" s="186"/>
      <c r="AN335" s="186"/>
      <c r="AO335" s="186"/>
      <c r="AP335" s="186"/>
      <c r="AQ335" s="186"/>
      <c r="AR335" s="186"/>
      <c r="AS335" s="186"/>
      <c r="AT335" s="186"/>
      <c r="AU335" s="186"/>
      <c r="AV335" s="186"/>
      <c r="AW335" s="186"/>
      <c r="AX335" s="186"/>
      <c r="AY335" s="186"/>
      <c r="AZ335" s="186"/>
      <c r="BA335" s="186"/>
      <c r="BB335" s="186"/>
      <c r="BC335" s="186"/>
      <c r="BD335" s="186"/>
      <c r="BE335" s="186"/>
      <c r="BF335" s="186"/>
      <c r="BG335" s="186"/>
      <c r="BH335" s="186"/>
      <c r="BI335" s="186"/>
      <c r="BJ335" s="186"/>
      <c r="BK335" s="186"/>
      <c r="BL335" s="186"/>
      <c r="BM335" s="186"/>
      <c r="BN335" s="186"/>
      <c r="BO335" s="186"/>
      <c r="BP335" s="186"/>
      <c r="BQ335" s="186"/>
      <c r="BR335" s="186"/>
      <c r="BS335" s="186"/>
      <c r="BT335" s="186"/>
    </row>
    <row r="336" spans="1:72" ht="13.5">
      <c r="A336" s="186"/>
      <c r="B336" s="186"/>
      <c r="C336" s="186"/>
      <c r="D336" s="186"/>
      <c r="E336" s="186"/>
      <c r="F336" s="186"/>
      <c r="G336" s="186"/>
      <c r="H336" s="186"/>
      <c r="I336" s="186"/>
      <c r="J336" s="186"/>
      <c r="K336" s="186"/>
      <c r="L336" s="186"/>
      <c r="M336" s="186"/>
      <c r="N336" s="186"/>
      <c r="O336" s="186"/>
      <c r="P336" s="186"/>
      <c r="Q336" s="186"/>
      <c r="R336" s="186"/>
      <c r="S336" s="186"/>
      <c r="T336" s="186"/>
      <c r="U336" s="186"/>
      <c r="V336" s="186"/>
      <c r="W336" s="186"/>
      <c r="X336" s="186"/>
      <c r="Y336" s="186"/>
      <c r="Z336" s="186"/>
      <c r="AA336" s="186"/>
      <c r="AB336" s="186"/>
      <c r="AC336" s="186"/>
      <c r="AD336" s="186"/>
      <c r="AE336" s="186"/>
      <c r="AF336" s="186"/>
      <c r="AG336" s="186"/>
      <c r="AH336" s="186"/>
      <c r="AI336" s="186"/>
      <c r="AJ336" s="186"/>
      <c r="AK336" s="186"/>
      <c r="AL336" s="186"/>
      <c r="AM336" s="186"/>
      <c r="AN336" s="186"/>
      <c r="AO336" s="186"/>
      <c r="AP336" s="186"/>
      <c r="AQ336" s="186"/>
      <c r="AR336" s="186"/>
      <c r="AS336" s="186"/>
      <c r="AT336" s="186"/>
      <c r="AU336" s="186"/>
      <c r="AV336" s="186"/>
      <c r="AW336" s="186"/>
      <c r="AX336" s="186"/>
      <c r="AY336" s="186"/>
      <c r="AZ336" s="186"/>
      <c r="BA336" s="186"/>
      <c r="BB336" s="186"/>
      <c r="BC336" s="186"/>
      <c r="BD336" s="186"/>
      <c r="BE336" s="186"/>
      <c r="BF336" s="186"/>
      <c r="BG336" s="186"/>
      <c r="BH336" s="186"/>
      <c r="BI336" s="186"/>
      <c r="BJ336" s="186"/>
      <c r="BK336" s="186"/>
      <c r="BL336" s="186"/>
      <c r="BM336" s="186"/>
      <c r="BN336" s="186"/>
      <c r="BO336" s="186"/>
      <c r="BP336" s="186"/>
      <c r="BQ336" s="186"/>
      <c r="BR336" s="186"/>
      <c r="BS336" s="186"/>
      <c r="BT336" s="186"/>
    </row>
    <row r="337" spans="1:72" ht="13.5">
      <c r="A337" s="186"/>
      <c r="B337" s="186"/>
      <c r="C337" s="186"/>
      <c r="D337" s="186"/>
      <c r="E337" s="186"/>
      <c r="F337" s="186"/>
      <c r="G337" s="186"/>
      <c r="H337" s="186"/>
      <c r="I337" s="186"/>
      <c r="J337" s="186"/>
      <c r="K337" s="186"/>
      <c r="L337" s="186"/>
      <c r="M337" s="186"/>
      <c r="N337" s="186"/>
      <c r="O337" s="186"/>
      <c r="P337" s="186"/>
      <c r="Q337" s="186"/>
      <c r="R337" s="186"/>
      <c r="S337" s="186"/>
      <c r="T337" s="186"/>
      <c r="U337" s="186"/>
      <c r="V337" s="186"/>
      <c r="W337" s="186"/>
      <c r="X337" s="186"/>
      <c r="Y337" s="186"/>
      <c r="Z337" s="186"/>
      <c r="AA337" s="186"/>
      <c r="AB337" s="186"/>
      <c r="AC337" s="186"/>
      <c r="AD337" s="186"/>
      <c r="AE337" s="186"/>
      <c r="AF337" s="186"/>
      <c r="AG337" s="186"/>
      <c r="AH337" s="186"/>
      <c r="AI337" s="186"/>
      <c r="AJ337" s="186"/>
      <c r="AK337" s="186"/>
      <c r="AL337" s="186"/>
      <c r="AM337" s="186"/>
      <c r="AN337" s="186"/>
      <c r="AO337" s="186"/>
      <c r="AP337" s="186"/>
      <c r="AQ337" s="186"/>
      <c r="AR337" s="186"/>
      <c r="AS337" s="186"/>
      <c r="AT337" s="186"/>
      <c r="AU337" s="186"/>
      <c r="AV337" s="186"/>
      <c r="AW337" s="186"/>
      <c r="AX337" s="186"/>
      <c r="AY337" s="186"/>
      <c r="AZ337" s="186"/>
      <c r="BA337" s="186"/>
      <c r="BB337" s="186"/>
      <c r="BC337" s="186"/>
      <c r="BD337" s="186"/>
      <c r="BE337" s="186"/>
      <c r="BF337" s="186"/>
      <c r="BG337" s="186"/>
      <c r="BH337" s="186"/>
      <c r="BI337" s="186"/>
      <c r="BJ337" s="186"/>
      <c r="BK337" s="186"/>
      <c r="BL337" s="186"/>
      <c r="BM337" s="186"/>
      <c r="BN337" s="186"/>
      <c r="BO337" s="186"/>
      <c r="BP337" s="186"/>
      <c r="BQ337" s="186"/>
      <c r="BR337" s="186"/>
      <c r="BS337" s="186"/>
      <c r="BT337" s="186"/>
    </row>
    <row r="338" spans="1:72" ht="13.5">
      <c r="A338" s="186"/>
      <c r="B338" s="186"/>
      <c r="C338" s="186"/>
      <c r="D338" s="186"/>
      <c r="E338" s="186"/>
      <c r="F338" s="186"/>
      <c r="G338" s="186"/>
      <c r="H338" s="186"/>
      <c r="I338" s="186"/>
      <c r="J338" s="186"/>
      <c r="K338" s="186"/>
      <c r="L338" s="186"/>
      <c r="M338" s="186"/>
      <c r="N338" s="186"/>
      <c r="O338" s="186"/>
      <c r="P338" s="186"/>
      <c r="Q338" s="186"/>
      <c r="R338" s="186"/>
      <c r="S338" s="186"/>
      <c r="T338" s="186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86"/>
      <c r="AI338" s="186"/>
      <c r="AJ338" s="186"/>
      <c r="AK338" s="186"/>
      <c r="AL338" s="186"/>
      <c r="AM338" s="186"/>
      <c r="AN338" s="186"/>
      <c r="AO338" s="186"/>
      <c r="AP338" s="186"/>
      <c r="AQ338" s="186"/>
      <c r="AR338" s="186"/>
      <c r="AS338" s="186"/>
      <c r="AT338" s="186"/>
      <c r="AU338" s="186"/>
      <c r="AV338" s="186"/>
      <c r="AW338" s="186"/>
      <c r="AX338" s="186"/>
      <c r="AY338" s="186"/>
      <c r="AZ338" s="186"/>
      <c r="BA338" s="186"/>
      <c r="BB338" s="186"/>
      <c r="BC338" s="186"/>
      <c r="BD338" s="186"/>
      <c r="BE338" s="186"/>
      <c r="BF338" s="186"/>
      <c r="BG338" s="186"/>
      <c r="BH338" s="186"/>
      <c r="BI338" s="186"/>
      <c r="BJ338" s="186"/>
      <c r="BK338" s="186"/>
      <c r="BL338" s="186"/>
      <c r="BM338" s="186"/>
      <c r="BN338" s="186"/>
      <c r="BO338" s="186"/>
      <c r="BP338" s="186"/>
      <c r="BQ338" s="186"/>
      <c r="BR338" s="186"/>
      <c r="BS338" s="186"/>
      <c r="BT338" s="186"/>
    </row>
    <row r="339" spans="1:72" ht="13.5">
      <c r="A339" s="186"/>
      <c r="B339" s="186"/>
      <c r="C339" s="186"/>
      <c r="D339" s="186"/>
      <c r="E339" s="186"/>
      <c r="F339" s="186"/>
      <c r="G339" s="186"/>
      <c r="H339" s="186"/>
      <c r="I339" s="186"/>
      <c r="J339" s="186"/>
      <c r="K339" s="186"/>
      <c r="L339" s="186"/>
      <c r="M339" s="186"/>
      <c r="N339" s="186"/>
      <c r="O339" s="186"/>
      <c r="P339" s="186"/>
      <c r="Q339" s="186"/>
      <c r="R339" s="186"/>
      <c r="S339" s="186"/>
      <c r="T339" s="186"/>
      <c r="U339" s="186"/>
      <c r="V339" s="186"/>
      <c r="W339" s="186"/>
      <c r="X339" s="186"/>
      <c r="Y339" s="186"/>
      <c r="Z339" s="186"/>
      <c r="AA339" s="186"/>
      <c r="AB339" s="186"/>
      <c r="AC339" s="186"/>
      <c r="AD339" s="186"/>
      <c r="AE339" s="186"/>
      <c r="AF339" s="186"/>
      <c r="AG339" s="186"/>
      <c r="AH339" s="186"/>
      <c r="AI339" s="186"/>
      <c r="AJ339" s="186"/>
      <c r="AK339" s="186"/>
      <c r="AL339" s="186"/>
      <c r="AM339" s="186"/>
      <c r="AN339" s="186"/>
      <c r="AO339" s="186"/>
      <c r="AP339" s="186"/>
      <c r="AQ339" s="186"/>
      <c r="AR339" s="186"/>
      <c r="AS339" s="186"/>
      <c r="AT339" s="186"/>
      <c r="AU339" s="186"/>
      <c r="AV339" s="186"/>
      <c r="AW339" s="186"/>
      <c r="AX339" s="186"/>
      <c r="AY339" s="186"/>
      <c r="AZ339" s="186"/>
      <c r="BA339" s="186"/>
      <c r="BB339" s="186"/>
      <c r="BC339" s="186"/>
      <c r="BD339" s="186"/>
      <c r="BE339" s="186"/>
      <c r="BF339" s="186"/>
      <c r="BG339" s="186"/>
      <c r="BH339" s="186"/>
      <c r="BI339" s="186"/>
      <c r="BJ339" s="186"/>
      <c r="BK339" s="186"/>
      <c r="BL339" s="186"/>
      <c r="BM339" s="186"/>
      <c r="BN339" s="186"/>
      <c r="BO339" s="186"/>
      <c r="BP339" s="186"/>
      <c r="BQ339" s="186"/>
      <c r="BR339" s="186"/>
      <c r="BS339" s="186"/>
      <c r="BT339" s="186"/>
    </row>
    <row r="340" spans="1:72" ht="13.5">
      <c r="A340" s="186"/>
      <c r="B340" s="186"/>
      <c r="C340" s="186"/>
      <c r="D340" s="186"/>
      <c r="E340" s="186"/>
      <c r="F340" s="186"/>
      <c r="G340" s="186"/>
      <c r="H340" s="186"/>
      <c r="I340" s="186"/>
      <c r="J340" s="186"/>
      <c r="K340" s="186"/>
      <c r="L340" s="186"/>
      <c r="M340" s="186"/>
      <c r="N340" s="186"/>
      <c r="O340" s="186"/>
      <c r="P340" s="186"/>
      <c r="Q340" s="186"/>
      <c r="R340" s="186"/>
      <c r="S340" s="186"/>
      <c r="T340" s="186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86"/>
      <c r="AI340" s="186"/>
      <c r="AJ340" s="186"/>
      <c r="AK340" s="186"/>
      <c r="AL340" s="186"/>
      <c r="AM340" s="186"/>
      <c r="AN340" s="186"/>
      <c r="AO340" s="186"/>
      <c r="AP340" s="186"/>
      <c r="AQ340" s="186"/>
      <c r="AR340" s="186"/>
      <c r="AS340" s="186"/>
      <c r="AT340" s="186"/>
      <c r="AU340" s="186"/>
      <c r="AV340" s="186"/>
      <c r="AW340" s="186"/>
      <c r="AX340" s="186"/>
      <c r="AY340" s="186"/>
      <c r="AZ340" s="186"/>
      <c r="BA340" s="186"/>
      <c r="BB340" s="186"/>
      <c r="BC340" s="186"/>
      <c r="BD340" s="186"/>
      <c r="BE340" s="186"/>
      <c r="BF340" s="186"/>
      <c r="BG340" s="186"/>
      <c r="BH340" s="186"/>
      <c r="BI340" s="186"/>
      <c r="BJ340" s="186"/>
      <c r="BK340" s="186"/>
      <c r="BL340" s="186"/>
      <c r="BM340" s="186"/>
      <c r="BN340" s="186"/>
      <c r="BO340" s="186"/>
      <c r="BP340" s="186"/>
      <c r="BQ340" s="186"/>
      <c r="BR340" s="186"/>
      <c r="BS340" s="186"/>
      <c r="BT340" s="186"/>
    </row>
    <row r="341" spans="1:72" ht="13.5">
      <c r="A341" s="186"/>
      <c r="B341" s="186"/>
      <c r="C341" s="186"/>
      <c r="D341" s="186"/>
      <c r="E341" s="186"/>
      <c r="F341" s="186"/>
      <c r="G341" s="186"/>
      <c r="H341" s="186"/>
      <c r="I341" s="186"/>
      <c r="J341" s="186"/>
      <c r="K341" s="186"/>
      <c r="L341" s="186"/>
      <c r="M341" s="186"/>
      <c r="N341" s="186"/>
      <c r="O341" s="186"/>
      <c r="P341" s="186"/>
      <c r="Q341" s="186"/>
      <c r="R341" s="186"/>
      <c r="S341" s="186"/>
      <c r="T341" s="186"/>
      <c r="U341" s="186"/>
      <c r="V341" s="186"/>
      <c r="W341" s="186"/>
      <c r="X341" s="186"/>
      <c r="Y341" s="186"/>
      <c r="Z341" s="186"/>
      <c r="AA341" s="186"/>
      <c r="AB341" s="186"/>
      <c r="AC341" s="186"/>
      <c r="AD341" s="186"/>
      <c r="AE341" s="186"/>
      <c r="AF341" s="186"/>
      <c r="AG341" s="186"/>
      <c r="AH341" s="186"/>
      <c r="AI341" s="186"/>
      <c r="AJ341" s="186"/>
      <c r="AK341" s="186"/>
      <c r="AL341" s="186"/>
      <c r="AM341" s="186"/>
      <c r="AN341" s="186"/>
      <c r="AO341" s="186"/>
      <c r="AP341" s="186"/>
      <c r="AQ341" s="186"/>
      <c r="AR341" s="186"/>
      <c r="AS341" s="186"/>
      <c r="AT341" s="186"/>
      <c r="AU341" s="186"/>
      <c r="AV341" s="186"/>
      <c r="AW341" s="186"/>
      <c r="AX341" s="186"/>
      <c r="AY341" s="186"/>
      <c r="AZ341" s="186"/>
      <c r="BA341" s="186"/>
      <c r="BB341" s="186"/>
      <c r="BC341" s="186"/>
      <c r="BD341" s="186"/>
      <c r="BE341" s="186"/>
      <c r="BF341" s="186"/>
      <c r="BG341" s="186"/>
      <c r="BH341" s="186"/>
      <c r="BI341" s="186"/>
      <c r="BJ341" s="186"/>
      <c r="BK341" s="186"/>
      <c r="BL341" s="186"/>
      <c r="BM341" s="186"/>
      <c r="BN341" s="186"/>
      <c r="BO341" s="186"/>
      <c r="BP341" s="186"/>
      <c r="BQ341" s="186"/>
      <c r="BR341" s="186"/>
      <c r="BS341" s="186"/>
      <c r="BT341" s="186"/>
    </row>
    <row r="342" spans="1:72" ht="13.5">
      <c r="A342" s="186"/>
      <c r="B342" s="186"/>
      <c r="C342" s="186"/>
      <c r="D342" s="186"/>
      <c r="E342" s="186"/>
      <c r="F342" s="186"/>
      <c r="G342" s="186"/>
      <c r="H342" s="186"/>
      <c r="I342" s="186"/>
      <c r="J342" s="186"/>
      <c r="K342" s="186"/>
      <c r="L342" s="186"/>
      <c r="M342" s="186"/>
      <c r="N342" s="186"/>
      <c r="O342" s="186"/>
      <c r="P342" s="186"/>
      <c r="Q342" s="186"/>
      <c r="R342" s="186"/>
      <c r="S342" s="186"/>
      <c r="T342" s="186"/>
      <c r="U342" s="186"/>
      <c r="V342" s="186"/>
      <c r="W342" s="186"/>
      <c r="X342" s="186"/>
      <c r="Y342" s="186"/>
      <c r="Z342" s="186"/>
      <c r="AA342" s="186"/>
      <c r="AB342" s="186"/>
      <c r="AC342" s="186"/>
      <c r="AD342" s="186"/>
      <c r="AE342" s="186"/>
      <c r="AF342" s="186"/>
      <c r="AG342" s="186"/>
      <c r="AH342" s="186"/>
      <c r="AI342" s="186"/>
      <c r="AJ342" s="186"/>
      <c r="AK342" s="186"/>
      <c r="AL342" s="186"/>
      <c r="AM342" s="186"/>
      <c r="AN342" s="186"/>
      <c r="AO342" s="186"/>
      <c r="AP342" s="186"/>
      <c r="AQ342" s="186"/>
      <c r="AR342" s="186"/>
      <c r="AS342" s="186"/>
      <c r="AT342" s="186"/>
      <c r="AU342" s="186"/>
      <c r="AV342" s="186"/>
      <c r="AW342" s="186"/>
      <c r="AX342" s="186"/>
      <c r="AY342" s="186"/>
      <c r="AZ342" s="186"/>
      <c r="BA342" s="186"/>
      <c r="BB342" s="186"/>
      <c r="BC342" s="186"/>
      <c r="BD342" s="186"/>
      <c r="BE342" s="186"/>
      <c r="BF342" s="186"/>
      <c r="BG342" s="186"/>
      <c r="BH342" s="186"/>
      <c r="BI342" s="186"/>
      <c r="BJ342" s="186"/>
      <c r="BK342" s="186"/>
      <c r="BL342" s="186"/>
      <c r="BM342" s="186"/>
      <c r="BN342" s="186"/>
      <c r="BO342" s="186"/>
      <c r="BP342" s="186"/>
      <c r="BQ342" s="186"/>
      <c r="BR342" s="186"/>
      <c r="BS342" s="186"/>
      <c r="BT342" s="186"/>
    </row>
    <row r="343" spans="1:72" ht="13.5">
      <c r="A343" s="186"/>
      <c r="B343" s="186"/>
      <c r="C343" s="186"/>
      <c r="D343" s="186"/>
      <c r="E343" s="186"/>
      <c r="F343" s="186"/>
      <c r="G343" s="186"/>
      <c r="H343" s="186"/>
      <c r="I343" s="186"/>
      <c r="J343" s="186"/>
      <c r="K343" s="186"/>
      <c r="L343" s="186"/>
      <c r="M343" s="186"/>
      <c r="N343" s="186"/>
      <c r="O343" s="186"/>
      <c r="P343" s="186"/>
      <c r="Q343" s="186"/>
      <c r="R343" s="186"/>
      <c r="S343" s="186"/>
      <c r="T343" s="186"/>
      <c r="U343" s="186"/>
      <c r="V343" s="186"/>
      <c r="W343" s="186"/>
      <c r="X343" s="186"/>
      <c r="Y343" s="186"/>
      <c r="Z343" s="186"/>
      <c r="AA343" s="186"/>
      <c r="AB343" s="186"/>
      <c r="AC343" s="186"/>
      <c r="AD343" s="186"/>
      <c r="AE343" s="186"/>
      <c r="AF343" s="186"/>
      <c r="AG343" s="186"/>
      <c r="AH343" s="186"/>
      <c r="AI343" s="186"/>
      <c r="AJ343" s="186"/>
      <c r="AK343" s="186"/>
      <c r="AL343" s="186"/>
      <c r="AM343" s="186"/>
      <c r="AN343" s="186"/>
      <c r="AO343" s="186"/>
      <c r="AP343" s="186"/>
      <c r="AQ343" s="186"/>
      <c r="AR343" s="186"/>
      <c r="AS343" s="186"/>
      <c r="AT343" s="186"/>
      <c r="AU343" s="186"/>
      <c r="AV343" s="186"/>
      <c r="AW343" s="186"/>
      <c r="AX343" s="186"/>
      <c r="AY343" s="186"/>
      <c r="AZ343" s="186"/>
      <c r="BA343" s="186"/>
      <c r="BB343" s="186"/>
      <c r="BC343" s="186"/>
      <c r="BD343" s="186"/>
      <c r="BE343" s="186"/>
      <c r="BF343" s="186"/>
      <c r="BG343" s="186"/>
      <c r="BH343" s="186"/>
      <c r="BI343" s="186"/>
      <c r="BJ343" s="186"/>
      <c r="BK343" s="186"/>
      <c r="BL343" s="186"/>
      <c r="BM343" s="186"/>
      <c r="BN343" s="186"/>
      <c r="BO343" s="186"/>
      <c r="BP343" s="186"/>
      <c r="BQ343" s="186"/>
      <c r="BR343" s="186"/>
      <c r="BS343" s="186"/>
      <c r="BT343" s="186"/>
    </row>
    <row r="344" spans="1:72" ht="13.5">
      <c r="A344" s="186"/>
      <c r="B344" s="186"/>
      <c r="C344" s="186"/>
      <c r="D344" s="186"/>
      <c r="E344" s="186"/>
      <c r="F344" s="186"/>
      <c r="G344" s="186"/>
      <c r="H344" s="186"/>
      <c r="I344" s="186"/>
      <c r="J344" s="186"/>
      <c r="K344" s="186"/>
      <c r="L344" s="186"/>
      <c r="M344" s="186"/>
      <c r="N344" s="186"/>
      <c r="O344" s="186"/>
      <c r="P344" s="186"/>
      <c r="Q344" s="186"/>
      <c r="R344" s="186"/>
      <c r="S344" s="186"/>
      <c r="T344" s="186"/>
      <c r="U344" s="186"/>
      <c r="V344" s="186"/>
      <c r="W344" s="186"/>
      <c r="X344" s="186"/>
      <c r="Y344" s="186"/>
      <c r="Z344" s="186"/>
      <c r="AA344" s="186"/>
      <c r="AB344" s="186"/>
      <c r="AC344" s="186"/>
      <c r="AD344" s="186"/>
      <c r="AE344" s="186"/>
      <c r="AF344" s="186"/>
      <c r="AG344" s="186"/>
      <c r="AH344" s="186"/>
      <c r="AI344" s="186"/>
      <c r="AJ344" s="186"/>
      <c r="AK344" s="186"/>
      <c r="AL344" s="186"/>
      <c r="AM344" s="186"/>
      <c r="AN344" s="186"/>
      <c r="AO344" s="186"/>
      <c r="AP344" s="186"/>
      <c r="AQ344" s="186"/>
      <c r="AR344" s="186"/>
      <c r="AS344" s="186"/>
      <c r="AT344" s="186"/>
      <c r="AU344" s="186"/>
      <c r="AV344" s="186"/>
      <c r="AW344" s="186"/>
      <c r="AX344" s="186"/>
      <c r="AY344" s="186"/>
      <c r="AZ344" s="186"/>
      <c r="BA344" s="186"/>
      <c r="BB344" s="186"/>
      <c r="BC344" s="186"/>
      <c r="BD344" s="186"/>
      <c r="BE344" s="186"/>
      <c r="BF344" s="186"/>
      <c r="BG344" s="186"/>
      <c r="BH344" s="186"/>
      <c r="BI344" s="186"/>
      <c r="BJ344" s="186"/>
      <c r="BK344" s="186"/>
      <c r="BL344" s="186"/>
      <c r="BM344" s="186"/>
      <c r="BN344" s="186"/>
      <c r="BO344" s="186"/>
      <c r="BP344" s="186"/>
      <c r="BQ344" s="186"/>
      <c r="BR344" s="186"/>
      <c r="BS344" s="186"/>
      <c r="BT344" s="186"/>
    </row>
    <row r="345" spans="1:72" ht="13.5">
      <c r="A345" s="186"/>
      <c r="B345" s="186"/>
      <c r="C345" s="186"/>
      <c r="D345" s="186"/>
      <c r="E345" s="186"/>
      <c r="F345" s="186"/>
      <c r="G345" s="186"/>
      <c r="H345" s="186"/>
      <c r="I345" s="186"/>
      <c r="J345" s="186"/>
      <c r="K345" s="186"/>
      <c r="L345" s="186"/>
      <c r="M345" s="186"/>
      <c r="N345" s="186"/>
      <c r="O345" s="186"/>
      <c r="P345" s="186"/>
      <c r="Q345" s="186"/>
      <c r="R345" s="186"/>
      <c r="S345" s="186"/>
      <c r="T345" s="186"/>
      <c r="U345" s="186"/>
      <c r="V345" s="186"/>
      <c r="W345" s="186"/>
      <c r="X345" s="186"/>
      <c r="Y345" s="186"/>
      <c r="Z345" s="186"/>
      <c r="AA345" s="186"/>
      <c r="AB345" s="186"/>
      <c r="AC345" s="186"/>
      <c r="AD345" s="186"/>
      <c r="AE345" s="186"/>
      <c r="AF345" s="186"/>
      <c r="AG345" s="186"/>
      <c r="AH345" s="186"/>
      <c r="AI345" s="186"/>
      <c r="AJ345" s="186"/>
      <c r="AK345" s="186"/>
      <c r="AL345" s="186"/>
      <c r="AM345" s="186"/>
      <c r="AN345" s="186"/>
      <c r="AO345" s="186"/>
      <c r="AP345" s="186"/>
      <c r="AQ345" s="186"/>
      <c r="AR345" s="186"/>
      <c r="AS345" s="186"/>
      <c r="AT345" s="186"/>
      <c r="AU345" s="186"/>
      <c r="AV345" s="186"/>
      <c r="AW345" s="186"/>
      <c r="AX345" s="186"/>
      <c r="AY345" s="186"/>
      <c r="AZ345" s="186"/>
      <c r="BA345" s="186"/>
      <c r="BB345" s="186"/>
      <c r="BC345" s="186"/>
      <c r="BD345" s="186"/>
      <c r="BE345" s="186"/>
      <c r="BF345" s="186"/>
      <c r="BG345" s="186"/>
      <c r="BH345" s="186"/>
      <c r="BI345" s="186"/>
      <c r="BJ345" s="186"/>
      <c r="BK345" s="186"/>
      <c r="BL345" s="186"/>
      <c r="BM345" s="186"/>
      <c r="BN345" s="186"/>
      <c r="BO345" s="186"/>
      <c r="BP345" s="186"/>
      <c r="BQ345" s="186"/>
      <c r="BR345" s="186"/>
      <c r="BS345" s="186"/>
      <c r="BT345" s="186"/>
    </row>
    <row r="346" spans="1:72" ht="13.5">
      <c r="A346" s="186"/>
      <c r="B346" s="186"/>
      <c r="C346" s="186"/>
      <c r="D346" s="186"/>
      <c r="E346" s="186"/>
      <c r="F346" s="186"/>
      <c r="G346" s="186"/>
      <c r="H346" s="186"/>
      <c r="I346" s="186"/>
      <c r="J346" s="186"/>
      <c r="K346" s="186"/>
      <c r="L346" s="186"/>
      <c r="M346" s="186"/>
      <c r="N346" s="186"/>
      <c r="O346" s="186"/>
      <c r="P346" s="186"/>
      <c r="Q346" s="186"/>
      <c r="R346" s="186"/>
      <c r="S346" s="186"/>
      <c r="T346" s="186"/>
      <c r="U346" s="186"/>
      <c r="V346" s="186"/>
      <c r="W346" s="186"/>
      <c r="X346" s="186"/>
      <c r="Y346" s="186"/>
      <c r="Z346" s="186"/>
      <c r="AA346" s="186"/>
      <c r="AB346" s="186"/>
      <c r="AC346" s="186"/>
      <c r="AD346" s="186"/>
      <c r="AE346" s="186"/>
      <c r="AF346" s="186"/>
      <c r="AG346" s="186"/>
      <c r="AH346" s="186"/>
      <c r="AI346" s="186"/>
      <c r="AJ346" s="186"/>
      <c r="AK346" s="186"/>
      <c r="AL346" s="186"/>
      <c r="AM346" s="186"/>
      <c r="AN346" s="186"/>
      <c r="AO346" s="186"/>
      <c r="AP346" s="186"/>
      <c r="AQ346" s="186"/>
      <c r="AR346" s="186"/>
      <c r="AS346" s="186"/>
      <c r="AT346" s="186"/>
      <c r="AU346" s="186"/>
      <c r="AV346" s="186"/>
      <c r="AW346" s="186"/>
      <c r="AX346" s="186"/>
      <c r="AY346" s="186"/>
      <c r="AZ346" s="186"/>
      <c r="BA346" s="186"/>
      <c r="BB346" s="186"/>
      <c r="BC346" s="186"/>
      <c r="BD346" s="186"/>
      <c r="BE346" s="186"/>
      <c r="BF346" s="186"/>
      <c r="BG346" s="186"/>
      <c r="BH346" s="186"/>
      <c r="BI346" s="186"/>
      <c r="BJ346" s="186"/>
      <c r="BK346" s="186"/>
      <c r="BL346" s="186"/>
      <c r="BM346" s="186"/>
      <c r="BN346" s="186"/>
      <c r="BO346" s="186"/>
      <c r="BP346" s="186"/>
      <c r="BQ346" s="186"/>
      <c r="BR346" s="186"/>
      <c r="BS346" s="186"/>
      <c r="BT346" s="186"/>
    </row>
    <row r="347" spans="1:72" ht="13.5">
      <c r="A347" s="186"/>
      <c r="B347" s="186"/>
      <c r="C347" s="186"/>
      <c r="D347" s="186"/>
      <c r="E347" s="186"/>
      <c r="F347" s="186"/>
      <c r="G347" s="186"/>
      <c r="H347" s="186"/>
      <c r="I347" s="186"/>
      <c r="J347" s="186"/>
      <c r="K347" s="186"/>
      <c r="L347" s="186"/>
      <c r="M347" s="186"/>
      <c r="N347" s="186"/>
      <c r="O347" s="186"/>
      <c r="P347" s="186"/>
      <c r="Q347" s="186"/>
      <c r="R347" s="186"/>
      <c r="S347" s="186"/>
      <c r="T347" s="186"/>
      <c r="U347" s="186"/>
      <c r="V347" s="186"/>
      <c r="W347" s="186"/>
      <c r="X347" s="186"/>
      <c r="Y347" s="186"/>
      <c r="Z347" s="186"/>
      <c r="AA347" s="186"/>
      <c r="AB347" s="186"/>
      <c r="AC347" s="186"/>
      <c r="AD347" s="186"/>
      <c r="AE347" s="186"/>
      <c r="AF347" s="186"/>
      <c r="AG347" s="186"/>
      <c r="AH347" s="186"/>
      <c r="AI347" s="186"/>
      <c r="AJ347" s="186"/>
      <c r="AK347" s="186"/>
      <c r="AL347" s="186"/>
      <c r="AM347" s="186"/>
      <c r="AN347" s="186"/>
      <c r="AO347" s="186"/>
      <c r="AP347" s="186"/>
      <c r="AQ347" s="186"/>
      <c r="AR347" s="186"/>
      <c r="AS347" s="186"/>
      <c r="AT347" s="186"/>
      <c r="AU347" s="186"/>
      <c r="AV347" s="186"/>
      <c r="AW347" s="186"/>
      <c r="AX347" s="186"/>
      <c r="AY347" s="186"/>
      <c r="AZ347" s="186"/>
      <c r="BA347" s="186"/>
      <c r="BB347" s="186"/>
      <c r="BC347" s="186"/>
      <c r="BD347" s="186"/>
      <c r="BE347" s="186"/>
      <c r="BF347" s="186"/>
      <c r="BG347" s="186"/>
      <c r="BH347" s="186"/>
      <c r="BI347" s="186"/>
      <c r="BJ347" s="186"/>
      <c r="BK347" s="186"/>
      <c r="BL347" s="186"/>
      <c r="BM347" s="186"/>
      <c r="BN347" s="186"/>
      <c r="BO347" s="186"/>
      <c r="BP347" s="186"/>
      <c r="BQ347" s="186"/>
      <c r="BR347" s="186"/>
      <c r="BS347" s="186"/>
      <c r="BT347" s="186"/>
    </row>
    <row r="348" spans="1:72" ht="13.5">
      <c r="A348" s="186"/>
      <c r="B348" s="186"/>
      <c r="C348" s="186"/>
      <c r="D348" s="186"/>
      <c r="E348" s="186"/>
      <c r="F348" s="186"/>
      <c r="G348" s="186"/>
      <c r="H348" s="186"/>
      <c r="I348" s="186"/>
      <c r="J348" s="186"/>
      <c r="K348" s="186"/>
      <c r="L348" s="186"/>
      <c r="M348" s="186"/>
      <c r="N348" s="186"/>
      <c r="O348" s="186"/>
      <c r="P348" s="186"/>
      <c r="Q348" s="186"/>
      <c r="R348" s="186"/>
      <c r="S348" s="186"/>
      <c r="T348" s="186"/>
      <c r="U348" s="186"/>
      <c r="V348" s="186"/>
      <c r="W348" s="186"/>
      <c r="X348" s="186"/>
      <c r="Y348" s="186"/>
      <c r="Z348" s="186"/>
      <c r="AA348" s="186"/>
      <c r="AB348" s="186"/>
      <c r="AC348" s="186"/>
      <c r="AD348" s="186"/>
      <c r="AE348" s="186"/>
      <c r="AF348" s="186"/>
      <c r="AG348" s="186"/>
      <c r="AH348" s="186"/>
      <c r="AI348" s="186"/>
      <c r="AJ348" s="186"/>
      <c r="AK348" s="186"/>
      <c r="AL348" s="186"/>
      <c r="AM348" s="186"/>
      <c r="AN348" s="186"/>
      <c r="AO348" s="186"/>
      <c r="AP348" s="186"/>
      <c r="AQ348" s="186"/>
      <c r="AR348" s="186"/>
      <c r="AS348" s="186"/>
      <c r="AT348" s="186"/>
      <c r="AU348" s="186"/>
      <c r="AV348" s="186"/>
      <c r="AW348" s="186"/>
      <c r="AX348" s="186"/>
      <c r="AY348" s="186"/>
      <c r="AZ348" s="186"/>
      <c r="BA348" s="186"/>
      <c r="BB348" s="186"/>
      <c r="BC348" s="186"/>
      <c r="BD348" s="186"/>
      <c r="BE348" s="186"/>
      <c r="BF348" s="186"/>
      <c r="BG348" s="186"/>
      <c r="BH348" s="186"/>
      <c r="BI348" s="186"/>
      <c r="BJ348" s="186"/>
      <c r="BK348" s="186"/>
      <c r="BL348" s="186"/>
      <c r="BM348" s="186"/>
      <c r="BN348" s="186"/>
      <c r="BO348" s="186"/>
      <c r="BP348" s="186"/>
      <c r="BQ348" s="186"/>
      <c r="BR348" s="186"/>
      <c r="BS348" s="186"/>
      <c r="BT348" s="186"/>
    </row>
    <row r="349" spans="1:72" ht="13.5">
      <c r="A349" s="186"/>
      <c r="B349" s="186"/>
      <c r="C349" s="186"/>
      <c r="D349" s="186"/>
      <c r="E349" s="186"/>
      <c r="F349" s="186"/>
      <c r="G349" s="186"/>
      <c r="H349" s="186"/>
      <c r="I349" s="186"/>
      <c r="J349" s="186"/>
      <c r="K349" s="186"/>
      <c r="L349" s="186"/>
      <c r="M349" s="186"/>
      <c r="N349" s="186"/>
      <c r="O349" s="186"/>
      <c r="P349" s="186"/>
      <c r="Q349" s="186"/>
      <c r="R349" s="186"/>
      <c r="S349" s="186"/>
      <c r="T349" s="186"/>
      <c r="U349" s="186"/>
      <c r="V349" s="186"/>
      <c r="W349" s="186"/>
      <c r="X349" s="186"/>
      <c r="Y349" s="186"/>
      <c r="Z349" s="186"/>
      <c r="AA349" s="186"/>
      <c r="AB349" s="186"/>
      <c r="AC349" s="186"/>
      <c r="AD349" s="186"/>
      <c r="AE349" s="186"/>
      <c r="AF349" s="186"/>
      <c r="AG349" s="186"/>
      <c r="AH349" s="186"/>
      <c r="AI349" s="186"/>
      <c r="AJ349" s="186"/>
      <c r="AK349" s="186"/>
      <c r="AL349" s="186"/>
      <c r="AM349" s="186"/>
      <c r="AN349" s="186"/>
      <c r="AO349" s="186"/>
      <c r="AP349" s="186"/>
      <c r="AQ349" s="186"/>
      <c r="AR349" s="186"/>
      <c r="AS349" s="186"/>
      <c r="AT349" s="186"/>
      <c r="AU349" s="186"/>
      <c r="AV349" s="186"/>
      <c r="AW349" s="186"/>
      <c r="AX349" s="186"/>
      <c r="AY349" s="186"/>
      <c r="AZ349" s="186"/>
      <c r="BA349" s="186"/>
      <c r="BB349" s="186"/>
      <c r="BC349" s="186"/>
      <c r="BD349" s="186"/>
      <c r="BE349" s="186"/>
      <c r="BF349" s="186"/>
      <c r="BG349" s="186"/>
      <c r="BH349" s="186"/>
      <c r="BI349" s="186"/>
      <c r="BJ349" s="186"/>
      <c r="BK349" s="186"/>
      <c r="BL349" s="186"/>
      <c r="BM349" s="186"/>
      <c r="BN349" s="186"/>
      <c r="BO349" s="186"/>
      <c r="BP349" s="186"/>
      <c r="BQ349" s="186"/>
      <c r="BR349" s="186"/>
      <c r="BS349" s="186"/>
      <c r="BT349" s="186"/>
    </row>
    <row r="350" spans="1:72" ht="13.5">
      <c r="A350" s="186"/>
      <c r="B350" s="186"/>
      <c r="C350" s="186"/>
      <c r="D350" s="186"/>
      <c r="E350" s="186"/>
      <c r="F350" s="186"/>
      <c r="G350" s="186"/>
      <c r="H350" s="186"/>
      <c r="I350" s="186"/>
      <c r="J350" s="186"/>
      <c r="K350" s="186"/>
      <c r="L350" s="186"/>
      <c r="M350" s="186"/>
      <c r="N350" s="186"/>
      <c r="O350" s="186"/>
      <c r="P350" s="186"/>
      <c r="Q350" s="186"/>
      <c r="R350" s="186"/>
      <c r="S350" s="186"/>
      <c r="T350" s="186"/>
      <c r="U350" s="186"/>
      <c r="V350" s="186"/>
      <c r="W350" s="186"/>
      <c r="X350" s="186"/>
      <c r="Y350" s="186"/>
      <c r="Z350" s="186"/>
      <c r="AA350" s="186"/>
      <c r="AB350" s="186"/>
      <c r="AC350" s="186"/>
      <c r="AD350" s="186"/>
      <c r="AE350" s="186"/>
      <c r="AF350" s="186"/>
      <c r="AG350" s="186"/>
      <c r="AH350" s="186"/>
      <c r="AI350" s="186"/>
      <c r="AJ350" s="186"/>
      <c r="AK350" s="186"/>
      <c r="AL350" s="186"/>
      <c r="AM350" s="186"/>
      <c r="AN350" s="186"/>
      <c r="AO350" s="186"/>
      <c r="AP350" s="186"/>
      <c r="AQ350" s="186"/>
      <c r="AR350" s="186"/>
      <c r="AS350" s="186"/>
      <c r="AT350" s="186"/>
      <c r="AU350" s="186"/>
      <c r="AV350" s="186"/>
      <c r="AW350" s="186"/>
      <c r="AX350" s="186"/>
      <c r="AY350" s="186"/>
      <c r="AZ350" s="186"/>
      <c r="BA350" s="186"/>
      <c r="BB350" s="186"/>
      <c r="BC350" s="186"/>
      <c r="BD350" s="186"/>
      <c r="BE350" s="186"/>
      <c r="BF350" s="186"/>
      <c r="BG350" s="186"/>
      <c r="BH350" s="186"/>
      <c r="BI350" s="186"/>
      <c r="BJ350" s="186"/>
      <c r="BK350" s="186"/>
      <c r="BL350" s="186"/>
      <c r="BM350" s="186"/>
      <c r="BN350" s="186"/>
      <c r="BO350" s="186"/>
      <c r="BP350" s="186"/>
      <c r="BQ350" s="186"/>
      <c r="BR350" s="186"/>
      <c r="BS350" s="186"/>
      <c r="BT350" s="186"/>
    </row>
    <row r="351" spans="1:72" ht="13.5">
      <c r="A351" s="186"/>
      <c r="B351" s="186"/>
      <c r="C351" s="186"/>
      <c r="D351" s="186"/>
      <c r="E351" s="186"/>
      <c r="F351" s="186"/>
      <c r="G351" s="186"/>
      <c r="H351" s="186"/>
      <c r="I351" s="186"/>
      <c r="J351" s="186"/>
      <c r="K351" s="186"/>
      <c r="L351" s="186"/>
      <c r="M351" s="186"/>
      <c r="N351" s="186"/>
      <c r="O351" s="186"/>
      <c r="P351" s="186"/>
      <c r="Q351" s="186"/>
      <c r="R351" s="186"/>
      <c r="S351" s="186"/>
      <c r="T351" s="186"/>
      <c r="U351" s="186"/>
      <c r="V351" s="186"/>
      <c r="W351" s="186"/>
      <c r="X351" s="186"/>
      <c r="Y351" s="186"/>
      <c r="Z351" s="186"/>
      <c r="AA351" s="186"/>
      <c r="AB351" s="186"/>
      <c r="AC351" s="186"/>
      <c r="AD351" s="186"/>
      <c r="AE351" s="186"/>
      <c r="AF351" s="186"/>
      <c r="AG351" s="186"/>
      <c r="AH351" s="186"/>
      <c r="AI351" s="186"/>
      <c r="AJ351" s="186"/>
      <c r="AK351" s="186"/>
      <c r="AL351" s="186"/>
      <c r="AM351" s="186"/>
      <c r="AN351" s="186"/>
      <c r="AO351" s="186"/>
      <c r="AP351" s="186"/>
      <c r="AQ351" s="186"/>
      <c r="AR351" s="186"/>
      <c r="AS351" s="186"/>
      <c r="AT351" s="186"/>
      <c r="AU351" s="186"/>
      <c r="AV351" s="186"/>
      <c r="AW351" s="186"/>
      <c r="AX351" s="186"/>
      <c r="AY351" s="186"/>
      <c r="AZ351" s="186"/>
      <c r="BA351" s="186"/>
      <c r="BB351" s="186"/>
      <c r="BC351" s="186"/>
      <c r="BD351" s="186"/>
      <c r="BE351" s="186"/>
      <c r="BF351" s="186"/>
      <c r="BG351" s="186"/>
      <c r="BH351" s="186"/>
      <c r="BI351" s="186"/>
      <c r="BJ351" s="186"/>
      <c r="BK351" s="186"/>
      <c r="BL351" s="186"/>
      <c r="BM351" s="186"/>
      <c r="BN351" s="186"/>
      <c r="BO351" s="186"/>
      <c r="BP351" s="186"/>
      <c r="BQ351" s="186"/>
      <c r="BR351" s="186"/>
      <c r="BS351" s="186"/>
      <c r="BT351" s="186"/>
    </row>
    <row r="352" spans="1:72" ht="13.5">
      <c r="A352" s="186"/>
      <c r="B352" s="186"/>
      <c r="C352" s="186"/>
      <c r="D352" s="186"/>
      <c r="E352" s="186"/>
      <c r="F352" s="186"/>
      <c r="G352" s="186"/>
      <c r="H352" s="186"/>
      <c r="I352" s="186"/>
      <c r="J352" s="186"/>
      <c r="K352" s="186"/>
      <c r="L352" s="186"/>
      <c r="M352" s="186"/>
      <c r="N352" s="186"/>
      <c r="O352" s="186"/>
      <c r="P352" s="186"/>
      <c r="Q352" s="186"/>
      <c r="R352" s="186"/>
      <c r="S352" s="186"/>
      <c r="T352" s="186"/>
      <c r="U352" s="186"/>
      <c r="V352" s="186"/>
      <c r="W352" s="186"/>
      <c r="X352" s="186"/>
      <c r="Y352" s="186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86"/>
      <c r="AT352" s="186"/>
      <c r="AU352" s="186"/>
      <c r="AV352" s="186"/>
      <c r="AW352" s="186"/>
      <c r="AX352" s="186"/>
      <c r="AY352" s="186"/>
      <c r="AZ352" s="186"/>
      <c r="BA352" s="186"/>
      <c r="BB352" s="186"/>
      <c r="BC352" s="186"/>
      <c r="BD352" s="186"/>
      <c r="BE352" s="186"/>
      <c r="BF352" s="186"/>
      <c r="BG352" s="186"/>
      <c r="BH352" s="186"/>
      <c r="BI352" s="186"/>
      <c r="BJ352" s="186"/>
      <c r="BK352" s="186"/>
      <c r="BL352" s="186"/>
      <c r="BM352" s="186"/>
      <c r="BN352" s="186"/>
      <c r="BO352" s="186"/>
      <c r="BP352" s="186"/>
      <c r="BQ352" s="186"/>
      <c r="BR352" s="186"/>
      <c r="BS352" s="186"/>
      <c r="BT352" s="186"/>
    </row>
    <row r="353" spans="1:72" ht="13.5">
      <c r="A353" s="186"/>
      <c r="B353" s="186"/>
      <c r="C353" s="186"/>
      <c r="D353" s="186"/>
      <c r="E353" s="186"/>
      <c r="F353" s="186"/>
      <c r="G353" s="186"/>
      <c r="H353" s="186"/>
      <c r="I353" s="186"/>
      <c r="J353" s="186"/>
      <c r="K353" s="186"/>
      <c r="L353" s="186"/>
      <c r="M353" s="186"/>
      <c r="N353" s="186"/>
      <c r="O353" s="186"/>
      <c r="P353" s="186"/>
      <c r="Q353" s="186"/>
      <c r="R353" s="186"/>
      <c r="S353" s="186"/>
      <c r="T353" s="186"/>
      <c r="U353" s="186"/>
      <c r="V353" s="186"/>
      <c r="W353" s="186"/>
      <c r="X353" s="186"/>
      <c r="Y353" s="186"/>
      <c r="Z353" s="186"/>
      <c r="AA353" s="186"/>
      <c r="AB353" s="186"/>
      <c r="AC353" s="186"/>
      <c r="AD353" s="186"/>
      <c r="AE353" s="186"/>
      <c r="AF353" s="186"/>
      <c r="AG353" s="186"/>
      <c r="AH353" s="186"/>
      <c r="AI353" s="186"/>
      <c r="AJ353" s="186"/>
      <c r="AK353" s="186"/>
      <c r="AL353" s="186"/>
      <c r="AM353" s="186"/>
      <c r="AN353" s="186"/>
      <c r="AO353" s="186"/>
      <c r="AP353" s="186"/>
      <c r="AQ353" s="186"/>
      <c r="AR353" s="186"/>
      <c r="AS353" s="186"/>
      <c r="AT353" s="186"/>
      <c r="AU353" s="186"/>
      <c r="AV353" s="186"/>
      <c r="AW353" s="186"/>
      <c r="AX353" s="186"/>
      <c r="AY353" s="186"/>
      <c r="AZ353" s="186"/>
      <c r="BA353" s="186"/>
      <c r="BB353" s="186"/>
      <c r="BC353" s="186"/>
      <c r="BD353" s="186"/>
      <c r="BE353" s="186"/>
      <c r="BF353" s="186"/>
      <c r="BG353" s="186"/>
      <c r="BH353" s="186"/>
      <c r="BI353" s="186"/>
      <c r="BJ353" s="186"/>
      <c r="BK353" s="186"/>
      <c r="BL353" s="186"/>
      <c r="BM353" s="186"/>
      <c r="BN353" s="186"/>
      <c r="BO353" s="186"/>
      <c r="BP353" s="186"/>
      <c r="BQ353" s="186"/>
      <c r="BR353" s="186"/>
      <c r="BS353" s="186"/>
      <c r="BT353" s="186"/>
    </row>
    <row r="354" spans="1:72" ht="13.5">
      <c r="A354" s="186"/>
      <c r="B354" s="186"/>
      <c r="C354" s="186"/>
      <c r="D354" s="186"/>
      <c r="E354" s="186"/>
      <c r="F354" s="186"/>
      <c r="G354" s="186"/>
      <c r="H354" s="186"/>
      <c r="I354" s="186"/>
      <c r="J354" s="186"/>
      <c r="K354" s="186"/>
      <c r="L354" s="186"/>
      <c r="M354" s="186"/>
      <c r="N354" s="186"/>
      <c r="O354" s="186"/>
      <c r="P354" s="186"/>
      <c r="Q354" s="186"/>
      <c r="R354" s="186"/>
      <c r="S354" s="186"/>
      <c r="T354" s="186"/>
      <c r="U354" s="186"/>
      <c r="V354" s="186"/>
      <c r="W354" s="186"/>
      <c r="X354" s="186"/>
      <c r="Y354" s="186"/>
      <c r="Z354" s="186"/>
      <c r="AA354" s="186"/>
      <c r="AB354" s="186"/>
      <c r="AC354" s="186"/>
      <c r="AD354" s="186"/>
      <c r="AE354" s="186"/>
      <c r="AF354" s="186"/>
      <c r="AG354" s="186"/>
      <c r="AH354" s="186"/>
      <c r="AI354" s="186"/>
      <c r="AJ354" s="186"/>
      <c r="AK354" s="186"/>
      <c r="AL354" s="186"/>
      <c r="AM354" s="186"/>
      <c r="AN354" s="186"/>
      <c r="AO354" s="186"/>
      <c r="AP354" s="186"/>
      <c r="AQ354" s="186"/>
      <c r="AR354" s="186"/>
      <c r="AS354" s="186"/>
      <c r="AT354" s="186"/>
      <c r="AU354" s="186"/>
      <c r="AV354" s="186"/>
      <c r="AW354" s="186"/>
      <c r="AX354" s="186"/>
      <c r="AY354" s="186"/>
      <c r="AZ354" s="186"/>
      <c r="BA354" s="186"/>
      <c r="BB354" s="186"/>
      <c r="BC354" s="186"/>
      <c r="BD354" s="186"/>
      <c r="BE354" s="186"/>
      <c r="BF354" s="186"/>
      <c r="BG354" s="186"/>
      <c r="BH354" s="186"/>
      <c r="BI354" s="186"/>
      <c r="BJ354" s="186"/>
      <c r="BK354" s="186"/>
      <c r="BL354" s="186"/>
      <c r="BM354" s="186"/>
      <c r="BN354" s="186"/>
      <c r="BO354" s="186"/>
      <c r="BP354" s="186"/>
      <c r="BQ354" s="186"/>
      <c r="BR354" s="186"/>
      <c r="BS354" s="186"/>
      <c r="BT354" s="186"/>
    </row>
    <row r="355" spans="1:72" ht="13.5">
      <c r="A355" s="186"/>
      <c r="B355" s="186"/>
      <c r="C355" s="186"/>
      <c r="D355" s="186"/>
      <c r="E355" s="186"/>
      <c r="F355" s="186"/>
      <c r="G355" s="186"/>
      <c r="H355" s="186"/>
      <c r="I355" s="186"/>
      <c r="J355" s="186"/>
      <c r="K355" s="186"/>
      <c r="L355" s="186"/>
      <c r="M355" s="186"/>
      <c r="N355" s="186"/>
      <c r="O355" s="186"/>
      <c r="P355" s="186"/>
      <c r="Q355" s="186"/>
      <c r="R355" s="186"/>
      <c r="S355" s="186"/>
      <c r="T355" s="186"/>
      <c r="U355" s="186"/>
      <c r="V355" s="186"/>
      <c r="W355" s="186"/>
      <c r="X355" s="186"/>
      <c r="Y355" s="186"/>
      <c r="Z355" s="186"/>
      <c r="AA355" s="186"/>
      <c r="AB355" s="186"/>
      <c r="AC355" s="186"/>
      <c r="AD355" s="186"/>
      <c r="AE355" s="186"/>
      <c r="AF355" s="186"/>
      <c r="AG355" s="186"/>
      <c r="AH355" s="186"/>
      <c r="AI355" s="186"/>
      <c r="AJ355" s="186"/>
      <c r="AK355" s="186"/>
      <c r="AL355" s="186"/>
      <c r="AM355" s="186"/>
      <c r="AN355" s="186"/>
      <c r="AO355" s="186"/>
      <c r="AP355" s="186"/>
      <c r="AQ355" s="186"/>
      <c r="AR355" s="186"/>
      <c r="AS355" s="186"/>
      <c r="AT355" s="186"/>
      <c r="AU355" s="186"/>
      <c r="AV355" s="186"/>
      <c r="AW355" s="186"/>
      <c r="AX355" s="186"/>
      <c r="AY355" s="186"/>
      <c r="AZ355" s="186"/>
      <c r="BA355" s="186"/>
      <c r="BB355" s="186"/>
      <c r="BC355" s="186"/>
      <c r="BD355" s="186"/>
      <c r="BE355" s="186"/>
      <c r="BF355" s="186"/>
      <c r="BG355" s="186"/>
      <c r="BH355" s="186"/>
      <c r="BI355" s="186"/>
      <c r="BJ355" s="186"/>
      <c r="BK355" s="186"/>
      <c r="BL355" s="186"/>
      <c r="BM355" s="186"/>
      <c r="BN355" s="186"/>
      <c r="BO355" s="186"/>
      <c r="BP355" s="186"/>
      <c r="BQ355" s="186"/>
      <c r="BR355" s="186"/>
      <c r="BS355" s="186"/>
      <c r="BT355" s="186"/>
    </row>
    <row r="356" spans="1:72" ht="13.5">
      <c r="A356" s="186"/>
      <c r="B356" s="186"/>
      <c r="C356" s="186"/>
      <c r="D356" s="186"/>
      <c r="E356" s="186"/>
      <c r="F356" s="186"/>
      <c r="G356" s="186"/>
      <c r="H356" s="186"/>
      <c r="I356" s="186"/>
      <c r="J356" s="186"/>
      <c r="K356" s="186"/>
      <c r="L356" s="186"/>
      <c r="M356" s="186"/>
      <c r="N356" s="186"/>
      <c r="O356" s="186"/>
      <c r="P356" s="186"/>
      <c r="Q356" s="186"/>
      <c r="R356" s="186"/>
      <c r="S356" s="186"/>
      <c r="T356" s="186"/>
      <c r="U356" s="186"/>
      <c r="V356" s="186"/>
      <c r="W356" s="186"/>
      <c r="X356" s="186"/>
      <c r="Y356" s="186"/>
      <c r="Z356" s="186"/>
      <c r="AA356" s="186"/>
      <c r="AB356" s="186"/>
      <c r="AC356" s="186"/>
      <c r="AD356" s="186"/>
      <c r="AE356" s="186"/>
      <c r="AF356" s="186"/>
      <c r="AG356" s="186"/>
      <c r="AH356" s="186"/>
      <c r="AI356" s="186"/>
      <c r="AJ356" s="186"/>
      <c r="AK356" s="186"/>
      <c r="AL356" s="186"/>
      <c r="AM356" s="186"/>
      <c r="AN356" s="186"/>
      <c r="AO356" s="186"/>
      <c r="AP356" s="186"/>
      <c r="AQ356" s="186"/>
      <c r="AR356" s="186"/>
      <c r="AS356" s="186"/>
      <c r="AT356" s="186"/>
      <c r="AU356" s="186"/>
      <c r="AV356" s="186"/>
      <c r="AW356" s="186"/>
      <c r="AX356" s="186"/>
      <c r="AY356" s="186"/>
      <c r="AZ356" s="186"/>
      <c r="BA356" s="186"/>
      <c r="BB356" s="186"/>
      <c r="BC356" s="186"/>
      <c r="BD356" s="186"/>
      <c r="BE356" s="186"/>
      <c r="BF356" s="186"/>
      <c r="BG356" s="186"/>
      <c r="BH356" s="186"/>
      <c r="BI356" s="186"/>
      <c r="BJ356" s="186"/>
      <c r="BK356" s="186"/>
      <c r="BL356" s="186"/>
      <c r="BM356" s="186"/>
      <c r="BN356" s="186"/>
      <c r="BO356" s="186"/>
      <c r="BP356" s="186"/>
      <c r="BQ356" s="186"/>
      <c r="BR356" s="186"/>
      <c r="BS356" s="186"/>
      <c r="BT356" s="186"/>
    </row>
    <row r="357" spans="1:72" ht="13.5">
      <c r="A357" s="186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6"/>
      <c r="AB357" s="186"/>
      <c r="AC357" s="186"/>
      <c r="AD357" s="186"/>
      <c r="AE357" s="186"/>
      <c r="AF357" s="186"/>
      <c r="AG357" s="186"/>
      <c r="AH357" s="186"/>
      <c r="AI357" s="186"/>
      <c r="AJ357" s="186"/>
      <c r="AK357" s="186"/>
      <c r="AL357" s="186"/>
      <c r="AM357" s="186"/>
      <c r="AN357" s="186"/>
      <c r="AO357" s="186"/>
      <c r="AP357" s="186"/>
      <c r="AQ357" s="186"/>
      <c r="AR357" s="186"/>
      <c r="AS357" s="186"/>
      <c r="AT357" s="186"/>
      <c r="AU357" s="186"/>
      <c r="AV357" s="186"/>
      <c r="AW357" s="186"/>
      <c r="AX357" s="186"/>
      <c r="AY357" s="186"/>
      <c r="AZ357" s="186"/>
      <c r="BA357" s="186"/>
      <c r="BB357" s="186"/>
      <c r="BC357" s="186"/>
      <c r="BD357" s="186"/>
      <c r="BE357" s="186"/>
      <c r="BF357" s="186"/>
      <c r="BG357" s="186"/>
      <c r="BH357" s="186"/>
      <c r="BI357" s="186"/>
      <c r="BJ357" s="186"/>
      <c r="BK357" s="186"/>
      <c r="BL357" s="186"/>
      <c r="BM357" s="186"/>
      <c r="BN357" s="186"/>
      <c r="BO357" s="186"/>
      <c r="BP357" s="186"/>
      <c r="BQ357" s="186"/>
      <c r="BR357" s="186"/>
      <c r="BS357" s="186"/>
      <c r="BT357" s="186"/>
    </row>
    <row r="358" spans="1:72" ht="13.5">
      <c r="A358" s="186"/>
      <c r="B358" s="186"/>
      <c r="C358" s="186"/>
      <c r="D358" s="186"/>
      <c r="E358" s="186"/>
      <c r="F358" s="186"/>
      <c r="G358" s="186"/>
      <c r="H358" s="186"/>
      <c r="I358" s="186"/>
      <c r="J358" s="186"/>
      <c r="K358" s="186"/>
      <c r="L358" s="186"/>
      <c r="M358" s="186"/>
      <c r="N358" s="186"/>
      <c r="O358" s="186"/>
      <c r="P358" s="186"/>
      <c r="Q358" s="186"/>
      <c r="R358" s="186"/>
      <c r="S358" s="186"/>
      <c r="T358" s="186"/>
      <c r="U358" s="186"/>
      <c r="V358" s="186"/>
      <c r="W358" s="186"/>
      <c r="X358" s="186"/>
      <c r="Y358" s="186"/>
      <c r="Z358" s="186"/>
      <c r="AA358" s="186"/>
      <c r="AB358" s="186"/>
      <c r="AC358" s="186"/>
      <c r="AD358" s="186"/>
      <c r="AE358" s="186"/>
      <c r="AF358" s="186"/>
      <c r="AG358" s="186"/>
      <c r="AH358" s="186"/>
      <c r="AI358" s="186"/>
      <c r="AJ358" s="186"/>
      <c r="AK358" s="186"/>
      <c r="AL358" s="186"/>
      <c r="AM358" s="186"/>
      <c r="AN358" s="186"/>
      <c r="AO358" s="186"/>
      <c r="AP358" s="186"/>
      <c r="AQ358" s="186"/>
      <c r="AR358" s="186"/>
      <c r="AS358" s="186"/>
      <c r="AT358" s="186"/>
      <c r="AU358" s="186"/>
      <c r="AV358" s="186"/>
      <c r="AW358" s="186"/>
      <c r="AX358" s="186"/>
      <c r="AY358" s="186"/>
      <c r="AZ358" s="186"/>
      <c r="BA358" s="186"/>
      <c r="BB358" s="186"/>
      <c r="BC358" s="186"/>
      <c r="BD358" s="186"/>
      <c r="BE358" s="186"/>
      <c r="BF358" s="186"/>
      <c r="BG358" s="186"/>
      <c r="BH358" s="186"/>
      <c r="BI358" s="186"/>
      <c r="BJ358" s="186"/>
      <c r="BK358" s="186"/>
      <c r="BL358" s="186"/>
      <c r="BM358" s="186"/>
      <c r="BN358" s="186"/>
      <c r="BO358" s="186"/>
      <c r="BP358" s="186"/>
      <c r="BQ358" s="186"/>
      <c r="BR358" s="186"/>
      <c r="BS358" s="186"/>
      <c r="BT358" s="186"/>
    </row>
    <row r="359" spans="1:72" ht="13.5">
      <c r="A359" s="186"/>
      <c r="B359" s="186"/>
      <c r="C359" s="186"/>
      <c r="D359" s="186"/>
      <c r="E359" s="186"/>
      <c r="F359" s="186"/>
      <c r="G359" s="186"/>
      <c r="H359" s="186"/>
      <c r="I359" s="186"/>
      <c r="J359" s="186"/>
      <c r="K359" s="186"/>
      <c r="L359" s="186"/>
      <c r="M359" s="186"/>
      <c r="N359" s="186"/>
      <c r="O359" s="186"/>
      <c r="P359" s="186"/>
      <c r="Q359" s="186"/>
      <c r="R359" s="186"/>
      <c r="S359" s="186"/>
      <c r="T359" s="186"/>
      <c r="U359" s="186"/>
      <c r="V359" s="186"/>
      <c r="W359" s="186"/>
      <c r="X359" s="186"/>
      <c r="Y359" s="186"/>
      <c r="Z359" s="186"/>
      <c r="AA359" s="186"/>
      <c r="AB359" s="186"/>
      <c r="AC359" s="186"/>
      <c r="AD359" s="186"/>
      <c r="AE359" s="186"/>
      <c r="AF359" s="186"/>
      <c r="AG359" s="186"/>
      <c r="AH359" s="186"/>
      <c r="AI359" s="186"/>
      <c r="AJ359" s="186"/>
      <c r="AK359" s="186"/>
      <c r="AL359" s="186"/>
      <c r="AM359" s="186"/>
      <c r="AN359" s="186"/>
      <c r="AO359" s="186"/>
      <c r="AP359" s="186"/>
      <c r="AQ359" s="186"/>
      <c r="AR359" s="186"/>
      <c r="AS359" s="186"/>
      <c r="AT359" s="186"/>
      <c r="AU359" s="186"/>
      <c r="AV359" s="186"/>
      <c r="AW359" s="186"/>
      <c r="AX359" s="186"/>
      <c r="AY359" s="186"/>
      <c r="AZ359" s="186"/>
      <c r="BA359" s="186"/>
      <c r="BB359" s="186"/>
      <c r="BC359" s="186"/>
      <c r="BD359" s="186"/>
      <c r="BE359" s="186"/>
      <c r="BF359" s="186"/>
      <c r="BG359" s="186"/>
      <c r="BH359" s="186"/>
      <c r="BI359" s="186"/>
      <c r="BJ359" s="186"/>
      <c r="BK359" s="186"/>
      <c r="BL359" s="186"/>
      <c r="BM359" s="186"/>
      <c r="BN359" s="186"/>
      <c r="BO359" s="186"/>
      <c r="BP359" s="186"/>
      <c r="BQ359" s="186"/>
      <c r="BR359" s="186"/>
      <c r="BS359" s="186"/>
      <c r="BT359" s="186"/>
    </row>
    <row r="360" spans="1:72" ht="13.5">
      <c r="A360" s="186"/>
      <c r="B360" s="186"/>
      <c r="C360" s="186"/>
      <c r="D360" s="186"/>
      <c r="E360" s="186"/>
      <c r="F360" s="186"/>
      <c r="G360" s="186"/>
      <c r="H360" s="186"/>
      <c r="I360" s="186"/>
      <c r="J360" s="186"/>
      <c r="K360" s="186"/>
      <c r="L360" s="186"/>
      <c r="M360" s="186"/>
      <c r="N360" s="186"/>
      <c r="O360" s="186"/>
      <c r="P360" s="186"/>
      <c r="Q360" s="186"/>
      <c r="R360" s="186"/>
      <c r="S360" s="186"/>
      <c r="T360" s="186"/>
      <c r="U360" s="186"/>
      <c r="V360" s="186"/>
      <c r="W360" s="186"/>
      <c r="X360" s="186"/>
      <c r="Y360" s="186"/>
      <c r="Z360" s="186"/>
      <c r="AA360" s="186"/>
      <c r="AB360" s="186"/>
      <c r="AC360" s="186"/>
      <c r="AD360" s="186"/>
      <c r="AE360" s="186"/>
      <c r="AF360" s="186"/>
      <c r="AG360" s="186"/>
      <c r="AH360" s="186"/>
      <c r="AI360" s="186"/>
      <c r="AJ360" s="186"/>
      <c r="AK360" s="186"/>
      <c r="AL360" s="186"/>
      <c r="AM360" s="186"/>
      <c r="AN360" s="186"/>
      <c r="AO360" s="186"/>
      <c r="AP360" s="186"/>
      <c r="AQ360" s="186"/>
      <c r="AR360" s="186"/>
      <c r="AS360" s="186"/>
      <c r="AT360" s="186"/>
      <c r="AU360" s="186"/>
      <c r="AV360" s="186"/>
      <c r="AW360" s="186"/>
      <c r="AX360" s="186"/>
      <c r="AY360" s="186"/>
      <c r="AZ360" s="186"/>
      <c r="BA360" s="186"/>
      <c r="BB360" s="186"/>
      <c r="BC360" s="186"/>
      <c r="BD360" s="186"/>
      <c r="BE360" s="186"/>
      <c r="BF360" s="186"/>
      <c r="BG360" s="186"/>
      <c r="BH360" s="186"/>
      <c r="BI360" s="186"/>
      <c r="BJ360" s="186"/>
      <c r="BK360" s="186"/>
      <c r="BL360" s="186"/>
      <c r="BM360" s="186"/>
      <c r="BN360" s="186"/>
      <c r="BO360" s="186"/>
      <c r="BP360" s="186"/>
      <c r="BQ360" s="186"/>
      <c r="BR360" s="186"/>
      <c r="BS360" s="186"/>
      <c r="BT360" s="186"/>
    </row>
    <row r="361" spans="1:72" ht="13.5">
      <c r="A361" s="186"/>
      <c r="B361" s="186"/>
      <c r="C361" s="186"/>
      <c r="D361" s="186"/>
      <c r="E361" s="186"/>
      <c r="F361" s="186"/>
      <c r="G361" s="18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6"/>
      <c r="R361" s="186"/>
      <c r="S361" s="186"/>
      <c r="T361" s="186"/>
      <c r="U361" s="186"/>
      <c r="V361" s="186"/>
      <c r="W361" s="186"/>
      <c r="X361" s="186"/>
      <c r="Y361" s="186"/>
      <c r="Z361" s="186"/>
      <c r="AA361" s="186"/>
      <c r="AB361" s="186"/>
      <c r="AC361" s="186"/>
      <c r="AD361" s="186"/>
      <c r="AE361" s="186"/>
      <c r="AF361" s="186"/>
      <c r="AG361" s="186"/>
      <c r="AH361" s="186"/>
      <c r="AI361" s="186"/>
      <c r="AJ361" s="186"/>
      <c r="AK361" s="186"/>
      <c r="AL361" s="186"/>
      <c r="AM361" s="186"/>
      <c r="AN361" s="186"/>
      <c r="AO361" s="186"/>
      <c r="AP361" s="186"/>
      <c r="AQ361" s="186"/>
      <c r="AR361" s="186"/>
      <c r="AS361" s="186"/>
      <c r="AT361" s="186"/>
      <c r="AU361" s="186"/>
      <c r="AV361" s="186"/>
      <c r="AW361" s="186"/>
      <c r="AX361" s="186"/>
      <c r="AY361" s="186"/>
      <c r="AZ361" s="186"/>
      <c r="BA361" s="186"/>
      <c r="BB361" s="186"/>
      <c r="BC361" s="186"/>
      <c r="BD361" s="186"/>
      <c r="BE361" s="186"/>
      <c r="BF361" s="186"/>
      <c r="BG361" s="186"/>
      <c r="BH361" s="186"/>
      <c r="BI361" s="186"/>
      <c r="BJ361" s="186"/>
      <c r="BK361" s="186"/>
      <c r="BL361" s="186"/>
      <c r="BM361" s="186"/>
      <c r="BN361" s="186"/>
      <c r="BO361" s="186"/>
      <c r="BP361" s="186"/>
      <c r="BQ361" s="186"/>
      <c r="BR361" s="186"/>
      <c r="BS361" s="186"/>
      <c r="BT361" s="186"/>
    </row>
    <row r="362" spans="1:72" ht="13.5">
      <c r="A362" s="186"/>
      <c r="B362" s="186"/>
      <c r="C362" s="186"/>
      <c r="D362" s="186"/>
      <c r="E362" s="186"/>
      <c r="F362" s="186"/>
      <c r="G362" s="186"/>
      <c r="H362" s="186"/>
      <c r="I362" s="186"/>
      <c r="J362" s="186"/>
      <c r="K362" s="186"/>
      <c r="L362" s="186"/>
      <c r="M362" s="186"/>
      <c r="N362" s="186"/>
      <c r="O362" s="186"/>
      <c r="P362" s="186"/>
      <c r="Q362" s="186"/>
      <c r="R362" s="186"/>
      <c r="S362" s="186"/>
      <c r="T362" s="186"/>
      <c r="U362" s="186"/>
      <c r="V362" s="186"/>
      <c r="W362" s="186"/>
      <c r="X362" s="186"/>
      <c r="Y362" s="186"/>
      <c r="Z362" s="186"/>
      <c r="AA362" s="186"/>
      <c r="AB362" s="186"/>
      <c r="AC362" s="186"/>
      <c r="AD362" s="186"/>
      <c r="AE362" s="186"/>
      <c r="AF362" s="186"/>
      <c r="AG362" s="186"/>
      <c r="AH362" s="186"/>
      <c r="AI362" s="186"/>
      <c r="AJ362" s="186"/>
      <c r="AK362" s="186"/>
      <c r="AL362" s="186"/>
      <c r="AM362" s="186"/>
      <c r="AN362" s="186"/>
      <c r="AO362" s="186"/>
      <c r="AP362" s="186"/>
      <c r="AQ362" s="186"/>
      <c r="AR362" s="186"/>
      <c r="AS362" s="186"/>
      <c r="AT362" s="186"/>
      <c r="AU362" s="186"/>
      <c r="AV362" s="186"/>
      <c r="AW362" s="186"/>
      <c r="AX362" s="186"/>
      <c r="AY362" s="186"/>
      <c r="AZ362" s="186"/>
      <c r="BA362" s="186"/>
      <c r="BB362" s="186"/>
      <c r="BC362" s="186"/>
      <c r="BD362" s="186"/>
      <c r="BE362" s="186"/>
      <c r="BF362" s="186"/>
      <c r="BG362" s="186"/>
      <c r="BH362" s="186"/>
      <c r="BI362" s="186"/>
      <c r="BJ362" s="186"/>
      <c r="BK362" s="186"/>
      <c r="BL362" s="186"/>
      <c r="BM362" s="186"/>
      <c r="BN362" s="186"/>
      <c r="BO362" s="186"/>
      <c r="BP362" s="186"/>
      <c r="BQ362" s="186"/>
      <c r="BR362" s="186"/>
      <c r="BS362" s="186"/>
      <c r="BT362" s="186"/>
    </row>
    <row r="363" spans="1:72" ht="13.5">
      <c r="A363" s="186"/>
      <c r="B363" s="186"/>
      <c r="C363" s="186"/>
      <c r="D363" s="186"/>
      <c r="E363" s="186"/>
      <c r="F363" s="186"/>
      <c r="G363" s="186"/>
      <c r="H363" s="186"/>
      <c r="I363" s="186"/>
      <c r="J363" s="186"/>
      <c r="K363" s="186"/>
      <c r="L363" s="186"/>
      <c r="M363" s="186"/>
      <c r="N363" s="186"/>
      <c r="O363" s="186"/>
      <c r="P363" s="186"/>
      <c r="Q363" s="186"/>
      <c r="R363" s="186"/>
      <c r="S363" s="186"/>
      <c r="T363" s="186"/>
      <c r="U363" s="186"/>
      <c r="V363" s="186"/>
      <c r="W363" s="186"/>
      <c r="X363" s="186"/>
      <c r="Y363" s="186"/>
      <c r="Z363" s="186"/>
      <c r="AA363" s="186"/>
      <c r="AB363" s="186"/>
      <c r="AC363" s="186"/>
      <c r="AD363" s="186"/>
      <c r="AE363" s="186"/>
      <c r="AF363" s="186"/>
      <c r="AG363" s="186"/>
      <c r="AH363" s="186"/>
      <c r="AI363" s="186"/>
      <c r="AJ363" s="186"/>
      <c r="AK363" s="186"/>
      <c r="AL363" s="186"/>
      <c r="AM363" s="186"/>
      <c r="AN363" s="186"/>
      <c r="AO363" s="186"/>
      <c r="AP363" s="186"/>
      <c r="AQ363" s="186"/>
      <c r="AR363" s="186"/>
      <c r="AS363" s="186"/>
      <c r="AT363" s="186"/>
      <c r="AU363" s="186"/>
      <c r="AV363" s="186"/>
      <c r="AW363" s="186"/>
      <c r="AX363" s="186"/>
      <c r="AY363" s="186"/>
      <c r="AZ363" s="186"/>
      <c r="BA363" s="186"/>
      <c r="BB363" s="186"/>
      <c r="BC363" s="186"/>
      <c r="BD363" s="186"/>
      <c r="BE363" s="186"/>
      <c r="BF363" s="186"/>
      <c r="BG363" s="186"/>
      <c r="BH363" s="186"/>
      <c r="BI363" s="186"/>
      <c r="BJ363" s="186"/>
      <c r="BK363" s="186"/>
      <c r="BL363" s="186"/>
      <c r="BM363" s="186"/>
      <c r="BN363" s="186"/>
      <c r="BO363" s="186"/>
      <c r="BP363" s="186"/>
      <c r="BQ363" s="186"/>
      <c r="BR363" s="186"/>
      <c r="BS363" s="186"/>
      <c r="BT363" s="186"/>
    </row>
    <row r="364" spans="1:72" ht="13.5">
      <c r="A364" s="186"/>
      <c r="B364" s="186"/>
      <c r="C364" s="186"/>
      <c r="D364" s="186"/>
      <c r="E364" s="186"/>
      <c r="F364" s="186"/>
      <c r="G364" s="186"/>
      <c r="H364" s="186"/>
      <c r="I364" s="186"/>
      <c r="J364" s="186"/>
      <c r="K364" s="186"/>
      <c r="L364" s="186"/>
      <c r="M364" s="186"/>
      <c r="N364" s="186"/>
      <c r="O364" s="186"/>
      <c r="P364" s="186"/>
      <c r="Q364" s="186"/>
      <c r="R364" s="186"/>
      <c r="S364" s="186"/>
      <c r="T364" s="186"/>
      <c r="U364" s="186"/>
      <c r="V364" s="186"/>
      <c r="W364" s="186"/>
      <c r="X364" s="186"/>
      <c r="Y364" s="186"/>
      <c r="Z364" s="186"/>
      <c r="AA364" s="186"/>
      <c r="AB364" s="186"/>
      <c r="AC364" s="186"/>
      <c r="AD364" s="186"/>
      <c r="AE364" s="186"/>
      <c r="AF364" s="186"/>
      <c r="AG364" s="186"/>
      <c r="AH364" s="186"/>
      <c r="AI364" s="186"/>
      <c r="AJ364" s="186"/>
      <c r="AK364" s="186"/>
      <c r="AL364" s="186"/>
      <c r="AM364" s="186"/>
      <c r="AN364" s="186"/>
      <c r="AO364" s="186"/>
      <c r="AP364" s="186"/>
      <c r="AQ364" s="186"/>
      <c r="AR364" s="186"/>
      <c r="AS364" s="186"/>
      <c r="AT364" s="186"/>
      <c r="AU364" s="186"/>
      <c r="AV364" s="186"/>
      <c r="AW364" s="186"/>
      <c r="AX364" s="186"/>
      <c r="AY364" s="186"/>
      <c r="AZ364" s="186"/>
      <c r="BA364" s="186"/>
      <c r="BB364" s="186"/>
      <c r="BC364" s="186"/>
      <c r="BD364" s="186"/>
      <c r="BE364" s="186"/>
      <c r="BF364" s="186"/>
      <c r="BG364" s="186"/>
      <c r="BH364" s="186"/>
      <c r="BI364" s="186"/>
      <c r="BJ364" s="186"/>
      <c r="BK364" s="186"/>
      <c r="BL364" s="186"/>
      <c r="BM364" s="186"/>
      <c r="BN364" s="186"/>
      <c r="BO364" s="186"/>
      <c r="BP364" s="186"/>
      <c r="BQ364" s="186"/>
      <c r="BR364" s="186"/>
      <c r="BS364" s="186"/>
      <c r="BT364" s="186"/>
    </row>
    <row r="365" spans="1:72" ht="13.5">
      <c r="A365" s="186"/>
      <c r="B365" s="186"/>
      <c r="C365" s="186"/>
      <c r="D365" s="186"/>
      <c r="E365" s="186"/>
      <c r="F365" s="186"/>
      <c r="G365" s="186"/>
      <c r="H365" s="186"/>
      <c r="I365" s="186"/>
      <c r="J365" s="186"/>
      <c r="K365" s="186"/>
      <c r="L365" s="186"/>
      <c r="M365" s="186"/>
      <c r="N365" s="186"/>
      <c r="O365" s="186"/>
      <c r="P365" s="186"/>
      <c r="Q365" s="186"/>
      <c r="R365" s="186"/>
      <c r="S365" s="186"/>
      <c r="T365" s="186"/>
      <c r="U365" s="186"/>
      <c r="V365" s="186"/>
      <c r="W365" s="186"/>
      <c r="X365" s="186"/>
      <c r="Y365" s="186"/>
      <c r="Z365" s="186"/>
      <c r="AA365" s="186"/>
      <c r="AB365" s="186"/>
      <c r="AC365" s="186"/>
      <c r="AD365" s="186"/>
      <c r="AE365" s="186"/>
      <c r="AF365" s="186"/>
      <c r="AG365" s="186"/>
      <c r="AH365" s="186"/>
      <c r="AI365" s="186"/>
      <c r="AJ365" s="186"/>
      <c r="AK365" s="186"/>
      <c r="AL365" s="186"/>
      <c r="AM365" s="186"/>
      <c r="AN365" s="186"/>
      <c r="AO365" s="186"/>
      <c r="AP365" s="186"/>
      <c r="AQ365" s="186"/>
      <c r="AR365" s="186"/>
      <c r="AS365" s="186"/>
      <c r="AT365" s="186"/>
      <c r="AU365" s="186"/>
      <c r="AV365" s="186"/>
      <c r="AW365" s="186"/>
      <c r="AX365" s="186"/>
      <c r="AY365" s="186"/>
      <c r="AZ365" s="186"/>
      <c r="BA365" s="186"/>
      <c r="BB365" s="186"/>
      <c r="BC365" s="186"/>
      <c r="BD365" s="186"/>
      <c r="BE365" s="186"/>
      <c r="BF365" s="186"/>
      <c r="BG365" s="186"/>
      <c r="BH365" s="186"/>
      <c r="BI365" s="186"/>
      <c r="BJ365" s="186"/>
      <c r="BK365" s="186"/>
      <c r="BL365" s="186"/>
      <c r="BM365" s="186"/>
      <c r="BN365" s="186"/>
      <c r="BO365" s="186"/>
      <c r="BP365" s="186"/>
      <c r="BQ365" s="186"/>
      <c r="BR365" s="186"/>
      <c r="BS365" s="186"/>
      <c r="BT365" s="186"/>
    </row>
    <row r="366" spans="1:72" ht="13.5">
      <c r="A366" s="186"/>
      <c r="B366" s="186"/>
      <c r="C366" s="186"/>
      <c r="D366" s="186"/>
      <c r="E366" s="186"/>
      <c r="F366" s="186"/>
      <c r="G366" s="186"/>
      <c r="H366" s="186"/>
      <c r="I366" s="186"/>
      <c r="J366" s="186"/>
      <c r="K366" s="186"/>
      <c r="L366" s="186"/>
      <c r="M366" s="186"/>
      <c r="N366" s="186"/>
      <c r="O366" s="186"/>
      <c r="P366" s="186"/>
      <c r="Q366" s="186"/>
      <c r="R366" s="186"/>
      <c r="S366" s="186"/>
      <c r="T366" s="186"/>
      <c r="U366" s="186"/>
      <c r="V366" s="186"/>
      <c r="W366" s="186"/>
      <c r="X366" s="186"/>
      <c r="Y366" s="186"/>
      <c r="Z366" s="186"/>
      <c r="AA366" s="186"/>
      <c r="AB366" s="186"/>
      <c r="AC366" s="186"/>
      <c r="AD366" s="186"/>
      <c r="AE366" s="186"/>
      <c r="AF366" s="186"/>
      <c r="AG366" s="186"/>
      <c r="AH366" s="186"/>
      <c r="AI366" s="186"/>
      <c r="AJ366" s="186"/>
      <c r="AK366" s="186"/>
      <c r="AL366" s="186"/>
      <c r="AM366" s="186"/>
      <c r="AN366" s="186"/>
      <c r="AO366" s="186"/>
      <c r="AP366" s="186"/>
      <c r="AQ366" s="186"/>
      <c r="AR366" s="186"/>
      <c r="AS366" s="186"/>
      <c r="AT366" s="186"/>
      <c r="AU366" s="186"/>
      <c r="AV366" s="186"/>
      <c r="AW366" s="186"/>
      <c r="AX366" s="186"/>
      <c r="AY366" s="186"/>
      <c r="AZ366" s="186"/>
      <c r="BA366" s="186"/>
      <c r="BB366" s="186"/>
      <c r="BC366" s="186"/>
      <c r="BD366" s="186"/>
      <c r="BE366" s="186"/>
      <c r="BF366" s="186"/>
      <c r="BG366" s="186"/>
      <c r="BH366" s="186"/>
      <c r="BI366" s="186"/>
      <c r="BJ366" s="186"/>
      <c r="BK366" s="186"/>
      <c r="BL366" s="186"/>
      <c r="BM366" s="186"/>
      <c r="BN366" s="186"/>
      <c r="BO366" s="186"/>
      <c r="BP366" s="186"/>
      <c r="BQ366" s="186"/>
      <c r="BR366" s="186"/>
      <c r="BS366" s="186"/>
      <c r="BT366" s="186"/>
    </row>
    <row r="367" spans="1:72" ht="13.5">
      <c r="A367" s="186"/>
      <c r="B367" s="186"/>
      <c r="C367" s="186"/>
      <c r="D367" s="186"/>
      <c r="E367" s="186"/>
      <c r="F367" s="186"/>
      <c r="G367" s="186"/>
      <c r="H367" s="186"/>
      <c r="I367" s="186"/>
      <c r="J367" s="186"/>
      <c r="K367" s="186"/>
      <c r="L367" s="186"/>
      <c r="M367" s="186"/>
      <c r="N367" s="186"/>
      <c r="O367" s="186"/>
      <c r="P367" s="186"/>
      <c r="Q367" s="186"/>
      <c r="R367" s="186"/>
      <c r="S367" s="186"/>
      <c r="T367" s="186"/>
      <c r="U367" s="186"/>
      <c r="V367" s="186"/>
      <c r="W367" s="186"/>
      <c r="X367" s="186"/>
      <c r="Y367" s="186"/>
      <c r="Z367" s="186"/>
      <c r="AA367" s="186"/>
      <c r="AB367" s="186"/>
      <c r="AC367" s="186"/>
      <c r="AD367" s="186"/>
      <c r="AE367" s="186"/>
      <c r="AF367" s="186"/>
      <c r="AG367" s="186"/>
      <c r="AH367" s="186"/>
      <c r="AI367" s="186"/>
      <c r="AJ367" s="186"/>
      <c r="AK367" s="186"/>
      <c r="AL367" s="186"/>
      <c r="AM367" s="186"/>
      <c r="AN367" s="186"/>
      <c r="AO367" s="186"/>
      <c r="AP367" s="186"/>
      <c r="AQ367" s="186"/>
      <c r="AR367" s="186"/>
      <c r="AS367" s="186"/>
      <c r="AT367" s="186"/>
      <c r="AU367" s="186"/>
      <c r="AV367" s="186"/>
      <c r="AW367" s="186"/>
      <c r="AX367" s="186"/>
      <c r="AY367" s="186"/>
      <c r="AZ367" s="186"/>
      <c r="BA367" s="186"/>
      <c r="BB367" s="186"/>
      <c r="BC367" s="186"/>
      <c r="BD367" s="186"/>
      <c r="BE367" s="186"/>
      <c r="BF367" s="186"/>
      <c r="BG367" s="186"/>
      <c r="BH367" s="186"/>
      <c r="BI367" s="186"/>
      <c r="BJ367" s="186"/>
      <c r="BK367" s="186"/>
      <c r="BL367" s="186"/>
      <c r="BM367" s="186"/>
      <c r="BN367" s="186"/>
      <c r="BO367" s="186"/>
      <c r="BP367" s="186"/>
      <c r="BQ367" s="186"/>
      <c r="BR367" s="186"/>
      <c r="BS367" s="186"/>
      <c r="BT367" s="186"/>
    </row>
    <row r="368" spans="1:72" ht="13.5">
      <c r="A368" s="186"/>
      <c r="B368" s="186"/>
      <c r="C368" s="186"/>
      <c r="D368" s="186"/>
      <c r="E368" s="186"/>
      <c r="F368" s="186"/>
      <c r="G368" s="186"/>
      <c r="H368" s="186"/>
      <c r="I368" s="186"/>
      <c r="J368" s="186"/>
      <c r="K368" s="186"/>
      <c r="L368" s="186"/>
      <c r="M368" s="186"/>
      <c r="N368" s="186"/>
      <c r="O368" s="186"/>
      <c r="P368" s="186"/>
      <c r="Q368" s="186"/>
      <c r="R368" s="186"/>
      <c r="S368" s="186"/>
      <c r="T368" s="186"/>
      <c r="U368" s="186"/>
      <c r="V368" s="186"/>
      <c r="W368" s="186"/>
      <c r="X368" s="186"/>
      <c r="Y368" s="186"/>
      <c r="Z368" s="186"/>
      <c r="AA368" s="186"/>
      <c r="AB368" s="186"/>
      <c r="AC368" s="186"/>
      <c r="AD368" s="186"/>
      <c r="AE368" s="186"/>
      <c r="AF368" s="186"/>
      <c r="AG368" s="186"/>
      <c r="AH368" s="186"/>
      <c r="AI368" s="186"/>
      <c r="AJ368" s="186"/>
      <c r="AK368" s="186"/>
      <c r="AL368" s="186"/>
      <c r="AM368" s="186"/>
      <c r="AN368" s="186"/>
      <c r="AO368" s="186"/>
      <c r="AP368" s="186"/>
      <c r="AQ368" s="186"/>
      <c r="AR368" s="186"/>
      <c r="AS368" s="186"/>
      <c r="AT368" s="186"/>
      <c r="AU368" s="186"/>
      <c r="AV368" s="186"/>
      <c r="AW368" s="186"/>
      <c r="AX368" s="186"/>
      <c r="AY368" s="186"/>
      <c r="AZ368" s="186"/>
      <c r="BA368" s="186"/>
      <c r="BB368" s="186"/>
      <c r="BC368" s="186"/>
      <c r="BD368" s="186"/>
      <c r="BE368" s="186"/>
      <c r="BF368" s="186"/>
      <c r="BG368" s="186"/>
      <c r="BH368" s="186"/>
      <c r="BI368" s="186"/>
      <c r="BJ368" s="186"/>
      <c r="BK368" s="186"/>
      <c r="BL368" s="186"/>
      <c r="BM368" s="186"/>
      <c r="BN368" s="186"/>
      <c r="BO368" s="186"/>
      <c r="BP368" s="186"/>
      <c r="BQ368" s="186"/>
      <c r="BR368" s="186"/>
      <c r="BS368" s="186"/>
      <c r="BT368" s="186"/>
    </row>
    <row r="369" spans="1:72" ht="13.5">
      <c r="A369" s="186"/>
      <c r="B369" s="186"/>
      <c r="C369" s="186"/>
      <c r="D369" s="186"/>
      <c r="E369" s="186"/>
      <c r="F369" s="186"/>
      <c r="G369" s="186"/>
      <c r="H369" s="186"/>
      <c r="I369" s="186"/>
      <c r="J369" s="186"/>
      <c r="K369" s="186"/>
      <c r="L369" s="186"/>
      <c r="M369" s="186"/>
      <c r="N369" s="186"/>
      <c r="O369" s="186"/>
      <c r="P369" s="186"/>
      <c r="Q369" s="186"/>
      <c r="R369" s="186"/>
      <c r="S369" s="186"/>
      <c r="T369" s="186"/>
      <c r="U369" s="186"/>
      <c r="V369" s="186"/>
      <c r="W369" s="186"/>
      <c r="X369" s="186"/>
      <c r="Y369" s="186"/>
      <c r="Z369" s="186"/>
      <c r="AA369" s="186"/>
      <c r="AB369" s="186"/>
      <c r="AC369" s="186"/>
      <c r="AD369" s="186"/>
      <c r="AE369" s="186"/>
      <c r="AF369" s="186"/>
      <c r="AG369" s="186"/>
      <c r="AH369" s="186"/>
      <c r="AI369" s="186"/>
      <c r="AJ369" s="186"/>
      <c r="AK369" s="186"/>
      <c r="AL369" s="186"/>
      <c r="AM369" s="186"/>
      <c r="AN369" s="186"/>
      <c r="AO369" s="186"/>
      <c r="AP369" s="186"/>
      <c r="AQ369" s="186"/>
      <c r="AR369" s="186"/>
      <c r="AS369" s="186"/>
      <c r="AT369" s="186"/>
      <c r="AU369" s="186"/>
      <c r="AV369" s="186"/>
      <c r="AW369" s="186"/>
      <c r="AX369" s="186"/>
      <c r="AY369" s="186"/>
      <c r="AZ369" s="186"/>
      <c r="BA369" s="186"/>
      <c r="BB369" s="186"/>
      <c r="BC369" s="186"/>
      <c r="BD369" s="186"/>
      <c r="BE369" s="186"/>
      <c r="BF369" s="186"/>
      <c r="BG369" s="186"/>
      <c r="BH369" s="186"/>
      <c r="BI369" s="186"/>
      <c r="BJ369" s="186"/>
      <c r="BK369" s="186"/>
      <c r="BL369" s="186"/>
      <c r="BM369" s="186"/>
      <c r="BN369" s="186"/>
      <c r="BO369" s="186"/>
      <c r="BP369" s="186"/>
      <c r="BQ369" s="186"/>
      <c r="BR369" s="186"/>
      <c r="BS369" s="186"/>
      <c r="BT369" s="186"/>
    </row>
    <row r="370" spans="1:72" ht="13.5">
      <c r="A370" s="186"/>
      <c r="B370" s="186"/>
      <c r="C370" s="186"/>
      <c r="D370" s="186"/>
      <c r="E370" s="186"/>
      <c r="F370" s="186"/>
      <c r="G370" s="186"/>
      <c r="H370" s="186"/>
      <c r="I370" s="186"/>
      <c r="J370" s="186"/>
      <c r="K370" s="186"/>
      <c r="L370" s="186"/>
      <c r="M370" s="186"/>
      <c r="N370" s="186"/>
      <c r="O370" s="186"/>
      <c r="P370" s="186"/>
      <c r="Q370" s="186"/>
      <c r="R370" s="186"/>
      <c r="S370" s="186"/>
      <c r="T370" s="186"/>
      <c r="U370" s="186"/>
      <c r="V370" s="186"/>
      <c r="W370" s="186"/>
      <c r="X370" s="186"/>
      <c r="Y370" s="186"/>
      <c r="Z370" s="186"/>
      <c r="AA370" s="186"/>
      <c r="AB370" s="186"/>
      <c r="AC370" s="186"/>
      <c r="AD370" s="186"/>
      <c r="AE370" s="186"/>
      <c r="AF370" s="186"/>
      <c r="AG370" s="186"/>
      <c r="AH370" s="186"/>
      <c r="AI370" s="186"/>
      <c r="AJ370" s="186"/>
      <c r="AK370" s="186"/>
      <c r="AL370" s="186"/>
      <c r="AM370" s="186"/>
      <c r="AN370" s="186"/>
      <c r="AO370" s="186"/>
      <c r="AP370" s="186"/>
      <c r="AQ370" s="186"/>
      <c r="AR370" s="186"/>
      <c r="AS370" s="186"/>
      <c r="AT370" s="186"/>
      <c r="AU370" s="186"/>
      <c r="AV370" s="186"/>
      <c r="AW370" s="186"/>
      <c r="AX370" s="186"/>
      <c r="AY370" s="186"/>
      <c r="AZ370" s="186"/>
      <c r="BA370" s="186"/>
      <c r="BB370" s="186"/>
      <c r="BC370" s="186"/>
      <c r="BD370" s="186"/>
      <c r="BE370" s="186"/>
      <c r="BF370" s="186"/>
      <c r="BG370" s="186"/>
      <c r="BH370" s="186"/>
      <c r="BI370" s="186"/>
      <c r="BJ370" s="186"/>
      <c r="BK370" s="186"/>
      <c r="BL370" s="186"/>
      <c r="BM370" s="186"/>
      <c r="BN370" s="186"/>
      <c r="BO370" s="186"/>
      <c r="BP370" s="186"/>
      <c r="BQ370" s="186"/>
      <c r="BR370" s="186"/>
      <c r="BS370" s="186"/>
      <c r="BT370" s="186"/>
    </row>
    <row r="371" spans="1:72" ht="13.5">
      <c r="A371" s="186"/>
      <c r="B371" s="186"/>
      <c r="C371" s="186"/>
      <c r="D371" s="186"/>
      <c r="E371" s="186"/>
      <c r="F371" s="186"/>
      <c r="G371" s="186"/>
      <c r="H371" s="186"/>
      <c r="I371" s="186"/>
      <c r="J371" s="186"/>
      <c r="K371" s="186"/>
      <c r="L371" s="186"/>
      <c r="M371" s="186"/>
      <c r="N371" s="186"/>
      <c r="O371" s="186"/>
      <c r="P371" s="186"/>
      <c r="Q371" s="186"/>
      <c r="R371" s="186"/>
      <c r="S371" s="186"/>
      <c r="T371" s="186"/>
      <c r="U371" s="186"/>
      <c r="V371" s="186"/>
      <c r="W371" s="186"/>
      <c r="X371" s="186"/>
      <c r="Y371" s="186"/>
      <c r="Z371" s="186"/>
      <c r="AA371" s="186"/>
      <c r="AB371" s="186"/>
      <c r="AC371" s="186"/>
      <c r="AD371" s="186"/>
      <c r="AE371" s="186"/>
      <c r="AF371" s="186"/>
      <c r="AG371" s="186"/>
      <c r="AH371" s="186"/>
      <c r="AI371" s="186"/>
      <c r="AJ371" s="186"/>
      <c r="AK371" s="186"/>
      <c r="AL371" s="186"/>
      <c r="AM371" s="186"/>
      <c r="AN371" s="186"/>
      <c r="AO371" s="186"/>
      <c r="AP371" s="186"/>
      <c r="AQ371" s="186"/>
      <c r="AR371" s="186"/>
      <c r="AS371" s="186"/>
      <c r="AT371" s="186"/>
      <c r="AU371" s="186"/>
      <c r="AV371" s="186"/>
      <c r="AW371" s="186"/>
      <c r="AX371" s="186"/>
      <c r="AY371" s="186"/>
      <c r="AZ371" s="186"/>
      <c r="BA371" s="186"/>
      <c r="BB371" s="186"/>
      <c r="BC371" s="186"/>
      <c r="BD371" s="186"/>
      <c r="BE371" s="186"/>
      <c r="BF371" s="186"/>
      <c r="BG371" s="186"/>
      <c r="BH371" s="186"/>
      <c r="BI371" s="186"/>
      <c r="BJ371" s="186"/>
      <c r="BK371" s="186"/>
      <c r="BL371" s="186"/>
      <c r="BM371" s="186"/>
      <c r="BN371" s="186"/>
      <c r="BO371" s="186"/>
      <c r="BP371" s="186"/>
      <c r="BQ371" s="186"/>
      <c r="BR371" s="186"/>
      <c r="BS371" s="186"/>
      <c r="BT371" s="186"/>
    </row>
    <row r="372" spans="1:72" ht="13.5">
      <c r="A372" s="186"/>
      <c r="B372" s="186"/>
      <c r="C372" s="186"/>
      <c r="D372" s="186"/>
      <c r="E372" s="186"/>
      <c r="F372" s="186"/>
      <c r="G372" s="186"/>
      <c r="H372" s="186"/>
      <c r="I372" s="186"/>
      <c r="J372" s="186"/>
      <c r="K372" s="186"/>
      <c r="L372" s="186"/>
      <c r="M372" s="186"/>
      <c r="N372" s="186"/>
      <c r="O372" s="186"/>
      <c r="P372" s="186"/>
      <c r="Q372" s="186"/>
      <c r="R372" s="186"/>
      <c r="S372" s="186"/>
      <c r="T372" s="186"/>
      <c r="U372" s="186"/>
      <c r="V372" s="186"/>
      <c r="W372" s="186"/>
      <c r="X372" s="186"/>
      <c r="Y372" s="186"/>
      <c r="Z372" s="186"/>
      <c r="AA372" s="186"/>
      <c r="AB372" s="186"/>
      <c r="AC372" s="186"/>
      <c r="AD372" s="186"/>
      <c r="AE372" s="186"/>
      <c r="AF372" s="186"/>
      <c r="AG372" s="186"/>
      <c r="AH372" s="186"/>
      <c r="AI372" s="186"/>
      <c r="AJ372" s="186"/>
      <c r="AK372" s="186"/>
      <c r="AL372" s="186"/>
      <c r="AM372" s="186"/>
      <c r="AN372" s="186"/>
      <c r="AO372" s="186"/>
      <c r="AP372" s="186"/>
      <c r="AQ372" s="186"/>
      <c r="AR372" s="186"/>
      <c r="AS372" s="186"/>
      <c r="AT372" s="186"/>
      <c r="AU372" s="186"/>
      <c r="AV372" s="186"/>
      <c r="AW372" s="186"/>
      <c r="AX372" s="186"/>
      <c r="AY372" s="186"/>
      <c r="AZ372" s="186"/>
      <c r="BA372" s="186"/>
      <c r="BB372" s="186"/>
      <c r="BC372" s="186"/>
      <c r="BD372" s="186"/>
      <c r="BE372" s="186"/>
      <c r="BF372" s="186"/>
      <c r="BG372" s="186"/>
      <c r="BH372" s="186"/>
      <c r="BI372" s="186"/>
      <c r="BJ372" s="186"/>
      <c r="BK372" s="186"/>
      <c r="BL372" s="186"/>
      <c r="BM372" s="186"/>
      <c r="BN372" s="186"/>
      <c r="BO372" s="186"/>
      <c r="BP372" s="186"/>
      <c r="BQ372" s="186"/>
      <c r="BR372" s="186"/>
      <c r="BS372" s="186"/>
      <c r="BT372" s="186"/>
    </row>
    <row r="373" spans="1:72" ht="13.5">
      <c r="A373" s="186"/>
      <c r="B373" s="186"/>
      <c r="C373" s="186"/>
      <c r="D373" s="186"/>
      <c r="E373" s="186"/>
      <c r="F373" s="186"/>
      <c r="G373" s="186"/>
      <c r="H373" s="186"/>
      <c r="I373" s="186"/>
      <c r="J373" s="186"/>
      <c r="K373" s="186"/>
      <c r="L373" s="186"/>
      <c r="M373" s="186"/>
      <c r="N373" s="186"/>
      <c r="O373" s="186"/>
      <c r="P373" s="186"/>
      <c r="Q373" s="186"/>
      <c r="R373" s="186"/>
      <c r="S373" s="186"/>
      <c r="T373" s="186"/>
      <c r="U373" s="186"/>
      <c r="V373" s="186"/>
      <c r="W373" s="186"/>
      <c r="X373" s="186"/>
      <c r="Y373" s="186"/>
      <c r="Z373" s="186"/>
      <c r="AA373" s="186"/>
      <c r="AB373" s="186"/>
      <c r="AC373" s="186"/>
      <c r="AD373" s="186"/>
      <c r="AE373" s="186"/>
      <c r="AF373" s="186"/>
      <c r="AG373" s="186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6"/>
      <c r="AS373" s="186"/>
      <c r="AT373" s="186"/>
      <c r="AU373" s="186"/>
      <c r="AV373" s="186"/>
      <c r="AW373" s="186"/>
      <c r="AX373" s="186"/>
      <c r="AY373" s="186"/>
      <c r="AZ373" s="186"/>
      <c r="BA373" s="186"/>
      <c r="BB373" s="186"/>
      <c r="BC373" s="186"/>
      <c r="BD373" s="186"/>
      <c r="BE373" s="186"/>
      <c r="BF373" s="186"/>
      <c r="BG373" s="186"/>
      <c r="BH373" s="186"/>
      <c r="BI373" s="186"/>
      <c r="BJ373" s="186"/>
      <c r="BK373" s="186"/>
      <c r="BL373" s="186"/>
      <c r="BM373" s="186"/>
      <c r="BN373" s="186"/>
      <c r="BO373" s="186"/>
      <c r="BP373" s="186"/>
      <c r="BQ373" s="186"/>
      <c r="BR373" s="186"/>
      <c r="BS373" s="186"/>
      <c r="BT373" s="186"/>
    </row>
    <row r="374" spans="1:72" ht="13.5">
      <c r="A374" s="186"/>
      <c r="B374" s="186"/>
      <c r="C374" s="186"/>
      <c r="D374" s="186"/>
      <c r="E374" s="186"/>
      <c r="F374" s="186"/>
      <c r="G374" s="186"/>
      <c r="H374" s="186"/>
      <c r="I374" s="186"/>
      <c r="J374" s="186"/>
      <c r="K374" s="186"/>
      <c r="L374" s="186"/>
      <c r="M374" s="186"/>
      <c r="N374" s="186"/>
      <c r="O374" s="186"/>
      <c r="P374" s="186"/>
      <c r="Q374" s="186"/>
      <c r="R374" s="186"/>
      <c r="S374" s="186"/>
      <c r="T374" s="186"/>
      <c r="U374" s="186"/>
      <c r="V374" s="186"/>
      <c r="W374" s="186"/>
      <c r="X374" s="186"/>
      <c r="Y374" s="186"/>
      <c r="Z374" s="186"/>
      <c r="AA374" s="186"/>
      <c r="AB374" s="186"/>
      <c r="AC374" s="186"/>
      <c r="AD374" s="186"/>
      <c r="AE374" s="186"/>
      <c r="AF374" s="186"/>
      <c r="AG374" s="186"/>
      <c r="AH374" s="186"/>
      <c r="AI374" s="186"/>
      <c r="AJ374" s="186"/>
      <c r="AK374" s="186"/>
      <c r="AL374" s="186"/>
      <c r="AM374" s="186"/>
      <c r="AN374" s="186"/>
      <c r="AO374" s="186"/>
      <c r="AP374" s="186"/>
      <c r="AQ374" s="186"/>
      <c r="AR374" s="186"/>
      <c r="AS374" s="186"/>
      <c r="AT374" s="186"/>
      <c r="AU374" s="186"/>
      <c r="AV374" s="186"/>
      <c r="AW374" s="186"/>
      <c r="AX374" s="186"/>
      <c r="AY374" s="186"/>
      <c r="AZ374" s="186"/>
      <c r="BA374" s="186"/>
      <c r="BB374" s="186"/>
      <c r="BC374" s="186"/>
      <c r="BD374" s="186"/>
      <c r="BE374" s="186"/>
      <c r="BF374" s="186"/>
      <c r="BG374" s="186"/>
      <c r="BH374" s="186"/>
      <c r="BI374" s="186"/>
      <c r="BJ374" s="186"/>
      <c r="BK374" s="186"/>
      <c r="BL374" s="186"/>
      <c r="BM374" s="186"/>
      <c r="BN374" s="186"/>
      <c r="BO374" s="186"/>
      <c r="BP374" s="186"/>
      <c r="BQ374" s="186"/>
      <c r="BR374" s="186"/>
      <c r="BS374" s="186"/>
      <c r="BT374" s="186"/>
    </row>
    <row r="375" spans="1:72" ht="13.5">
      <c r="A375" s="186"/>
      <c r="B375" s="186"/>
      <c r="C375" s="186"/>
      <c r="D375" s="186"/>
      <c r="E375" s="186"/>
      <c r="F375" s="186"/>
      <c r="G375" s="186"/>
      <c r="H375" s="186"/>
      <c r="I375" s="186"/>
      <c r="J375" s="186"/>
      <c r="K375" s="186"/>
      <c r="L375" s="186"/>
      <c r="M375" s="186"/>
      <c r="N375" s="186"/>
      <c r="O375" s="186"/>
      <c r="P375" s="186"/>
      <c r="Q375" s="186"/>
      <c r="R375" s="186"/>
      <c r="S375" s="186"/>
      <c r="T375" s="186"/>
      <c r="U375" s="186"/>
      <c r="V375" s="186"/>
      <c r="W375" s="186"/>
      <c r="X375" s="186"/>
      <c r="Y375" s="186"/>
      <c r="Z375" s="186"/>
      <c r="AA375" s="186"/>
      <c r="AB375" s="186"/>
      <c r="AC375" s="186"/>
      <c r="AD375" s="186"/>
      <c r="AE375" s="186"/>
      <c r="AF375" s="186"/>
      <c r="AG375" s="186"/>
      <c r="AH375" s="186"/>
      <c r="AI375" s="186"/>
      <c r="AJ375" s="186"/>
      <c r="AK375" s="186"/>
      <c r="AL375" s="186"/>
      <c r="AM375" s="186"/>
      <c r="AN375" s="186"/>
      <c r="AO375" s="186"/>
      <c r="AP375" s="186"/>
      <c r="AQ375" s="186"/>
      <c r="AR375" s="186"/>
      <c r="AS375" s="186"/>
      <c r="AT375" s="186"/>
      <c r="AU375" s="186"/>
      <c r="AV375" s="186"/>
      <c r="AW375" s="186"/>
      <c r="AX375" s="186"/>
      <c r="AY375" s="186"/>
      <c r="AZ375" s="186"/>
      <c r="BA375" s="186"/>
      <c r="BB375" s="186"/>
      <c r="BC375" s="186"/>
      <c r="BD375" s="186"/>
      <c r="BE375" s="186"/>
      <c r="BF375" s="186"/>
      <c r="BG375" s="186"/>
      <c r="BH375" s="186"/>
      <c r="BI375" s="186"/>
      <c r="BJ375" s="186"/>
      <c r="BK375" s="186"/>
      <c r="BL375" s="186"/>
      <c r="BM375" s="186"/>
      <c r="BN375" s="186"/>
      <c r="BO375" s="186"/>
      <c r="BP375" s="186"/>
      <c r="BQ375" s="186"/>
      <c r="BR375" s="186"/>
      <c r="BS375" s="186"/>
      <c r="BT375" s="186"/>
    </row>
    <row r="376" spans="1:72" ht="13.5">
      <c r="A376" s="186"/>
      <c r="B376" s="186"/>
      <c r="C376" s="186"/>
      <c r="D376" s="186"/>
      <c r="E376" s="186"/>
      <c r="F376" s="186"/>
      <c r="G376" s="186"/>
      <c r="H376" s="186"/>
      <c r="I376" s="186"/>
      <c r="J376" s="186"/>
      <c r="K376" s="186"/>
      <c r="L376" s="186"/>
      <c r="M376" s="186"/>
      <c r="N376" s="186"/>
      <c r="O376" s="186"/>
      <c r="P376" s="186"/>
      <c r="Q376" s="186"/>
      <c r="R376" s="186"/>
      <c r="S376" s="186"/>
      <c r="T376" s="186"/>
      <c r="U376" s="186"/>
      <c r="V376" s="186"/>
      <c r="W376" s="186"/>
      <c r="X376" s="186"/>
      <c r="Y376" s="186"/>
      <c r="Z376" s="186"/>
      <c r="AA376" s="186"/>
      <c r="AB376" s="186"/>
      <c r="AC376" s="186"/>
      <c r="AD376" s="186"/>
      <c r="AE376" s="186"/>
      <c r="AF376" s="186"/>
      <c r="AG376" s="186"/>
      <c r="AH376" s="186"/>
      <c r="AI376" s="186"/>
      <c r="AJ376" s="186"/>
      <c r="AK376" s="186"/>
      <c r="AL376" s="186"/>
      <c r="AM376" s="186"/>
      <c r="AN376" s="186"/>
      <c r="AO376" s="186"/>
      <c r="AP376" s="186"/>
      <c r="AQ376" s="186"/>
      <c r="AR376" s="186"/>
      <c r="AS376" s="186"/>
      <c r="AT376" s="186"/>
      <c r="AU376" s="186"/>
      <c r="AV376" s="186"/>
      <c r="AW376" s="186"/>
      <c r="AX376" s="186"/>
      <c r="AY376" s="186"/>
      <c r="AZ376" s="186"/>
      <c r="BA376" s="186"/>
      <c r="BB376" s="186"/>
      <c r="BC376" s="186"/>
      <c r="BD376" s="186"/>
      <c r="BE376" s="186"/>
      <c r="BF376" s="186"/>
      <c r="BG376" s="186"/>
      <c r="BH376" s="186"/>
      <c r="BI376" s="186"/>
      <c r="BJ376" s="186"/>
      <c r="BK376" s="186"/>
      <c r="BL376" s="186"/>
      <c r="BM376" s="186"/>
      <c r="BN376" s="186"/>
      <c r="BO376" s="186"/>
      <c r="BP376" s="186"/>
      <c r="BQ376" s="186"/>
      <c r="BR376" s="186"/>
      <c r="BS376" s="186"/>
      <c r="BT376" s="186"/>
    </row>
    <row r="377" spans="1:72" ht="13.5">
      <c r="A377" s="186"/>
      <c r="B377" s="186"/>
      <c r="C377" s="186"/>
      <c r="D377" s="186"/>
      <c r="E377" s="186"/>
      <c r="F377" s="186"/>
      <c r="G377" s="186"/>
      <c r="H377" s="186"/>
      <c r="I377" s="186"/>
      <c r="J377" s="186"/>
      <c r="K377" s="186"/>
      <c r="L377" s="186"/>
      <c r="M377" s="186"/>
      <c r="N377" s="186"/>
      <c r="O377" s="186"/>
      <c r="P377" s="186"/>
      <c r="Q377" s="186"/>
      <c r="R377" s="186"/>
      <c r="S377" s="186"/>
      <c r="T377" s="186"/>
      <c r="U377" s="186"/>
      <c r="V377" s="186"/>
      <c r="W377" s="186"/>
      <c r="X377" s="186"/>
      <c r="Y377" s="186"/>
      <c r="Z377" s="186"/>
      <c r="AA377" s="186"/>
      <c r="AB377" s="186"/>
      <c r="AC377" s="186"/>
      <c r="AD377" s="186"/>
      <c r="AE377" s="186"/>
      <c r="AF377" s="186"/>
      <c r="AG377" s="186"/>
      <c r="AH377" s="186"/>
      <c r="AI377" s="186"/>
      <c r="AJ377" s="186"/>
      <c r="AK377" s="186"/>
      <c r="AL377" s="186"/>
      <c r="AM377" s="186"/>
      <c r="AN377" s="186"/>
      <c r="AO377" s="186"/>
      <c r="AP377" s="186"/>
      <c r="AQ377" s="186"/>
      <c r="AR377" s="186"/>
      <c r="AS377" s="186"/>
      <c r="AT377" s="186"/>
      <c r="AU377" s="186"/>
      <c r="AV377" s="186"/>
      <c r="AW377" s="186"/>
      <c r="AX377" s="186"/>
      <c r="AY377" s="186"/>
      <c r="AZ377" s="186"/>
      <c r="BA377" s="186"/>
      <c r="BB377" s="186"/>
      <c r="BC377" s="186"/>
      <c r="BD377" s="186"/>
      <c r="BE377" s="186"/>
      <c r="BF377" s="186"/>
      <c r="BG377" s="186"/>
      <c r="BH377" s="186"/>
      <c r="BI377" s="186"/>
      <c r="BJ377" s="186"/>
      <c r="BK377" s="186"/>
      <c r="BL377" s="186"/>
      <c r="BM377" s="186"/>
      <c r="BN377" s="186"/>
      <c r="BO377" s="186"/>
      <c r="BP377" s="186"/>
      <c r="BQ377" s="186"/>
      <c r="BR377" s="186"/>
      <c r="BS377" s="186"/>
      <c r="BT377" s="186"/>
    </row>
    <row r="378" spans="1:72" ht="13.5">
      <c r="A378" s="186"/>
      <c r="B378" s="186"/>
      <c r="C378" s="186"/>
      <c r="D378" s="186"/>
      <c r="E378" s="186"/>
      <c r="F378" s="186"/>
      <c r="G378" s="186"/>
      <c r="H378" s="186"/>
      <c r="I378" s="186"/>
      <c r="J378" s="186"/>
      <c r="K378" s="186"/>
      <c r="L378" s="186"/>
      <c r="M378" s="186"/>
      <c r="N378" s="186"/>
      <c r="O378" s="186"/>
      <c r="P378" s="186"/>
      <c r="Q378" s="186"/>
      <c r="R378" s="186"/>
      <c r="S378" s="186"/>
      <c r="T378" s="186"/>
      <c r="U378" s="186"/>
      <c r="V378" s="186"/>
      <c r="W378" s="186"/>
      <c r="X378" s="186"/>
      <c r="Y378" s="186"/>
      <c r="Z378" s="186"/>
      <c r="AA378" s="186"/>
      <c r="AB378" s="186"/>
      <c r="AC378" s="186"/>
      <c r="AD378" s="186"/>
      <c r="AE378" s="186"/>
      <c r="AF378" s="186"/>
      <c r="AG378" s="186"/>
      <c r="AH378" s="186"/>
      <c r="AI378" s="186"/>
      <c r="AJ378" s="186"/>
      <c r="AK378" s="186"/>
      <c r="AL378" s="186"/>
      <c r="AM378" s="186"/>
      <c r="AN378" s="186"/>
      <c r="AO378" s="186"/>
      <c r="AP378" s="186"/>
      <c r="AQ378" s="186"/>
      <c r="AR378" s="186"/>
      <c r="AS378" s="186"/>
      <c r="AT378" s="186"/>
      <c r="AU378" s="186"/>
      <c r="AV378" s="186"/>
      <c r="AW378" s="186"/>
      <c r="AX378" s="186"/>
      <c r="AY378" s="186"/>
      <c r="AZ378" s="186"/>
      <c r="BA378" s="186"/>
      <c r="BB378" s="186"/>
      <c r="BC378" s="186"/>
      <c r="BD378" s="186"/>
      <c r="BE378" s="186"/>
      <c r="BF378" s="186"/>
      <c r="BG378" s="186"/>
      <c r="BH378" s="186"/>
      <c r="BI378" s="186"/>
      <c r="BJ378" s="186"/>
      <c r="BK378" s="186"/>
      <c r="BL378" s="186"/>
      <c r="BM378" s="186"/>
      <c r="BN378" s="186"/>
      <c r="BO378" s="186"/>
      <c r="BP378" s="186"/>
      <c r="BQ378" s="186"/>
      <c r="BR378" s="186"/>
      <c r="BS378" s="186"/>
      <c r="BT378" s="186"/>
    </row>
    <row r="379" spans="1:72" ht="13.5">
      <c r="A379" s="186"/>
      <c r="B379" s="186"/>
      <c r="C379" s="186"/>
      <c r="D379" s="186"/>
      <c r="E379" s="186"/>
      <c r="F379" s="186"/>
      <c r="G379" s="186"/>
      <c r="H379" s="186"/>
      <c r="I379" s="186"/>
      <c r="J379" s="186"/>
      <c r="K379" s="186"/>
      <c r="L379" s="186"/>
      <c r="M379" s="186"/>
      <c r="N379" s="186"/>
      <c r="O379" s="186"/>
      <c r="P379" s="186"/>
      <c r="Q379" s="186"/>
      <c r="R379" s="186"/>
      <c r="S379" s="186"/>
      <c r="T379" s="186"/>
      <c r="U379" s="186"/>
      <c r="V379" s="186"/>
      <c r="W379" s="186"/>
      <c r="X379" s="186"/>
      <c r="Y379" s="186"/>
      <c r="Z379" s="186"/>
      <c r="AA379" s="186"/>
      <c r="AB379" s="186"/>
      <c r="AC379" s="186"/>
      <c r="AD379" s="186"/>
      <c r="AE379" s="186"/>
      <c r="AF379" s="186"/>
      <c r="AG379" s="186"/>
      <c r="AH379" s="186"/>
      <c r="AI379" s="186"/>
      <c r="AJ379" s="186"/>
      <c r="AK379" s="186"/>
      <c r="AL379" s="186"/>
      <c r="AM379" s="186"/>
      <c r="AN379" s="186"/>
      <c r="AO379" s="186"/>
      <c r="AP379" s="186"/>
      <c r="AQ379" s="186"/>
      <c r="AR379" s="186"/>
      <c r="AS379" s="186"/>
      <c r="AT379" s="186"/>
      <c r="AU379" s="186"/>
      <c r="AV379" s="186"/>
      <c r="AW379" s="186"/>
      <c r="AX379" s="186"/>
      <c r="AY379" s="186"/>
      <c r="AZ379" s="186"/>
      <c r="BA379" s="186"/>
      <c r="BB379" s="186"/>
      <c r="BC379" s="186"/>
      <c r="BD379" s="186"/>
      <c r="BE379" s="186"/>
      <c r="BF379" s="186"/>
      <c r="BG379" s="186"/>
      <c r="BH379" s="186"/>
      <c r="BI379" s="186"/>
      <c r="BJ379" s="186"/>
      <c r="BK379" s="186"/>
      <c r="BL379" s="186"/>
      <c r="BM379" s="186"/>
      <c r="BN379" s="186"/>
      <c r="BO379" s="186"/>
      <c r="BP379" s="186"/>
      <c r="BQ379" s="186"/>
      <c r="BR379" s="186"/>
      <c r="BS379" s="186"/>
      <c r="BT379" s="186"/>
    </row>
    <row r="380" spans="1:72" ht="13.5">
      <c r="A380" s="186"/>
      <c r="B380" s="186"/>
      <c r="C380" s="186"/>
      <c r="D380" s="186"/>
      <c r="E380" s="186"/>
      <c r="F380" s="186"/>
      <c r="G380" s="186"/>
      <c r="H380" s="186"/>
      <c r="I380" s="186"/>
      <c r="J380" s="186"/>
      <c r="K380" s="186"/>
      <c r="L380" s="186"/>
      <c r="M380" s="186"/>
      <c r="N380" s="186"/>
      <c r="O380" s="186"/>
      <c r="P380" s="186"/>
      <c r="Q380" s="186"/>
      <c r="R380" s="186"/>
      <c r="S380" s="186"/>
      <c r="T380" s="186"/>
      <c r="U380" s="186"/>
      <c r="V380" s="186"/>
      <c r="W380" s="186"/>
      <c r="X380" s="186"/>
      <c r="Y380" s="186"/>
      <c r="Z380" s="186"/>
      <c r="AA380" s="186"/>
      <c r="AB380" s="186"/>
      <c r="AC380" s="186"/>
      <c r="AD380" s="186"/>
      <c r="AE380" s="186"/>
      <c r="AF380" s="186"/>
      <c r="AG380" s="186"/>
      <c r="AH380" s="186"/>
      <c r="AI380" s="186"/>
      <c r="AJ380" s="186"/>
      <c r="AK380" s="186"/>
      <c r="AL380" s="186"/>
      <c r="AM380" s="186"/>
      <c r="AN380" s="186"/>
      <c r="AO380" s="186"/>
      <c r="AP380" s="186"/>
      <c r="AQ380" s="186"/>
      <c r="AR380" s="186"/>
      <c r="AS380" s="186"/>
      <c r="AT380" s="186"/>
      <c r="AU380" s="186"/>
      <c r="AV380" s="186"/>
      <c r="AW380" s="186"/>
      <c r="AX380" s="186"/>
      <c r="AY380" s="186"/>
      <c r="AZ380" s="186"/>
      <c r="BA380" s="186"/>
      <c r="BB380" s="186"/>
      <c r="BC380" s="186"/>
      <c r="BD380" s="186"/>
      <c r="BE380" s="186"/>
      <c r="BF380" s="186"/>
      <c r="BG380" s="186"/>
      <c r="BH380" s="186"/>
      <c r="BI380" s="186"/>
      <c r="BJ380" s="186"/>
      <c r="BK380" s="186"/>
      <c r="BL380" s="186"/>
      <c r="BM380" s="186"/>
      <c r="BN380" s="186"/>
      <c r="BO380" s="186"/>
      <c r="BP380" s="186"/>
      <c r="BQ380" s="186"/>
      <c r="BR380" s="186"/>
      <c r="BS380" s="186"/>
      <c r="BT380" s="186"/>
    </row>
    <row r="381" spans="1:72" ht="13.5">
      <c r="A381" s="186"/>
      <c r="B381" s="186"/>
      <c r="C381" s="186"/>
      <c r="D381" s="186"/>
      <c r="E381" s="186"/>
      <c r="F381" s="186"/>
      <c r="G381" s="186"/>
      <c r="H381" s="186"/>
      <c r="I381" s="186"/>
      <c r="J381" s="186"/>
      <c r="K381" s="186"/>
      <c r="L381" s="186"/>
      <c r="M381" s="186"/>
      <c r="N381" s="186"/>
      <c r="O381" s="186"/>
      <c r="P381" s="186"/>
      <c r="Q381" s="186"/>
      <c r="R381" s="186"/>
      <c r="S381" s="186"/>
      <c r="T381" s="186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86"/>
      <c r="AI381" s="186"/>
      <c r="AJ381" s="186"/>
      <c r="AK381" s="186"/>
      <c r="AL381" s="186"/>
      <c r="AM381" s="186"/>
      <c r="AN381" s="186"/>
      <c r="AO381" s="186"/>
      <c r="AP381" s="186"/>
      <c r="AQ381" s="186"/>
      <c r="AR381" s="186"/>
      <c r="AS381" s="186"/>
      <c r="AT381" s="186"/>
      <c r="AU381" s="186"/>
      <c r="AV381" s="186"/>
      <c r="AW381" s="186"/>
      <c r="AX381" s="186"/>
      <c r="AY381" s="186"/>
      <c r="AZ381" s="186"/>
      <c r="BA381" s="186"/>
      <c r="BB381" s="186"/>
      <c r="BC381" s="186"/>
      <c r="BD381" s="186"/>
      <c r="BE381" s="186"/>
      <c r="BF381" s="186"/>
      <c r="BG381" s="186"/>
      <c r="BH381" s="186"/>
      <c r="BI381" s="186"/>
      <c r="BJ381" s="186"/>
      <c r="BK381" s="186"/>
      <c r="BL381" s="186"/>
      <c r="BM381" s="186"/>
      <c r="BN381" s="186"/>
      <c r="BO381" s="186"/>
      <c r="BP381" s="186"/>
      <c r="BQ381" s="186"/>
      <c r="BR381" s="186"/>
      <c r="BS381" s="186"/>
      <c r="BT381" s="186"/>
    </row>
    <row r="382" spans="1:72" ht="13.5">
      <c r="A382" s="186"/>
      <c r="B382" s="186"/>
      <c r="C382" s="186"/>
      <c r="D382" s="186"/>
      <c r="E382" s="186"/>
      <c r="F382" s="186"/>
      <c r="G382" s="186"/>
      <c r="H382" s="186"/>
      <c r="I382" s="186"/>
      <c r="J382" s="186"/>
      <c r="K382" s="186"/>
      <c r="L382" s="186"/>
      <c r="M382" s="186"/>
      <c r="N382" s="186"/>
      <c r="O382" s="186"/>
      <c r="P382" s="186"/>
      <c r="Q382" s="186"/>
      <c r="R382" s="186"/>
      <c r="S382" s="186"/>
      <c r="T382" s="186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86"/>
      <c r="AI382" s="186"/>
      <c r="AJ382" s="186"/>
      <c r="AK382" s="186"/>
      <c r="AL382" s="186"/>
      <c r="AM382" s="186"/>
      <c r="AN382" s="186"/>
      <c r="AO382" s="186"/>
      <c r="AP382" s="186"/>
      <c r="AQ382" s="186"/>
      <c r="AR382" s="186"/>
      <c r="AS382" s="186"/>
      <c r="AT382" s="186"/>
      <c r="AU382" s="186"/>
      <c r="AV382" s="186"/>
      <c r="AW382" s="186"/>
      <c r="AX382" s="186"/>
      <c r="AY382" s="186"/>
      <c r="AZ382" s="186"/>
      <c r="BA382" s="186"/>
      <c r="BB382" s="186"/>
      <c r="BC382" s="186"/>
      <c r="BD382" s="186"/>
      <c r="BE382" s="186"/>
      <c r="BF382" s="186"/>
      <c r="BG382" s="186"/>
      <c r="BH382" s="186"/>
      <c r="BI382" s="186"/>
      <c r="BJ382" s="186"/>
      <c r="BK382" s="186"/>
      <c r="BL382" s="186"/>
      <c r="BM382" s="186"/>
      <c r="BN382" s="186"/>
      <c r="BO382" s="186"/>
      <c r="BP382" s="186"/>
      <c r="BQ382" s="186"/>
      <c r="BR382" s="186"/>
      <c r="BS382" s="186"/>
      <c r="BT382" s="186"/>
    </row>
    <row r="383" spans="1:72" ht="13.5">
      <c r="A383" s="186"/>
      <c r="B383" s="186"/>
      <c r="C383" s="186"/>
      <c r="D383" s="186"/>
      <c r="E383" s="186"/>
      <c r="F383" s="186"/>
      <c r="G383" s="186"/>
      <c r="H383" s="186"/>
      <c r="I383" s="186"/>
      <c r="J383" s="186"/>
      <c r="K383" s="186"/>
      <c r="L383" s="186"/>
      <c r="M383" s="186"/>
      <c r="N383" s="186"/>
      <c r="O383" s="186"/>
      <c r="P383" s="186"/>
      <c r="Q383" s="186"/>
      <c r="R383" s="186"/>
      <c r="S383" s="186"/>
      <c r="T383" s="186"/>
      <c r="U383" s="186"/>
      <c r="V383" s="186"/>
      <c r="W383" s="186"/>
      <c r="X383" s="186"/>
      <c r="Y383" s="186"/>
      <c r="Z383" s="186"/>
      <c r="AA383" s="186"/>
      <c r="AB383" s="186"/>
      <c r="AC383" s="186"/>
      <c r="AD383" s="186"/>
      <c r="AE383" s="186"/>
      <c r="AF383" s="186"/>
      <c r="AG383" s="186"/>
      <c r="AH383" s="186"/>
      <c r="AI383" s="186"/>
      <c r="AJ383" s="186"/>
      <c r="AK383" s="186"/>
      <c r="AL383" s="186"/>
      <c r="AM383" s="186"/>
      <c r="AN383" s="186"/>
      <c r="AO383" s="186"/>
      <c r="AP383" s="186"/>
      <c r="AQ383" s="186"/>
      <c r="AR383" s="186"/>
      <c r="AS383" s="186"/>
      <c r="AT383" s="186"/>
      <c r="AU383" s="186"/>
      <c r="AV383" s="186"/>
      <c r="AW383" s="186"/>
      <c r="AX383" s="186"/>
      <c r="AY383" s="186"/>
      <c r="AZ383" s="186"/>
      <c r="BA383" s="186"/>
      <c r="BB383" s="186"/>
      <c r="BC383" s="186"/>
      <c r="BD383" s="186"/>
      <c r="BE383" s="186"/>
      <c r="BF383" s="186"/>
      <c r="BG383" s="186"/>
      <c r="BH383" s="186"/>
      <c r="BI383" s="186"/>
      <c r="BJ383" s="186"/>
      <c r="BK383" s="186"/>
      <c r="BL383" s="186"/>
      <c r="BM383" s="186"/>
      <c r="BN383" s="186"/>
      <c r="BO383" s="186"/>
      <c r="BP383" s="186"/>
      <c r="BQ383" s="186"/>
      <c r="BR383" s="186"/>
      <c r="BS383" s="186"/>
      <c r="BT383" s="186"/>
    </row>
    <row r="384" spans="1:72" ht="13.5">
      <c r="A384" s="186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6"/>
      <c r="AB384" s="186"/>
      <c r="AC384" s="186"/>
      <c r="AD384" s="186"/>
      <c r="AE384" s="186"/>
      <c r="AF384" s="186"/>
      <c r="AG384" s="186"/>
      <c r="AH384" s="186"/>
      <c r="AI384" s="186"/>
      <c r="AJ384" s="186"/>
      <c r="AK384" s="186"/>
      <c r="AL384" s="186"/>
      <c r="AM384" s="186"/>
      <c r="AN384" s="186"/>
      <c r="AO384" s="186"/>
      <c r="AP384" s="186"/>
      <c r="AQ384" s="186"/>
      <c r="AR384" s="186"/>
      <c r="AS384" s="186"/>
      <c r="AT384" s="186"/>
      <c r="AU384" s="186"/>
      <c r="AV384" s="186"/>
      <c r="AW384" s="186"/>
      <c r="AX384" s="186"/>
      <c r="AY384" s="186"/>
      <c r="AZ384" s="186"/>
      <c r="BA384" s="186"/>
      <c r="BB384" s="186"/>
      <c r="BC384" s="186"/>
      <c r="BD384" s="186"/>
      <c r="BE384" s="186"/>
      <c r="BF384" s="186"/>
      <c r="BG384" s="186"/>
      <c r="BH384" s="186"/>
      <c r="BI384" s="186"/>
      <c r="BJ384" s="186"/>
      <c r="BK384" s="186"/>
      <c r="BL384" s="186"/>
      <c r="BM384" s="186"/>
      <c r="BN384" s="186"/>
      <c r="BO384" s="186"/>
      <c r="BP384" s="186"/>
      <c r="BQ384" s="186"/>
      <c r="BR384" s="186"/>
      <c r="BS384" s="186"/>
      <c r="BT384" s="186"/>
    </row>
    <row r="385" spans="1:72" ht="13.5">
      <c r="A385" s="186"/>
      <c r="B385" s="186"/>
      <c r="C385" s="186"/>
      <c r="D385" s="186"/>
      <c r="E385" s="186"/>
      <c r="F385" s="186"/>
      <c r="G385" s="186"/>
      <c r="H385" s="186"/>
      <c r="I385" s="186"/>
      <c r="J385" s="186"/>
      <c r="K385" s="186"/>
      <c r="L385" s="186"/>
      <c r="M385" s="186"/>
      <c r="N385" s="186"/>
      <c r="O385" s="186"/>
      <c r="P385" s="186"/>
      <c r="Q385" s="186"/>
      <c r="R385" s="186"/>
      <c r="S385" s="186"/>
      <c r="T385" s="186"/>
      <c r="U385" s="186"/>
      <c r="V385" s="186"/>
      <c r="W385" s="186"/>
      <c r="X385" s="186"/>
      <c r="Y385" s="186"/>
      <c r="Z385" s="186"/>
      <c r="AA385" s="186"/>
      <c r="AB385" s="186"/>
      <c r="AC385" s="186"/>
      <c r="AD385" s="186"/>
      <c r="AE385" s="186"/>
      <c r="AF385" s="186"/>
      <c r="AG385" s="186"/>
      <c r="AH385" s="186"/>
      <c r="AI385" s="186"/>
      <c r="AJ385" s="186"/>
      <c r="AK385" s="186"/>
      <c r="AL385" s="186"/>
      <c r="AM385" s="186"/>
      <c r="AN385" s="186"/>
      <c r="AO385" s="186"/>
      <c r="AP385" s="186"/>
      <c r="AQ385" s="186"/>
      <c r="AR385" s="186"/>
      <c r="AS385" s="186"/>
      <c r="AT385" s="186"/>
      <c r="AU385" s="186"/>
      <c r="AV385" s="186"/>
      <c r="AW385" s="186"/>
      <c r="AX385" s="186"/>
      <c r="AY385" s="186"/>
      <c r="AZ385" s="186"/>
      <c r="BA385" s="186"/>
      <c r="BB385" s="186"/>
      <c r="BC385" s="186"/>
      <c r="BD385" s="186"/>
      <c r="BE385" s="186"/>
      <c r="BF385" s="186"/>
      <c r="BG385" s="186"/>
      <c r="BH385" s="186"/>
      <c r="BI385" s="186"/>
      <c r="BJ385" s="186"/>
      <c r="BK385" s="186"/>
      <c r="BL385" s="186"/>
      <c r="BM385" s="186"/>
      <c r="BN385" s="186"/>
      <c r="BO385" s="186"/>
      <c r="BP385" s="186"/>
      <c r="BQ385" s="186"/>
      <c r="BR385" s="186"/>
      <c r="BS385" s="186"/>
      <c r="BT385" s="186"/>
    </row>
    <row r="386" spans="1:72" ht="13.5">
      <c r="A386" s="186"/>
      <c r="B386" s="186"/>
      <c r="C386" s="186"/>
      <c r="D386" s="186"/>
      <c r="E386" s="186"/>
      <c r="F386" s="186"/>
      <c r="G386" s="186"/>
      <c r="H386" s="186"/>
      <c r="I386" s="186"/>
      <c r="J386" s="186"/>
      <c r="K386" s="186"/>
      <c r="L386" s="186"/>
      <c r="M386" s="186"/>
      <c r="N386" s="186"/>
      <c r="O386" s="186"/>
      <c r="P386" s="186"/>
      <c r="Q386" s="186"/>
      <c r="R386" s="186"/>
      <c r="S386" s="186"/>
      <c r="T386" s="186"/>
      <c r="U386" s="186"/>
      <c r="V386" s="186"/>
      <c r="W386" s="186"/>
      <c r="X386" s="186"/>
      <c r="Y386" s="186"/>
      <c r="Z386" s="186"/>
      <c r="AA386" s="186"/>
      <c r="AB386" s="186"/>
      <c r="AC386" s="186"/>
      <c r="AD386" s="186"/>
      <c r="AE386" s="186"/>
      <c r="AF386" s="186"/>
      <c r="AG386" s="186"/>
      <c r="AH386" s="186"/>
      <c r="AI386" s="186"/>
      <c r="AJ386" s="186"/>
      <c r="AK386" s="186"/>
      <c r="AL386" s="186"/>
      <c r="AM386" s="186"/>
      <c r="AN386" s="186"/>
      <c r="AO386" s="186"/>
      <c r="AP386" s="186"/>
      <c r="AQ386" s="186"/>
      <c r="AR386" s="186"/>
      <c r="AS386" s="186"/>
      <c r="AT386" s="186"/>
      <c r="AU386" s="186"/>
      <c r="AV386" s="186"/>
      <c r="AW386" s="186"/>
      <c r="AX386" s="186"/>
      <c r="AY386" s="186"/>
      <c r="AZ386" s="186"/>
      <c r="BA386" s="186"/>
      <c r="BB386" s="186"/>
      <c r="BC386" s="186"/>
      <c r="BD386" s="186"/>
      <c r="BE386" s="186"/>
      <c r="BF386" s="186"/>
      <c r="BG386" s="186"/>
      <c r="BH386" s="186"/>
      <c r="BI386" s="186"/>
      <c r="BJ386" s="186"/>
      <c r="BK386" s="186"/>
      <c r="BL386" s="186"/>
      <c r="BM386" s="186"/>
      <c r="BN386" s="186"/>
      <c r="BO386" s="186"/>
      <c r="BP386" s="186"/>
      <c r="BQ386" s="186"/>
      <c r="BR386" s="186"/>
      <c r="BS386" s="186"/>
      <c r="BT386" s="186"/>
    </row>
    <row r="387" spans="1:72" ht="13.5">
      <c r="A387" s="186"/>
      <c r="B387" s="186"/>
      <c r="C387" s="186"/>
      <c r="D387" s="186"/>
      <c r="E387" s="186"/>
      <c r="F387" s="186"/>
      <c r="G387" s="186"/>
      <c r="H387" s="186"/>
      <c r="I387" s="186"/>
      <c r="J387" s="186"/>
      <c r="K387" s="186"/>
      <c r="L387" s="186"/>
      <c r="M387" s="186"/>
      <c r="N387" s="186"/>
      <c r="O387" s="186"/>
      <c r="P387" s="186"/>
      <c r="Q387" s="186"/>
      <c r="R387" s="186"/>
      <c r="S387" s="186"/>
      <c r="T387" s="186"/>
      <c r="U387" s="186"/>
      <c r="V387" s="186"/>
      <c r="W387" s="186"/>
      <c r="X387" s="186"/>
      <c r="Y387" s="186"/>
      <c r="Z387" s="186"/>
      <c r="AA387" s="186"/>
      <c r="AB387" s="186"/>
      <c r="AC387" s="186"/>
      <c r="AD387" s="186"/>
      <c r="AE387" s="186"/>
      <c r="AF387" s="186"/>
      <c r="AG387" s="186"/>
      <c r="AH387" s="186"/>
      <c r="AI387" s="186"/>
      <c r="AJ387" s="186"/>
      <c r="AK387" s="186"/>
      <c r="AL387" s="186"/>
      <c r="AM387" s="186"/>
      <c r="AN387" s="186"/>
      <c r="AO387" s="186"/>
      <c r="AP387" s="186"/>
      <c r="AQ387" s="186"/>
      <c r="AR387" s="186"/>
      <c r="AS387" s="186"/>
      <c r="AT387" s="186"/>
      <c r="AU387" s="186"/>
      <c r="AV387" s="186"/>
      <c r="AW387" s="186"/>
      <c r="AX387" s="186"/>
      <c r="AY387" s="186"/>
      <c r="AZ387" s="186"/>
      <c r="BA387" s="186"/>
      <c r="BB387" s="186"/>
      <c r="BC387" s="186"/>
      <c r="BD387" s="186"/>
      <c r="BE387" s="186"/>
      <c r="BF387" s="186"/>
      <c r="BG387" s="186"/>
      <c r="BH387" s="186"/>
      <c r="BI387" s="186"/>
      <c r="BJ387" s="186"/>
      <c r="BK387" s="186"/>
      <c r="BL387" s="186"/>
      <c r="BM387" s="186"/>
      <c r="BN387" s="186"/>
      <c r="BO387" s="186"/>
      <c r="BP387" s="186"/>
      <c r="BQ387" s="186"/>
      <c r="BR387" s="186"/>
      <c r="BS387" s="186"/>
      <c r="BT387" s="186"/>
    </row>
    <row r="388" spans="1:72" ht="13.5">
      <c r="A388" s="186"/>
      <c r="B388" s="186"/>
      <c r="C388" s="186"/>
      <c r="D388" s="186"/>
      <c r="E388" s="186"/>
      <c r="F388" s="186"/>
      <c r="G388" s="186"/>
      <c r="H388" s="186"/>
      <c r="I388" s="186"/>
      <c r="J388" s="186"/>
      <c r="K388" s="186"/>
      <c r="L388" s="186"/>
      <c r="M388" s="186"/>
      <c r="N388" s="186"/>
      <c r="O388" s="186"/>
      <c r="P388" s="186"/>
      <c r="Q388" s="186"/>
      <c r="R388" s="186"/>
      <c r="S388" s="186"/>
      <c r="T388" s="186"/>
      <c r="U388" s="186"/>
      <c r="V388" s="186"/>
      <c r="W388" s="186"/>
      <c r="X388" s="186"/>
      <c r="Y388" s="186"/>
      <c r="Z388" s="186"/>
      <c r="AA388" s="186"/>
      <c r="AB388" s="186"/>
      <c r="AC388" s="186"/>
      <c r="AD388" s="186"/>
      <c r="AE388" s="186"/>
      <c r="AF388" s="186"/>
      <c r="AG388" s="186"/>
      <c r="AH388" s="186"/>
      <c r="AI388" s="186"/>
      <c r="AJ388" s="186"/>
      <c r="AK388" s="186"/>
      <c r="AL388" s="186"/>
      <c r="AM388" s="186"/>
      <c r="AN388" s="186"/>
      <c r="AO388" s="186"/>
      <c r="AP388" s="186"/>
      <c r="AQ388" s="186"/>
      <c r="AR388" s="186"/>
      <c r="AS388" s="186"/>
      <c r="AT388" s="186"/>
      <c r="AU388" s="186"/>
      <c r="AV388" s="186"/>
      <c r="AW388" s="186"/>
      <c r="AX388" s="186"/>
      <c r="AY388" s="186"/>
      <c r="AZ388" s="186"/>
      <c r="BA388" s="186"/>
      <c r="BB388" s="186"/>
      <c r="BC388" s="186"/>
      <c r="BD388" s="186"/>
      <c r="BE388" s="186"/>
      <c r="BF388" s="186"/>
      <c r="BG388" s="186"/>
      <c r="BH388" s="186"/>
      <c r="BI388" s="186"/>
      <c r="BJ388" s="186"/>
      <c r="BK388" s="186"/>
      <c r="BL388" s="186"/>
      <c r="BM388" s="186"/>
      <c r="BN388" s="186"/>
      <c r="BO388" s="186"/>
      <c r="BP388" s="186"/>
      <c r="BQ388" s="186"/>
      <c r="BR388" s="186"/>
      <c r="BS388" s="186"/>
      <c r="BT388" s="186"/>
    </row>
    <row r="389" spans="1:72" ht="13.5">
      <c r="A389" s="186"/>
      <c r="B389" s="186"/>
      <c r="C389" s="186"/>
      <c r="D389" s="186"/>
      <c r="E389" s="186"/>
      <c r="F389" s="186"/>
      <c r="G389" s="186"/>
      <c r="H389" s="186"/>
      <c r="I389" s="186"/>
      <c r="J389" s="186"/>
      <c r="K389" s="186"/>
      <c r="L389" s="186"/>
      <c r="M389" s="186"/>
      <c r="N389" s="186"/>
      <c r="O389" s="186"/>
      <c r="P389" s="186"/>
      <c r="Q389" s="186"/>
      <c r="R389" s="186"/>
      <c r="S389" s="186"/>
      <c r="T389" s="186"/>
      <c r="U389" s="186"/>
      <c r="V389" s="186"/>
      <c r="W389" s="186"/>
      <c r="X389" s="186"/>
      <c r="Y389" s="186"/>
      <c r="Z389" s="186"/>
      <c r="AA389" s="186"/>
      <c r="AB389" s="186"/>
      <c r="AC389" s="186"/>
      <c r="AD389" s="186"/>
      <c r="AE389" s="186"/>
      <c r="AF389" s="186"/>
      <c r="AG389" s="186"/>
      <c r="AH389" s="186"/>
      <c r="AI389" s="186"/>
      <c r="AJ389" s="186"/>
      <c r="AK389" s="186"/>
      <c r="AL389" s="186"/>
      <c r="AM389" s="186"/>
      <c r="AN389" s="186"/>
      <c r="AO389" s="186"/>
      <c r="AP389" s="186"/>
      <c r="AQ389" s="186"/>
      <c r="AR389" s="186"/>
      <c r="AS389" s="186"/>
      <c r="AT389" s="186"/>
      <c r="AU389" s="186"/>
      <c r="AV389" s="186"/>
      <c r="AW389" s="186"/>
      <c r="AX389" s="186"/>
      <c r="AY389" s="186"/>
      <c r="AZ389" s="186"/>
      <c r="BA389" s="186"/>
      <c r="BB389" s="186"/>
      <c r="BC389" s="186"/>
      <c r="BD389" s="186"/>
      <c r="BE389" s="186"/>
      <c r="BF389" s="186"/>
      <c r="BG389" s="186"/>
      <c r="BH389" s="186"/>
      <c r="BI389" s="186"/>
      <c r="BJ389" s="186"/>
      <c r="BK389" s="186"/>
      <c r="BL389" s="186"/>
      <c r="BM389" s="186"/>
      <c r="BN389" s="186"/>
      <c r="BO389" s="186"/>
      <c r="BP389" s="186"/>
      <c r="BQ389" s="186"/>
      <c r="BR389" s="186"/>
      <c r="BS389" s="186"/>
      <c r="BT389" s="186"/>
    </row>
    <row r="390" spans="1:72" ht="13.5">
      <c r="A390" s="186"/>
      <c r="B390" s="186"/>
      <c r="C390" s="186"/>
      <c r="D390" s="186"/>
      <c r="E390" s="186"/>
      <c r="F390" s="186"/>
      <c r="G390" s="186"/>
      <c r="H390" s="186"/>
      <c r="I390" s="186"/>
      <c r="J390" s="186"/>
      <c r="K390" s="186"/>
      <c r="L390" s="186"/>
      <c r="M390" s="186"/>
      <c r="N390" s="186"/>
      <c r="O390" s="186"/>
      <c r="P390" s="186"/>
      <c r="Q390" s="186"/>
      <c r="R390" s="186"/>
      <c r="S390" s="186"/>
      <c r="T390" s="186"/>
      <c r="U390" s="186"/>
      <c r="V390" s="186"/>
      <c r="W390" s="186"/>
      <c r="X390" s="186"/>
      <c r="Y390" s="186"/>
      <c r="Z390" s="186"/>
      <c r="AA390" s="186"/>
      <c r="AB390" s="186"/>
      <c r="AC390" s="186"/>
      <c r="AD390" s="186"/>
      <c r="AE390" s="186"/>
      <c r="AF390" s="186"/>
      <c r="AG390" s="186"/>
      <c r="AH390" s="186"/>
      <c r="AI390" s="186"/>
      <c r="AJ390" s="186"/>
      <c r="AK390" s="186"/>
      <c r="AL390" s="186"/>
      <c r="AM390" s="186"/>
      <c r="AN390" s="186"/>
      <c r="AO390" s="186"/>
      <c r="AP390" s="186"/>
      <c r="AQ390" s="186"/>
      <c r="AR390" s="186"/>
      <c r="AS390" s="186"/>
      <c r="AT390" s="186"/>
      <c r="AU390" s="186"/>
      <c r="AV390" s="186"/>
      <c r="AW390" s="186"/>
      <c r="AX390" s="186"/>
      <c r="AY390" s="186"/>
      <c r="AZ390" s="186"/>
      <c r="BA390" s="186"/>
      <c r="BB390" s="186"/>
      <c r="BC390" s="186"/>
      <c r="BD390" s="186"/>
      <c r="BE390" s="186"/>
      <c r="BF390" s="186"/>
      <c r="BG390" s="186"/>
      <c r="BH390" s="186"/>
      <c r="BI390" s="186"/>
      <c r="BJ390" s="186"/>
      <c r="BK390" s="186"/>
      <c r="BL390" s="186"/>
      <c r="BM390" s="186"/>
      <c r="BN390" s="186"/>
      <c r="BO390" s="186"/>
      <c r="BP390" s="186"/>
      <c r="BQ390" s="186"/>
      <c r="BR390" s="186"/>
      <c r="BS390" s="186"/>
      <c r="BT390" s="186"/>
    </row>
    <row r="391" spans="1:72" ht="13.5">
      <c r="A391" s="186"/>
      <c r="B391" s="186"/>
      <c r="C391" s="186"/>
      <c r="D391" s="186"/>
      <c r="E391" s="186"/>
      <c r="F391" s="186"/>
      <c r="G391" s="186"/>
      <c r="H391" s="186"/>
      <c r="I391" s="186"/>
      <c r="J391" s="186"/>
      <c r="K391" s="186"/>
      <c r="L391" s="186"/>
      <c r="M391" s="186"/>
      <c r="N391" s="186"/>
      <c r="O391" s="186"/>
      <c r="P391" s="186"/>
      <c r="Q391" s="186"/>
      <c r="R391" s="186"/>
      <c r="S391" s="186"/>
      <c r="T391" s="186"/>
      <c r="U391" s="186"/>
      <c r="V391" s="186"/>
      <c r="W391" s="186"/>
      <c r="X391" s="186"/>
      <c r="Y391" s="186"/>
      <c r="Z391" s="186"/>
      <c r="AA391" s="186"/>
      <c r="AB391" s="186"/>
      <c r="AC391" s="186"/>
      <c r="AD391" s="186"/>
      <c r="AE391" s="186"/>
      <c r="AF391" s="186"/>
      <c r="AG391" s="186"/>
      <c r="AH391" s="186"/>
      <c r="AI391" s="186"/>
      <c r="AJ391" s="186"/>
      <c r="AK391" s="186"/>
      <c r="AL391" s="186"/>
      <c r="AM391" s="186"/>
      <c r="AN391" s="186"/>
      <c r="AO391" s="186"/>
      <c r="AP391" s="186"/>
      <c r="AQ391" s="186"/>
      <c r="AR391" s="186"/>
      <c r="AS391" s="186"/>
      <c r="AT391" s="186"/>
      <c r="AU391" s="186"/>
      <c r="AV391" s="186"/>
      <c r="AW391" s="186"/>
      <c r="AX391" s="186"/>
      <c r="AY391" s="186"/>
      <c r="AZ391" s="186"/>
      <c r="BA391" s="186"/>
      <c r="BB391" s="186"/>
      <c r="BC391" s="186"/>
      <c r="BD391" s="186"/>
      <c r="BE391" s="186"/>
      <c r="BF391" s="186"/>
      <c r="BG391" s="186"/>
      <c r="BH391" s="186"/>
      <c r="BI391" s="186"/>
      <c r="BJ391" s="186"/>
      <c r="BK391" s="186"/>
      <c r="BL391" s="186"/>
      <c r="BM391" s="186"/>
      <c r="BN391" s="186"/>
      <c r="BO391" s="186"/>
      <c r="BP391" s="186"/>
      <c r="BQ391" s="186"/>
      <c r="BR391" s="186"/>
      <c r="BS391" s="186"/>
      <c r="BT391" s="186"/>
    </row>
    <row r="392" spans="1:72" ht="13.5">
      <c r="A392" s="186"/>
      <c r="B392" s="186"/>
      <c r="C392" s="186"/>
      <c r="D392" s="186"/>
      <c r="E392" s="186"/>
      <c r="F392" s="186"/>
      <c r="G392" s="186"/>
      <c r="H392" s="186"/>
      <c r="I392" s="186"/>
      <c r="J392" s="186"/>
      <c r="K392" s="186"/>
      <c r="L392" s="186"/>
      <c r="M392" s="186"/>
      <c r="N392" s="186"/>
      <c r="O392" s="186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86"/>
      <c r="AT392" s="186"/>
      <c r="AU392" s="186"/>
      <c r="AV392" s="186"/>
      <c r="AW392" s="186"/>
      <c r="AX392" s="186"/>
      <c r="AY392" s="186"/>
      <c r="AZ392" s="186"/>
      <c r="BA392" s="186"/>
      <c r="BB392" s="186"/>
      <c r="BC392" s="186"/>
      <c r="BD392" s="186"/>
      <c r="BE392" s="186"/>
      <c r="BF392" s="186"/>
      <c r="BG392" s="186"/>
      <c r="BH392" s="186"/>
      <c r="BI392" s="186"/>
      <c r="BJ392" s="186"/>
      <c r="BK392" s="186"/>
      <c r="BL392" s="186"/>
      <c r="BM392" s="186"/>
      <c r="BN392" s="186"/>
      <c r="BO392" s="186"/>
      <c r="BP392" s="186"/>
      <c r="BQ392" s="186"/>
      <c r="BR392" s="186"/>
      <c r="BS392" s="186"/>
      <c r="BT392" s="186"/>
    </row>
    <row r="393" spans="1:72" ht="13.5">
      <c r="A393" s="186"/>
      <c r="B393" s="186"/>
      <c r="C393" s="186"/>
      <c r="D393" s="186"/>
      <c r="E393" s="186"/>
      <c r="F393" s="186"/>
      <c r="G393" s="186"/>
      <c r="H393" s="186"/>
      <c r="I393" s="186"/>
      <c r="J393" s="186"/>
      <c r="K393" s="186"/>
      <c r="L393" s="186"/>
      <c r="M393" s="186"/>
      <c r="N393" s="186"/>
      <c r="O393" s="186"/>
      <c r="P393" s="186"/>
      <c r="Q393" s="186"/>
      <c r="R393" s="186"/>
      <c r="S393" s="186"/>
      <c r="T393" s="186"/>
      <c r="U393" s="186"/>
      <c r="V393" s="186"/>
      <c r="W393" s="186"/>
      <c r="X393" s="186"/>
      <c r="Y393" s="186"/>
      <c r="Z393" s="186"/>
      <c r="AA393" s="186"/>
      <c r="AB393" s="186"/>
      <c r="AC393" s="186"/>
      <c r="AD393" s="186"/>
      <c r="AE393" s="186"/>
      <c r="AF393" s="186"/>
      <c r="AG393" s="186"/>
      <c r="AH393" s="186"/>
      <c r="AI393" s="186"/>
      <c r="AJ393" s="186"/>
      <c r="AK393" s="186"/>
      <c r="AL393" s="186"/>
      <c r="AM393" s="186"/>
      <c r="AN393" s="186"/>
      <c r="AO393" s="186"/>
      <c r="AP393" s="186"/>
      <c r="AQ393" s="186"/>
      <c r="AR393" s="186"/>
      <c r="AS393" s="186"/>
      <c r="AT393" s="186"/>
      <c r="AU393" s="186"/>
      <c r="AV393" s="186"/>
      <c r="AW393" s="186"/>
      <c r="AX393" s="186"/>
      <c r="AY393" s="186"/>
      <c r="AZ393" s="186"/>
      <c r="BA393" s="186"/>
      <c r="BB393" s="186"/>
      <c r="BC393" s="186"/>
      <c r="BD393" s="186"/>
      <c r="BE393" s="186"/>
      <c r="BF393" s="186"/>
      <c r="BG393" s="186"/>
      <c r="BH393" s="186"/>
      <c r="BI393" s="186"/>
      <c r="BJ393" s="186"/>
      <c r="BK393" s="186"/>
      <c r="BL393" s="186"/>
      <c r="BM393" s="186"/>
      <c r="BN393" s="186"/>
      <c r="BO393" s="186"/>
      <c r="BP393" s="186"/>
      <c r="BQ393" s="186"/>
      <c r="BR393" s="186"/>
      <c r="BS393" s="186"/>
      <c r="BT393" s="186"/>
    </row>
    <row r="394" spans="1:72" ht="13.5">
      <c r="A394" s="186"/>
      <c r="B394" s="186"/>
      <c r="C394" s="186"/>
      <c r="D394" s="186"/>
      <c r="E394" s="186"/>
      <c r="F394" s="186"/>
      <c r="G394" s="186"/>
      <c r="H394" s="186"/>
      <c r="I394" s="186"/>
      <c r="J394" s="186"/>
      <c r="K394" s="186"/>
      <c r="L394" s="186"/>
      <c r="M394" s="186"/>
      <c r="N394" s="186"/>
      <c r="O394" s="186"/>
      <c r="P394" s="186"/>
      <c r="Q394" s="186"/>
      <c r="R394" s="186"/>
      <c r="S394" s="186"/>
      <c r="T394" s="186"/>
      <c r="U394" s="186"/>
      <c r="V394" s="186"/>
      <c r="W394" s="186"/>
      <c r="X394" s="186"/>
      <c r="Y394" s="186"/>
      <c r="Z394" s="186"/>
      <c r="AA394" s="186"/>
      <c r="AB394" s="186"/>
      <c r="AC394" s="186"/>
      <c r="AD394" s="186"/>
      <c r="AE394" s="186"/>
      <c r="AF394" s="186"/>
      <c r="AG394" s="186"/>
      <c r="AH394" s="186"/>
      <c r="AI394" s="186"/>
      <c r="AJ394" s="186"/>
      <c r="AK394" s="186"/>
      <c r="AL394" s="186"/>
      <c r="AM394" s="186"/>
      <c r="AN394" s="186"/>
      <c r="AO394" s="186"/>
      <c r="AP394" s="186"/>
      <c r="AQ394" s="186"/>
      <c r="AR394" s="186"/>
      <c r="AS394" s="186"/>
      <c r="AT394" s="186"/>
      <c r="AU394" s="186"/>
      <c r="AV394" s="186"/>
      <c r="AW394" s="186"/>
      <c r="AX394" s="186"/>
      <c r="AY394" s="186"/>
      <c r="AZ394" s="186"/>
      <c r="BA394" s="186"/>
      <c r="BB394" s="186"/>
      <c r="BC394" s="186"/>
      <c r="BD394" s="186"/>
      <c r="BE394" s="186"/>
      <c r="BF394" s="186"/>
      <c r="BG394" s="186"/>
      <c r="BH394" s="186"/>
      <c r="BI394" s="186"/>
      <c r="BJ394" s="186"/>
      <c r="BK394" s="186"/>
      <c r="BL394" s="186"/>
      <c r="BM394" s="186"/>
      <c r="BN394" s="186"/>
      <c r="BO394" s="186"/>
      <c r="BP394" s="186"/>
      <c r="BQ394" s="186"/>
      <c r="BR394" s="186"/>
      <c r="BS394" s="186"/>
      <c r="BT394" s="186"/>
    </row>
    <row r="395" spans="1:72" ht="13.5">
      <c r="A395" s="186"/>
      <c r="B395" s="186"/>
      <c r="C395" s="186"/>
      <c r="D395" s="186"/>
      <c r="E395" s="186"/>
      <c r="F395" s="186"/>
      <c r="G395" s="186"/>
      <c r="H395" s="186"/>
      <c r="I395" s="186"/>
      <c r="J395" s="186"/>
      <c r="K395" s="186"/>
      <c r="L395" s="186"/>
      <c r="M395" s="186"/>
      <c r="N395" s="186"/>
      <c r="O395" s="186"/>
      <c r="P395" s="186"/>
      <c r="Q395" s="186"/>
      <c r="R395" s="186"/>
      <c r="S395" s="186"/>
      <c r="T395" s="186"/>
      <c r="U395" s="186"/>
      <c r="V395" s="186"/>
      <c r="W395" s="186"/>
      <c r="X395" s="186"/>
      <c r="Y395" s="186"/>
      <c r="Z395" s="186"/>
      <c r="AA395" s="186"/>
      <c r="AB395" s="186"/>
      <c r="AC395" s="186"/>
      <c r="AD395" s="186"/>
      <c r="AE395" s="186"/>
      <c r="AF395" s="186"/>
      <c r="AG395" s="186"/>
      <c r="AH395" s="186"/>
      <c r="AI395" s="186"/>
      <c r="AJ395" s="186"/>
      <c r="AK395" s="186"/>
      <c r="AL395" s="186"/>
      <c r="AM395" s="186"/>
      <c r="AN395" s="186"/>
      <c r="AO395" s="186"/>
      <c r="AP395" s="186"/>
      <c r="AQ395" s="186"/>
      <c r="AR395" s="186"/>
      <c r="AS395" s="186"/>
      <c r="AT395" s="186"/>
      <c r="AU395" s="186"/>
      <c r="AV395" s="186"/>
      <c r="AW395" s="186"/>
      <c r="AX395" s="186"/>
      <c r="AY395" s="186"/>
      <c r="AZ395" s="186"/>
      <c r="BA395" s="186"/>
      <c r="BB395" s="186"/>
      <c r="BC395" s="186"/>
      <c r="BD395" s="186"/>
      <c r="BE395" s="186"/>
      <c r="BF395" s="186"/>
      <c r="BG395" s="186"/>
      <c r="BH395" s="186"/>
      <c r="BI395" s="186"/>
      <c r="BJ395" s="186"/>
      <c r="BK395" s="186"/>
      <c r="BL395" s="186"/>
      <c r="BM395" s="186"/>
      <c r="BN395" s="186"/>
      <c r="BO395" s="186"/>
      <c r="BP395" s="186"/>
      <c r="BQ395" s="186"/>
      <c r="BR395" s="186"/>
      <c r="BS395" s="186"/>
      <c r="BT395" s="186"/>
    </row>
    <row r="396" spans="1:72" ht="13.5">
      <c r="A396" s="186"/>
      <c r="B396" s="186"/>
      <c r="C396" s="186"/>
      <c r="D396" s="186"/>
      <c r="E396" s="186"/>
      <c r="F396" s="186"/>
      <c r="G396" s="186"/>
      <c r="H396" s="186"/>
      <c r="I396" s="186"/>
      <c r="J396" s="186"/>
      <c r="K396" s="186"/>
      <c r="L396" s="186"/>
      <c r="M396" s="186"/>
      <c r="N396" s="186"/>
      <c r="O396" s="186"/>
      <c r="P396" s="186"/>
      <c r="Q396" s="186"/>
      <c r="R396" s="186"/>
      <c r="S396" s="186"/>
      <c r="T396" s="186"/>
      <c r="U396" s="186"/>
      <c r="V396" s="186"/>
      <c r="W396" s="186"/>
      <c r="X396" s="186"/>
      <c r="Y396" s="186"/>
      <c r="Z396" s="186"/>
      <c r="AA396" s="186"/>
      <c r="AB396" s="186"/>
      <c r="AC396" s="186"/>
      <c r="AD396" s="186"/>
      <c r="AE396" s="186"/>
      <c r="AF396" s="186"/>
      <c r="AG396" s="186"/>
      <c r="AH396" s="186"/>
      <c r="AI396" s="186"/>
      <c r="AJ396" s="186"/>
      <c r="AK396" s="186"/>
      <c r="AL396" s="186"/>
      <c r="AM396" s="186"/>
      <c r="AN396" s="186"/>
      <c r="AO396" s="186"/>
      <c r="AP396" s="186"/>
      <c r="AQ396" s="186"/>
      <c r="AR396" s="186"/>
      <c r="AS396" s="186"/>
      <c r="AT396" s="186"/>
      <c r="AU396" s="186"/>
      <c r="AV396" s="186"/>
      <c r="AW396" s="186"/>
      <c r="AX396" s="186"/>
      <c r="AY396" s="186"/>
      <c r="AZ396" s="186"/>
      <c r="BA396" s="186"/>
      <c r="BB396" s="186"/>
      <c r="BC396" s="186"/>
      <c r="BD396" s="186"/>
      <c r="BE396" s="186"/>
      <c r="BF396" s="186"/>
      <c r="BG396" s="186"/>
      <c r="BH396" s="186"/>
      <c r="BI396" s="186"/>
      <c r="BJ396" s="186"/>
      <c r="BK396" s="186"/>
      <c r="BL396" s="186"/>
      <c r="BM396" s="186"/>
      <c r="BN396" s="186"/>
      <c r="BO396" s="186"/>
      <c r="BP396" s="186"/>
      <c r="BQ396" s="186"/>
      <c r="BR396" s="186"/>
      <c r="BS396" s="186"/>
      <c r="BT396" s="186"/>
    </row>
    <row r="397" spans="1:72" ht="13.5">
      <c r="A397" s="186"/>
      <c r="B397" s="186"/>
      <c r="C397" s="186"/>
      <c r="D397" s="186"/>
      <c r="E397" s="186"/>
      <c r="F397" s="186"/>
      <c r="G397" s="186"/>
      <c r="H397" s="186"/>
      <c r="I397" s="186"/>
      <c r="J397" s="186"/>
      <c r="K397" s="186"/>
      <c r="L397" s="186"/>
      <c r="M397" s="186"/>
      <c r="N397" s="186"/>
      <c r="O397" s="186"/>
      <c r="P397" s="186"/>
      <c r="Q397" s="186"/>
      <c r="R397" s="186"/>
      <c r="S397" s="186"/>
      <c r="T397" s="186"/>
      <c r="U397" s="186"/>
      <c r="V397" s="186"/>
      <c r="W397" s="186"/>
      <c r="X397" s="186"/>
      <c r="Y397" s="186"/>
      <c r="Z397" s="186"/>
      <c r="AA397" s="186"/>
      <c r="AB397" s="186"/>
      <c r="AC397" s="186"/>
      <c r="AD397" s="186"/>
      <c r="AE397" s="186"/>
      <c r="AF397" s="186"/>
      <c r="AG397" s="186"/>
      <c r="AH397" s="186"/>
      <c r="AI397" s="186"/>
      <c r="AJ397" s="186"/>
      <c r="AK397" s="186"/>
      <c r="AL397" s="186"/>
      <c r="AM397" s="186"/>
      <c r="AN397" s="186"/>
      <c r="AO397" s="186"/>
      <c r="AP397" s="186"/>
      <c r="AQ397" s="186"/>
      <c r="AR397" s="186"/>
      <c r="AS397" s="186"/>
      <c r="AT397" s="186"/>
      <c r="AU397" s="186"/>
      <c r="AV397" s="186"/>
      <c r="AW397" s="186"/>
      <c r="AX397" s="186"/>
      <c r="AY397" s="186"/>
      <c r="AZ397" s="186"/>
      <c r="BA397" s="186"/>
      <c r="BB397" s="186"/>
      <c r="BC397" s="186"/>
      <c r="BD397" s="186"/>
      <c r="BE397" s="186"/>
      <c r="BF397" s="186"/>
      <c r="BG397" s="186"/>
      <c r="BH397" s="186"/>
      <c r="BI397" s="186"/>
      <c r="BJ397" s="186"/>
      <c r="BK397" s="186"/>
      <c r="BL397" s="186"/>
      <c r="BM397" s="186"/>
      <c r="BN397" s="186"/>
      <c r="BO397" s="186"/>
      <c r="BP397" s="186"/>
      <c r="BQ397" s="186"/>
      <c r="BR397" s="186"/>
      <c r="BS397" s="186"/>
      <c r="BT397" s="186"/>
    </row>
    <row r="398" spans="1:72" ht="13.5">
      <c r="A398" s="186"/>
      <c r="B398" s="186"/>
      <c r="C398" s="186"/>
      <c r="D398" s="186"/>
      <c r="E398" s="186"/>
      <c r="F398" s="186"/>
      <c r="G398" s="186"/>
      <c r="H398" s="186"/>
      <c r="I398" s="186"/>
      <c r="J398" s="186"/>
      <c r="K398" s="186"/>
      <c r="L398" s="186"/>
      <c r="M398" s="186"/>
      <c r="N398" s="186"/>
      <c r="O398" s="186"/>
      <c r="P398" s="186"/>
      <c r="Q398" s="186"/>
      <c r="R398" s="186"/>
      <c r="S398" s="186"/>
      <c r="T398" s="186"/>
      <c r="U398" s="186"/>
      <c r="V398" s="186"/>
      <c r="W398" s="186"/>
      <c r="X398" s="186"/>
      <c r="Y398" s="186"/>
      <c r="Z398" s="186"/>
      <c r="AA398" s="186"/>
      <c r="AB398" s="186"/>
      <c r="AC398" s="186"/>
      <c r="AD398" s="186"/>
      <c r="AE398" s="186"/>
      <c r="AF398" s="186"/>
      <c r="AG398" s="186"/>
      <c r="AH398" s="186"/>
      <c r="AI398" s="186"/>
      <c r="AJ398" s="186"/>
      <c r="AK398" s="186"/>
      <c r="AL398" s="186"/>
      <c r="AM398" s="186"/>
      <c r="AN398" s="186"/>
      <c r="AO398" s="186"/>
      <c r="AP398" s="186"/>
      <c r="AQ398" s="186"/>
      <c r="AR398" s="186"/>
      <c r="AS398" s="186"/>
      <c r="AT398" s="186"/>
      <c r="AU398" s="186"/>
      <c r="AV398" s="186"/>
      <c r="AW398" s="186"/>
      <c r="AX398" s="186"/>
      <c r="AY398" s="186"/>
      <c r="AZ398" s="186"/>
      <c r="BA398" s="186"/>
      <c r="BB398" s="186"/>
      <c r="BC398" s="186"/>
      <c r="BD398" s="186"/>
      <c r="BE398" s="186"/>
      <c r="BF398" s="186"/>
      <c r="BG398" s="186"/>
      <c r="BH398" s="186"/>
      <c r="BI398" s="186"/>
      <c r="BJ398" s="186"/>
      <c r="BK398" s="186"/>
      <c r="BL398" s="186"/>
      <c r="BM398" s="186"/>
      <c r="BN398" s="186"/>
      <c r="BO398" s="186"/>
      <c r="BP398" s="186"/>
      <c r="BQ398" s="186"/>
      <c r="BR398" s="186"/>
      <c r="BS398" s="186"/>
      <c r="BT398" s="186"/>
    </row>
    <row r="399" spans="1:72" ht="13.5">
      <c r="A399" s="186"/>
      <c r="B399" s="186"/>
      <c r="C399" s="186"/>
      <c r="D399" s="186"/>
      <c r="E399" s="186"/>
      <c r="F399" s="186"/>
      <c r="G399" s="186"/>
      <c r="H399" s="186"/>
      <c r="I399" s="186"/>
      <c r="J399" s="186"/>
      <c r="K399" s="186"/>
      <c r="L399" s="186"/>
      <c r="M399" s="186"/>
      <c r="N399" s="186"/>
      <c r="O399" s="186"/>
      <c r="P399" s="186"/>
      <c r="Q399" s="186"/>
      <c r="R399" s="186"/>
      <c r="S399" s="186"/>
      <c r="T399" s="186"/>
      <c r="U399" s="186"/>
      <c r="V399" s="186"/>
      <c r="W399" s="186"/>
      <c r="X399" s="186"/>
      <c r="Y399" s="186"/>
      <c r="Z399" s="186"/>
      <c r="AA399" s="186"/>
      <c r="AB399" s="186"/>
      <c r="AC399" s="186"/>
      <c r="AD399" s="186"/>
      <c r="AE399" s="186"/>
      <c r="AF399" s="186"/>
      <c r="AG399" s="186"/>
      <c r="AH399" s="186"/>
      <c r="AI399" s="186"/>
      <c r="AJ399" s="186"/>
      <c r="AK399" s="186"/>
      <c r="AL399" s="186"/>
      <c r="AM399" s="186"/>
      <c r="AN399" s="186"/>
      <c r="AO399" s="186"/>
      <c r="AP399" s="186"/>
      <c r="AQ399" s="186"/>
      <c r="AR399" s="186"/>
      <c r="AS399" s="186"/>
      <c r="AT399" s="186"/>
      <c r="AU399" s="186"/>
      <c r="AV399" s="186"/>
      <c r="AW399" s="186"/>
      <c r="AX399" s="186"/>
      <c r="AY399" s="186"/>
      <c r="AZ399" s="186"/>
      <c r="BA399" s="186"/>
      <c r="BB399" s="186"/>
      <c r="BC399" s="186"/>
      <c r="BD399" s="186"/>
      <c r="BE399" s="186"/>
      <c r="BF399" s="186"/>
      <c r="BG399" s="186"/>
      <c r="BH399" s="186"/>
      <c r="BI399" s="186"/>
      <c r="BJ399" s="186"/>
      <c r="BK399" s="186"/>
      <c r="BL399" s="186"/>
      <c r="BM399" s="186"/>
      <c r="BN399" s="186"/>
      <c r="BO399" s="186"/>
      <c r="BP399" s="186"/>
      <c r="BQ399" s="186"/>
      <c r="BR399" s="186"/>
      <c r="BS399" s="186"/>
      <c r="BT399" s="186"/>
    </row>
    <row r="400" spans="1:72" ht="13.5">
      <c r="A400" s="186"/>
      <c r="B400" s="186"/>
      <c r="C400" s="186"/>
      <c r="D400" s="186"/>
      <c r="E400" s="186"/>
      <c r="F400" s="186"/>
      <c r="G400" s="186"/>
      <c r="H400" s="186"/>
      <c r="I400" s="186"/>
      <c r="J400" s="186"/>
      <c r="K400" s="186"/>
      <c r="L400" s="186"/>
      <c r="M400" s="186"/>
      <c r="N400" s="186"/>
      <c r="O400" s="186"/>
      <c r="P400" s="186"/>
      <c r="Q400" s="186"/>
      <c r="R400" s="186"/>
      <c r="S400" s="186"/>
      <c r="T400" s="186"/>
      <c r="U400" s="186"/>
      <c r="V400" s="186"/>
      <c r="W400" s="186"/>
      <c r="X400" s="186"/>
      <c r="Y400" s="186"/>
      <c r="Z400" s="186"/>
      <c r="AA400" s="186"/>
      <c r="AB400" s="186"/>
      <c r="AC400" s="186"/>
      <c r="AD400" s="186"/>
      <c r="AE400" s="186"/>
      <c r="AF400" s="186"/>
      <c r="AG400" s="186"/>
      <c r="AH400" s="186"/>
      <c r="AI400" s="186"/>
      <c r="AJ400" s="186"/>
      <c r="AK400" s="186"/>
      <c r="AL400" s="186"/>
      <c r="AM400" s="186"/>
      <c r="AN400" s="186"/>
      <c r="AO400" s="186"/>
      <c r="AP400" s="186"/>
      <c r="AQ400" s="186"/>
      <c r="AR400" s="186"/>
      <c r="AS400" s="186"/>
      <c r="AT400" s="186"/>
      <c r="AU400" s="186"/>
      <c r="AV400" s="186"/>
      <c r="AW400" s="186"/>
      <c r="AX400" s="186"/>
      <c r="AY400" s="186"/>
      <c r="AZ400" s="186"/>
      <c r="BA400" s="186"/>
      <c r="BB400" s="186"/>
      <c r="BC400" s="186"/>
      <c r="BD400" s="186"/>
      <c r="BE400" s="186"/>
      <c r="BF400" s="186"/>
      <c r="BG400" s="186"/>
      <c r="BH400" s="186"/>
      <c r="BI400" s="186"/>
      <c r="BJ400" s="186"/>
      <c r="BK400" s="186"/>
      <c r="BL400" s="186"/>
      <c r="BM400" s="186"/>
      <c r="BN400" s="186"/>
      <c r="BO400" s="186"/>
      <c r="BP400" s="186"/>
      <c r="BQ400" s="186"/>
      <c r="BR400" s="186"/>
      <c r="BS400" s="186"/>
      <c r="BT400" s="186"/>
    </row>
    <row r="401" spans="1:72" ht="13.5">
      <c r="A401" s="186"/>
      <c r="B401" s="186"/>
      <c r="C401" s="186"/>
      <c r="D401" s="186"/>
      <c r="E401" s="186"/>
      <c r="F401" s="186"/>
      <c r="G401" s="186"/>
      <c r="H401" s="186"/>
      <c r="I401" s="186"/>
      <c r="J401" s="186"/>
      <c r="K401" s="186"/>
      <c r="L401" s="186"/>
      <c r="M401" s="186"/>
      <c r="N401" s="186"/>
      <c r="O401" s="186"/>
      <c r="P401" s="186"/>
      <c r="Q401" s="186"/>
      <c r="R401" s="186"/>
      <c r="S401" s="186"/>
      <c r="T401" s="186"/>
      <c r="U401" s="186"/>
      <c r="V401" s="186"/>
      <c r="W401" s="186"/>
      <c r="X401" s="186"/>
      <c r="Y401" s="186"/>
      <c r="Z401" s="186"/>
      <c r="AA401" s="186"/>
      <c r="AB401" s="186"/>
      <c r="AC401" s="186"/>
      <c r="AD401" s="186"/>
      <c r="AE401" s="186"/>
      <c r="AF401" s="186"/>
      <c r="AG401" s="186"/>
      <c r="AH401" s="186"/>
      <c r="AI401" s="186"/>
      <c r="AJ401" s="186"/>
      <c r="AK401" s="186"/>
      <c r="AL401" s="186"/>
      <c r="AM401" s="186"/>
      <c r="AN401" s="186"/>
      <c r="AO401" s="186"/>
      <c r="AP401" s="186"/>
      <c r="AQ401" s="186"/>
      <c r="AR401" s="186"/>
      <c r="AS401" s="186"/>
      <c r="AT401" s="186"/>
      <c r="AU401" s="186"/>
      <c r="AV401" s="186"/>
      <c r="AW401" s="186"/>
      <c r="AX401" s="186"/>
      <c r="AY401" s="186"/>
      <c r="AZ401" s="186"/>
      <c r="BA401" s="186"/>
      <c r="BB401" s="186"/>
      <c r="BC401" s="186"/>
      <c r="BD401" s="186"/>
      <c r="BE401" s="186"/>
      <c r="BF401" s="186"/>
      <c r="BG401" s="186"/>
      <c r="BH401" s="186"/>
      <c r="BI401" s="186"/>
      <c r="BJ401" s="186"/>
      <c r="BK401" s="186"/>
      <c r="BL401" s="186"/>
      <c r="BM401" s="186"/>
      <c r="BN401" s="186"/>
      <c r="BO401" s="186"/>
      <c r="BP401" s="186"/>
      <c r="BQ401" s="186"/>
      <c r="BR401" s="186"/>
      <c r="BS401" s="186"/>
      <c r="BT401" s="186"/>
    </row>
    <row r="402" spans="1:72" ht="13.5">
      <c r="A402" s="186"/>
      <c r="B402" s="186"/>
      <c r="C402" s="186"/>
      <c r="D402" s="186"/>
      <c r="E402" s="186"/>
      <c r="F402" s="186"/>
      <c r="G402" s="186"/>
      <c r="H402" s="186"/>
      <c r="I402" s="186"/>
      <c r="J402" s="186"/>
      <c r="K402" s="186"/>
      <c r="L402" s="186"/>
      <c r="M402" s="186"/>
      <c r="N402" s="186"/>
      <c r="O402" s="186"/>
      <c r="P402" s="186"/>
      <c r="Q402" s="186"/>
      <c r="R402" s="186"/>
      <c r="S402" s="186"/>
      <c r="T402" s="186"/>
      <c r="U402" s="186"/>
      <c r="V402" s="186"/>
      <c r="W402" s="186"/>
      <c r="X402" s="186"/>
      <c r="Y402" s="186"/>
      <c r="Z402" s="186"/>
      <c r="AA402" s="186"/>
      <c r="AB402" s="186"/>
      <c r="AC402" s="186"/>
      <c r="AD402" s="186"/>
      <c r="AE402" s="186"/>
      <c r="AF402" s="186"/>
      <c r="AG402" s="186"/>
      <c r="AH402" s="186"/>
      <c r="AI402" s="186"/>
      <c r="AJ402" s="186"/>
      <c r="AK402" s="186"/>
      <c r="AL402" s="186"/>
      <c r="AM402" s="186"/>
      <c r="AN402" s="186"/>
      <c r="AO402" s="186"/>
      <c r="AP402" s="186"/>
      <c r="AQ402" s="186"/>
      <c r="AR402" s="186"/>
      <c r="AS402" s="186"/>
      <c r="AT402" s="186"/>
      <c r="AU402" s="186"/>
      <c r="AV402" s="186"/>
      <c r="AW402" s="186"/>
      <c r="AX402" s="186"/>
      <c r="AY402" s="186"/>
      <c r="AZ402" s="186"/>
      <c r="BA402" s="186"/>
      <c r="BB402" s="186"/>
      <c r="BC402" s="186"/>
      <c r="BD402" s="186"/>
      <c r="BE402" s="186"/>
      <c r="BF402" s="186"/>
      <c r="BG402" s="186"/>
      <c r="BH402" s="186"/>
      <c r="BI402" s="186"/>
      <c r="BJ402" s="186"/>
      <c r="BK402" s="186"/>
      <c r="BL402" s="186"/>
      <c r="BM402" s="186"/>
      <c r="BN402" s="186"/>
      <c r="BO402" s="186"/>
      <c r="BP402" s="186"/>
      <c r="BQ402" s="186"/>
      <c r="BR402" s="186"/>
      <c r="BS402" s="186"/>
      <c r="BT402" s="186"/>
    </row>
    <row r="403" spans="1:72" ht="13.5">
      <c r="A403" s="186"/>
      <c r="B403" s="186"/>
      <c r="C403" s="186"/>
      <c r="D403" s="186"/>
      <c r="E403" s="186"/>
      <c r="F403" s="186"/>
      <c r="G403" s="186"/>
      <c r="H403" s="186"/>
      <c r="I403" s="186"/>
      <c r="J403" s="186"/>
      <c r="K403" s="186"/>
      <c r="L403" s="186"/>
      <c r="M403" s="186"/>
      <c r="N403" s="186"/>
      <c r="O403" s="186"/>
      <c r="P403" s="186"/>
      <c r="Q403" s="186"/>
      <c r="R403" s="186"/>
      <c r="S403" s="186"/>
      <c r="T403" s="186"/>
      <c r="U403" s="186"/>
      <c r="V403" s="186"/>
      <c r="W403" s="186"/>
      <c r="X403" s="186"/>
      <c r="Y403" s="186"/>
      <c r="Z403" s="186"/>
      <c r="AA403" s="186"/>
      <c r="AB403" s="186"/>
      <c r="AC403" s="186"/>
      <c r="AD403" s="186"/>
      <c r="AE403" s="186"/>
      <c r="AF403" s="186"/>
      <c r="AG403" s="186"/>
      <c r="AH403" s="186"/>
      <c r="AI403" s="186"/>
      <c r="AJ403" s="186"/>
      <c r="AK403" s="186"/>
      <c r="AL403" s="186"/>
      <c r="AM403" s="186"/>
      <c r="AN403" s="186"/>
      <c r="AO403" s="186"/>
      <c r="AP403" s="186"/>
      <c r="AQ403" s="186"/>
      <c r="AR403" s="186"/>
      <c r="AS403" s="186"/>
      <c r="AT403" s="186"/>
      <c r="AU403" s="186"/>
      <c r="AV403" s="186"/>
      <c r="AW403" s="186"/>
      <c r="AX403" s="186"/>
      <c r="AY403" s="186"/>
      <c r="AZ403" s="186"/>
      <c r="BA403" s="186"/>
      <c r="BB403" s="186"/>
      <c r="BC403" s="186"/>
      <c r="BD403" s="186"/>
      <c r="BE403" s="186"/>
      <c r="BF403" s="186"/>
      <c r="BG403" s="186"/>
      <c r="BH403" s="186"/>
      <c r="BI403" s="186"/>
      <c r="BJ403" s="186"/>
      <c r="BK403" s="186"/>
      <c r="BL403" s="186"/>
      <c r="BM403" s="186"/>
      <c r="BN403" s="186"/>
      <c r="BO403" s="186"/>
      <c r="BP403" s="186"/>
      <c r="BQ403" s="186"/>
      <c r="BR403" s="186"/>
      <c r="BS403" s="186"/>
      <c r="BT403" s="186"/>
    </row>
    <row r="404" spans="1:72" ht="13.5">
      <c r="A404" s="186"/>
      <c r="B404" s="186"/>
      <c r="C404" s="186"/>
      <c r="D404" s="186"/>
      <c r="E404" s="186"/>
      <c r="F404" s="186"/>
      <c r="G404" s="186"/>
      <c r="H404" s="186"/>
      <c r="I404" s="186"/>
      <c r="J404" s="186"/>
      <c r="K404" s="186"/>
      <c r="L404" s="186"/>
      <c r="M404" s="186"/>
      <c r="N404" s="186"/>
      <c r="O404" s="186"/>
      <c r="P404" s="186"/>
      <c r="Q404" s="186"/>
      <c r="R404" s="186"/>
      <c r="S404" s="186"/>
      <c r="T404" s="186"/>
      <c r="U404" s="186"/>
      <c r="V404" s="186"/>
      <c r="W404" s="186"/>
      <c r="X404" s="186"/>
      <c r="Y404" s="186"/>
      <c r="Z404" s="186"/>
      <c r="AA404" s="186"/>
      <c r="AB404" s="186"/>
      <c r="AC404" s="186"/>
      <c r="AD404" s="186"/>
      <c r="AE404" s="186"/>
      <c r="AF404" s="186"/>
      <c r="AG404" s="186"/>
      <c r="AH404" s="186"/>
      <c r="AI404" s="186"/>
      <c r="AJ404" s="186"/>
      <c r="AK404" s="186"/>
      <c r="AL404" s="186"/>
      <c r="AM404" s="186"/>
      <c r="AN404" s="186"/>
      <c r="AO404" s="186"/>
      <c r="AP404" s="186"/>
      <c r="AQ404" s="186"/>
      <c r="AR404" s="186"/>
      <c r="AS404" s="186"/>
      <c r="AT404" s="186"/>
      <c r="AU404" s="186"/>
      <c r="AV404" s="186"/>
      <c r="AW404" s="186"/>
      <c r="AX404" s="186"/>
      <c r="AY404" s="186"/>
      <c r="AZ404" s="186"/>
      <c r="BA404" s="186"/>
      <c r="BB404" s="186"/>
      <c r="BC404" s="186"/>
      <c r="BD404" s="186"/>
      <c r="BE404" s="186"/>
      <c r="BF404" s="186"/>
      <c r="BG404" s="186"/>
      <c r="BH404" s="186"/>
      <c r="BI404" s="186"/>
      <c r="BJ404" s="186"/>
      <c r="BK404" s="186"/>
      <c r="BL404" s="186"/>
      <c r="BM404" s="186"/>
      <c r="BN404" s="186"/>
      <c r="BO404" s="186"/>
      <c r="BP404" s="186"/>
      <c r="BQ404" s="186"/>
      <c r="BR404" s="186"/>
      <c r="BS404" s="186"/>
      <c r="BT404" s="186"/>
    </row>
    <row r="405" spans="1:72" ht="13.5">
      <c r="A405" s="186"/>
      <c r="B405" s="186"/>
      <c r="C405" s="186"/>
      <c r="D405" s="186"/>
      <c r="E405" s="186"/>
      <c r="F405" s="186"/>
      <c r="G405" s="186"/>
      <c r="H405" s="186"/>
      <c r="I405" s="186"/>
      <c r="J405" s="186"/>
      <c r="K405" s="186"/>
      <c r="L405" s="186"/>
      <c r="M405" s="186"/>
      <c r="N405" s="186"/>
      <c r="O405" s="186"/>
      <c r="P405" s="186"/>
      <c r="Q405" s="186"/>
      <c r="R405" s="186"/>
      <c r="S405" s="186"/>
      <c r="T405" s="186"/>
      <c r="U405" s="186"/>
      <c r="V405" s="186"/>
      <c r="W405" s="186"/>
      <c r="X405" s="186"/>
      <c r="Y405" s="186"/>
      <c r="Z405" s="186"/>
      <c r="AA405" s="186"/>
      <c r="AB405" s="186"/>
      <c r="AC405" s="186"/>
      <c r="AD405" s="186"/>
      <c r="AE405" s="186"/>
      <c r="AF405" s="186"/>
      <c r="AG405" s="186"/>
      <c r="AH405" s="186"/>
      <c r="AI405" s="186"/>
      <c r="AJ405" s="186"/>
      <c r="AK405" s="186"/>
      <c r="AL405" s="186"/>
      <c r="AM405" s="186"/>
      <c r="AN405" s="186"/>
      <c r="AO405" s="186"/>
      <c r="AP405" s="186"/>
      <c r="AQ405" s="186"/>
      <c r="AR405" s="186"/>
      <c r="AS405" s="186"/>
      <c r="AT405" s="186"/>
      <c r="AU405" s="186"/>
      <c r="AV405" s="186"/>
      <c r="AW405" s="186"/>
      <c r="AX405" s="186"/>
      <c r="AY405" s="186"/>
      <c r="AZ405" s="186"/>
      <c r="BA405" s="186"/>
      <c r="BB405" s="186"/>
      <c r="BC405" s="186"/>
      <c r="BD405" s="186"/>
      <c r="BE405" s="186"/>
      <c r="BF405" s="186"/>
      <c r="BG405" s="186"/>
      <c r="BH405" s="186"/>
      <c r="BI405" s="186"/>
      <c r="BJ405" s="186"/>
      <c r="BK405" s="186"/>
      <c r="BL405" s="186"/>
      <c r="BM405" s="186"/>
      <c r="BN405" s="186"/>
      <c r="BO405" s="186"/>
      <c r="BP405" s="186"/>
      <c r="BQ405" s="186"/>
      <c r="BR405" s="186"/>
      <c r="BS405" s="186"/>
      <c r="BT405" s="186"/>
    </row>
    <row r="406" spans="1:72" ht="13.5">
      <c r="A406" s="186"/>
      <c r="B406" s="186"/>
      <c r="C406" s="186"/>
      <c r="D406" s="186"/>
      <c r="E406" s="186"/>
      <c r="F406" s="186"/>
      <c r="G406" s="186"/>
      <c r="H406" s="186"/>
      <c r="I406" s="186"/>
      <c r="J406" s="186"/>
      <c r="K406" s="186"/>
      <c r="L406" s="186"/>
      <c r="M406" s="186"/>
      <c r="N406" s="186"/>
      <c r="O406" s="186"/>
      <c r="P406" s="186"/>
      <c r="Q406" s="186"/>
      <c r="R406" s="186"/>
      <c r="S406" s="186"/>
      <c r="T406" s="186"/>
      <c r="U406" s="186"/>
      <c r="V406" s="186"/>
      <c r="W406" s="186"/>
      <c r="X406" s="186"/>
      <c r="Y406" s="186"/>
      <c r="Z406" s="186"/>
      <c r="AA406" s="186"/>
      <c r="AB406" s="186"/>
      <c r="AC406" s="186"/>
      <c r="AD406" s="186"/>
      <c r="AE406" s="186"/>
      <c r="AF406" s="186"/>
      <c r="AG406" s="186"/>
      <c r="AH406" s="186"/>
      <c r="AI406" s="186"/>
      <c r="AJ406" s="186"/>
      <c r="AK406" s="186"/>
      <c r="AL406" s="186"/>
      <c r="AM406" s="186"/>
      <c r="AN406" s="186"/>
      <c r="AO406" s="186"/>
      <c r="AP406" s="186"/>
      <c r="AQ406" s="186"/>
      <c r="AR406" s="186"/>
      <c r="AS406" s="186"/>
      <c r="AT406" s="186"/>
      <c r="AU406" s="186"/>
      <c r="AV406" s="186"/>
      <c r="AW406" s="186"/>
      <c r="AX406" s="186"/>
      <c r="AY406" s="186"/>
      <c r="AZ406" s="186"/>
      <c r="BA406" s="186"/>
      <c r="BB406" s="186"/>
      <c r="BC406" s="186"/>
      <c r="BD406" s="186"/>
      <c r="BE406" s="186"/>
      <c r="BF406" s="186"/>
      <c r="BG406" s="186"/>
      <c r="BH406" s="186"/>
      <c r="BI406" s="186"/>
      <c r="BJ406" s="186"/>
      <c r="BK406" s="186"/>
      <c r="BL406" s="186"/>
      <c r="BM406" s="186"/>
      <c r="BN406" s="186"/>
      <c r="BO406" s="186"/>
      <c r="BP406" s="186"/>
      <c r="BQ406" s="186"/>
      <c r="BR406" s="186"/>
      <c r="BS406" s="186"/>
      <c r="BT406" s="186"/>
    </row>
    <row r="407" spans="1:72" ht="13.5">
      <c r="A407" s="186"/>
      <c r="B407" s="186"/>
      <c r="C407" s="186"/>
      <c r="D407" s="186"/>
      <c r="E407" s="186"/>
      <c r="F407" s="186"/>
      <c r="G407" s="186"/>
      <c r="H407" s="186"/>
      <c r="I407" s="186"/>
      <c r="J407" s="186"/>
      <c r="K407" s="186"/>
      <c r="L407" s="186"/>
      <c r="M407" s="186"/>
      <c r="N407" s="186"/>
      <c r="O407" s="186"/>
      <c r="P407" s="186"/>
      <c r="Q407" s="186"/>
      <c r="R407" s="186"/>
      <c r="S407" s="186"/>
      <c r="T407" s="186"/>
      <c r="U407" s="186"/>
      <c r="V407" s="186"/>
      <c r="W407" s="186"/>
      <c r="X407" s="186"/>
      <c r="Y407" s="186"/>
      <c r="Z407" s="186"/>
      <c r="AA407" s="186"/>
      <c r="AB407" s="186"/>
      <c r="AC407" s="186"/>
      <c r="AD407" s="186"/>
      <c r="AE407" s="186"/>
      <c r="AF407" s="186"/>
      <c r="AG407" s="186"/>
      <c r="AH407" s="186"/>
      <c r="AI407" s="186"/>
      <c r="AJ407" s="186"/>
      <c r="AK407" s="186"/>
      <c r="AL407" s="186"/>
      <c r="AM407" s="186"/>
      <c r="AN407" s="186"/>
      <c r="AO407" s="186"/>
      <c r="AP407" s="186"/>
      <c r="AQ407" s="186"/>
      <c r="AR407" s="186"/>
      <c r="AS407" s="186"/>
      <c r="AT407" s="186"/>
      <c r="AU407" s="186"/>
      <c r="AV407" s="186"/>
      <c r="AW407" s="186"/>
      <c r="AX407" s="186"/>
      <c r="AY407" s="186"/>
      <c r="AZ407" s="186"/>
      <c r="BA407" s="186"/>
      <c r="BB407" s="186"/>
      <c r="BC407" s="186"/>
      <c r="BD407" s="186"/>
      <c r="BE407" s="186"/>
      <c r="BF407" s="186"/>
      <c r="BG407" s="186"/>
      <c r="BH407" s="186"/>
      <c r="BI407" s="186"/>
      <c r="BJ407" s="186"/>
      <c r="BK407" s="186"/>
      <c r="BL407" s="186"/>
      <c r="BM407" s="186"/>
      <c r="BN407" s="186"/>
      <c r="BO407" s="186"/>
      <c r="BP407" s="186"/>
      <c r="BQ407" s="186"/>
      <c r="BR407" s="186"/>
      <c r="BS407" s="186"/>
      <c r="BT407" s="186"/>
    </row>
    <row r="408" spans="1:72" ht="13.5">
      <c r="A408" s="186"/>
      <c r="B408" s="186"/>
      <c r="C408" s="186"/>
      <c r="D408" s="186"/>
      <c r="E408" s="186"/>
      <c r="F408" s="186"/>
      <c r="G408" s="186"/>
      <c r="H408" s="186"/>
      <c r="I408" s="186"/>
      <c r="J408" s="186"/>
      <c r="K408" s="186"/>
      <c r="L408" s="186"/>
      <c r="M408" s="186"/>
      <c r="N408" s="186"/>
      <c r="O408" s="186"/>
      <c r="P408" s="186"/>
      <c r="Q408" s="186"/>
      <c r="R408" s="186"/>
      <c r="S408" s="186"/>
      <c r="T408" s="186"/>
      <c r="U408" s="186"/>
      <c r="V408" s="186"/>
      <c r="W408" s="186"/>
      <c r="X408" s="186"/>
      <c r="Y408" s="186"/>
      <c r="Z408" s="186"/>
      <c r="AA408" s="186"/>
      <c r="AB408" s="186"/>
      <c r="AC408" s="186"/>
      <c r="AD408" s="186"/>
      <c r="AE408" s="186"/>
      <c r="AF408" s="186"/>
      <c r="AG408" s="186"/>
      <c r="AH408" s="186"/>
      <c r="AI408" s="186"/>
      <c r="AJ408" s="186"/>
      <c r="AK408" s="186"/>
      <c r="AL408" s="186"/>
      <c r="AM408" s="186"/>
      <c r="AN408" s="186"/>
      <c r="AO408" s="186"/>
      <c r="AP408" s="186"/>
      <c r="AQ408" s="186"/>
      <c r="AR408" s="186"/>
      <c r="AS408" s="186"/>
      <c r="AT408" s="186"/>
      <c r="AU408" s="186"/>
      <c r="AV408" s="186"/>
      <c r="AW408" s="186"/>
      <c r="AX408" s="186"/>
      <c r="AY408" s="186"/>
      <c r="AZ408" s="186"/>
      <c r="BA408" s="186"/>
      <c r="BB408" s="186"/>
      <c r="BC408" s="186"/>
      <c r="BD408" s="186"/>
      <c r="BE408" s="186"/>
      <c r="BF408" s="186"/>
      <c r="BG408" s="186"/>
      <c r="BH408" s="186"/>
      <c r="BI408" s="186"/>
      <c r="BJ408" s="186"/>
      <c r="BK408" s="186"/>
      <c r="BL408" s="186"/>
      <c r="BM408" s="186"/>
      <c r="BN408" s="186"/>
      <c r="BO408" s="186"/>
      <c r="BP408" s="186"/>
      <c r="BQ408" s="186"/>
      <c r="BR408" s="186"/>
      <c r="BS408" s="186"/>
      <c r="BT408" s="186"/>
    </row>
    <row r="409" spans="1:72" ht="13.5">
      <c r="A409" s="186"/>
      <c r="B409" s="186"/>
      <c r="C409" s="186"/>
      <c r="D409" s="186"/>
      <c r="E409" s="186"/>
      <c r="F409" s="186"/>
      <c r="G409" s="186"/>
      <c r="H409" s="186"/>
      <c r="I409" s="186"/>
      <c r="J409" s="186"/>
      <c r="K409" s="186"/>
      <c r="L409" s="186"/>
      <c r="M409" s="186"/>
      <c r="N409" s="186"/>
      <c r="O409" s="186"/>
      <c r="P409" s="186"/>
      <c r="Q409" s="186"/>
      <c r="R409" s="186"/>
      <c r="S409" s="186"/>
      <c r="T409" s="186"/>
      <c r="U409" s="186"/>
      <c r="V409" s="186"/>
      <c r="W409" s="186"/>
      <c r="X409" s="186"/>
      <c r="Y409" s="186"/>
      <c r="Z409" s="186"/>
      <c r="AA409" s="186"/>
      <c r="AB409" s="186"/>
      <c r="AC409" s="186"/>
      <c r="AD409" s="186"/>
      <c r="AE409" s="186"/>
      <c r="AF409" s="186"/>
      <c r="AG409" s="186"/>
      <c r="AH409" s="186"/>
      <c r="AI409" s="186"/>
      <c r="AJ409" s="186"/>
      <c r="AK409" s="186"/>
      <c r="AL409" s="186"/>
      <c r="AM409" s="186"/>
      <c r="AN409" s="186"/>
      <c r="AO409" s="186"/>
      <c r="AP409" s="186"/>
      <c r="AQ409" s="186"/>
      <c r="AR409" s="186"/>
      <c r="AS409" s="186"/>
      <c r="AT409" s="186"/>
      <c r="AU409" s="186"/>
      <c r="AV409" s="186"/>
      <c r="AW409" s="186"/>
      <c r="AX409" s="186"/>
      <c r="AY409" s="186"/>
      <c r="AZ409" s="186"/>
      <c r="BA409" s="186"/>
      <c r="BB409" s="186"/>
      <c r="BC409" s="186"/>
      <c r="BD409" s="186"/>
      <c r="BE409" s="186"/>
      <c r="BF409" s="186"/>
      <c r="BG409" s="186"/>
      <c r="BH409" s="186"/>
      <c r="BI409" s="186"/>
      <c r="BJ409" s="186"/>
      <c r="BK409" s="186"/>
      <c r="BL409" s="186"/>
      <c r="BM409" s="186"/>
      <c r="BN409" s="186"/>
      <c r="BO409" s="186"/>
      <c r="BP409" s="186"/>
      <c r="BQ409" s="186"/>
      <c r="BR409" s="186"/>
      <c r="BS409" s="186"/>
      <c r="BT409" s="186"/>
    </row>
    <row r="410" spans="1:72" ht="13.5">
      <c r="A410" s="186"/>
      <c r="B410" s="186"/>
      <c r="C410" s="186"/>
      <c r="D410" s="186"/>
      <c r="E410" s="186"/>
      <c r="F410" s="186"/>
      <c r="G410" s="186"/>
      <c r="H410" s="186"/>
      <c r="I410" s="186"/>
      <c r="J410" s="186"/>
      <c r="K410" s="186"/>
      <c r="L410" s="186"/>
      <c r="M410" s="186"/>
      <c r="N410" s="186"/>
      <c r="O410" s="186"/>
      <c r="P410" s="186"/>
      <c r="Q410" s="186"/>
      <c r="R410" s="186"/>
      <c r="S410" s="186"/>
      <c r="T410" s="186"/>
      <c r="U410" s="186"/>
      <c r="V410" s="186"/>
      <c r="W410" s="186"/>
      <c r="X410" s="186"/>
      <c r="Y410" s="186"/>
      <c r="Z410" s="186"/>
      <c r="AA410" s="186"/>
      <c r="AB410" s="186"/>
      <c r="AC410" s="186"/>
      <c r="AD410" s="186"/>
      <c r="AE410" s="186"/>
      <c r="AF410" s="186"/>
      <c r="AG410" s="186"/>
      <c r="AH410" s="186"/>
      <c r="AI410" s="186"/>
      <c r="AJ410" s="186"/>
      <c r="AK410" s="186"/>
      <c r="AL410" s="186"/>
      <c r="AM410" s="186"/>
      <c r="AN410" s="186"/>
      <c r="AO410" s="186"/>
      <c r="AP410" s="186"/>
      <c r="AQ410" s="186"/>
      <c r="AR410" s="186"/>
      <c r="AS410" s="186"/>
      <c r="AT410" s="186"/>
      <c r="AU410" s="186"/>
      <c r="AV410" s="186"/>
      <c r="AW410" s="186"/>
      <c r="AX410" s="186"/>
      <c r="AY410" s="186"/>
      <c r="AZ410" s="186"/>
      <c r="BA410" s="186"/>
      <c r="BB410" s="186"/>
      <c r="BC410" s="186"/>
      <c r="BD410" s="186"/>
      <c r="BE410" s="186"/>
      <c r="BF410" s="186"/>
      <c r="BG410" s="186"/>
      <c r="BH410" s="186"/>
      <c r="BI410" s="186"/>
      <c r="BJ410" s="186"/>
      <c r="BK410" s="186"/>
      <c r="BL410" s="186"/>
      <c r="BM410" s="186"/>
      <c r="BN410" s="186"/>
      <c r="BO410" s="186"/>
      <c r="BP410" s="186"/>
      <c r="BQ410" s="186"/>
      <c r="BR410" s="186"/>
      <c r="BS410" s="186"/>
      <c r="BT410" s="186"/>
    </row>
    <row r="411" spans="1:72" ht="13.5">
      <c r="A411" s="186"/>
      <c r="B411" s="186"/>
      <c r="C411" s="186"/>
      <c r="D411" s="186"/>
      <c r="E411" s="186"/>
      <c r="F411" s="186"/>
      <c r="G411" s="186"/>
      <c r="H411" s="186"/>
      <c r="I411" s="186"/>
      <c r="J411" s="186"/>
      <c r="K411" s="186"/>
      <c r="L411" s="186"/>
      <c r="M411" s="186"/>
      <c r="N411" s="186"/>
      <c r="O411" s="186"/>
      <c r="P411" s="186"/>
      <c r="Q411" s="186"/>
      <c r="R411" s="186"/>
      <c r="S411" s="186"/>
      <c r="T411" s="186"/>
      <c r="U411" s="186"/>
      <c r="V411" s="186"/>
      <c r="W411" s="186"/>
      <c r="X411" s="186"/>
      <c r="Y411" s="186"/>
      <c r="Z411" s="186"/>
      <c r="AA411" s="186"/>
      <c r="AB411" s="186"/>
      <c r="AC411" s="186"/>
      <c r="AD411" s="186"/>
      <c r="AE411" s="186"/>
      <c r="AF411" s="186"/>
      <c r="AG411" s="186"/>
      <c r="AH411" s="186"/>
      <c r="AI411" s="186"/>
      <c r="AJ411" s="186"/>
      <c r="AK411" s="186"/>
      <c r="AL411" s="186"/>
      <c r="AM411" s="186"/>
      <c r="AN411" s="186"/>
      <c r="AO411" s="186"/>
      <c r="AP411" s="186"/>
      <c r="AQ411" s="186"/>
      <c r="AR411" s="186"/>
      <c r="AS411" s="186"/>
      <c r="AT411" s="186"/>
      <c r="AU411" s="186"/>
      <c r="AV411" s="186"/>
      <c r="AW411" s="186"/>
      <c r="AX411" s="186"/>
      <c r="AY411" s="186"/>
      <c r="AZ411" s="186"/>
      <c r="BA411" s="186"/>
      <c r="BB411" s="186"/>
      <c r="BC411" s="186"/>
      <c r="BD411" s="186"/>
      <c r="BE411" s="186"/>
      <c r="BF411" s="186"/>
      <c r="BG411" s="186"/>
      <c r="BH411" s="186"/>
      <c r="BI411" s="186"/>
      <c r="BJ411" s="186"/>
      <c r="BK411" s="186"/>
      <c r="BL411" s="186"/>
      <c r="BM411" s="186"/>
      <c r="BN411" s="186"/>
      <c r="BO411" s="186"/>
      <c r="BP411" s="186"/>
      <c r="BQ411" s="186"/>
      <c r="BR411" s="186"/>
      <c r="BS411" s="186"/>
      <c r="BT411" s="186"/>
    </row>
    <row r="412" spans="1:72" ht="13.5">
      <c r="A412" s="186"/>
      <c r="B412" s="186"/>
      <c r="C412" s="186"/>
      <c r="D412" s="186"/>
      <c r="E412" s="186"/>
      <c r="F412" s="186"/>
      <c r="G412" s="186"/>
      <c r="H412" s="186"/>
      <c r="I412" s="186"/>
      <c r="J412" s="186"/>
      <c r="K412" s="186"/>
      <c r="L412" s="186"/>
      <c r="M412" s="186"/>
      <c r="N412" s="186"/>
      <c r="O412" s="186"/>
      <c r="P412" s="186"/>
      <c r="Q412" s="186"/>
      <c r="R412" s="186"/>
      <c r="S412" s="186"/>
      <c r="T412" s="186"/>
      <c r="U412" s="186"/>
      <c r="V412" s="186"/>
      <c r="W412" s="186"/>
      <c r="X412" s="186"/>
      <c r="Y412" s="186"/>
      <c r="Z412" s="186"/>
      <c r="AA412" s="186"/>
      <c r="AB412" s="186"/>
      <c r="AC412" s="186"/>
      <c r="AD412" s="186"/>
      <c r="AE412" s="186"/>
      <c r="AF412" s="186"/>
      <c r="AG412" s="186"/>
      <c r="AH412" s="186"/>
      <c r="AI412" s="186"/>
      <c r="AJ412" s="186"/>
      <c r="AK412" s="186"/>
      <c r="AL412" s="186"/>
      <c r="AM412" s="186"/>
      <c r="AN412" s="186"/>
      <c r="AO412" s="186"/>
      <c r="AP412" s="186"/>
      <c r="AQ412" s="186"/>
      <c r="AR412" s="186"/>
      <c r="AS412" s="186"/>
      <c r="AT412" s="186"/>
      <c r="AU412" s="186"/>
      <c r="AV412" s="186"/>
      <c r="AW412" s="186"/>
      <c r="AX412" s="186"/>
      <c r="AY412" s="186"/>
      <c r="AZ412" s="186"/>
      <c r="BA412" s="186"/>
      <c r="BB412" s="186"/>
      <c r="BC412" s="186"/>
      <c r="BD412" s="186"/>
      <c r="BE412" s="186"/>
      <c r="BF412" s="186"/>
      <c r="BG412" s="186"/>
      <c r="BH412" s="186"/>
      <c r="BI412" s="186"/>
      <c r="BJ412" s="186"/>
      <c r="BK412" s="186"/>
      <c r="BL412" s="186"/>
      <c r="BM412" s="186"/>
      <c r="BN412" s="186"/>
      <c r="BO412" s="186"/>
      <c r="BP412" s="186"/>
      <c r="BQ412" s="186"/>
      <c r="BR412" s="186"/>
      <c r="BS412" s="186"/>
      <c r="BT412" s="186"/>
    </row>
    <row r="413" spans="1:72" ht="13.5">
      <c r="A413" s="186"/>
      <c r="B413" s="186"/>
      <c r="C413" s="186"/>
      <c r="D413" s="186"/>
      <c r="E413" s="186"/>
      <c r="F413" s="186"/>
      <c r="G413" s="186"/>
      <c r="H413" s="186"/>
      <c r="I413" s="186"/>
      <c r="J413" s="186"/>
      <c r="K413" s="186"/>
      <c r="L413" s="186"/>
      <c r="M413" s="186"/>
      <c r="N413" s="186"/>
      <c r="O413" s="186"/>
      <c r="P413" s="186"/>
      <c r="Q413" s="186"/>
      <c r="R413" s="186"/>
      <c r="S413" s="186"/>
      <c r="T413" s="186"/>
      <c r="U413" s="186"/>
      <c r="V413" s="186"/>
      <c r="W413" s="186"/>
      <c r="X413" s="186"/>
      <c r="Y413" s="186"/>
      <c r="Z413" s="186"/>
      <c r="AA413" s="186"/>
      <c r="AB413" s="186"/>
      <c r="AC413" s="186"/>
      <c r="AD413" s="186"/>
      <c r="AE413" s="186"/>
      <c r="AF413" s="186"/>
      <c r="AG413" s="186"/>
      <c r="AH413" s="186"/>
      <c r="AI413" s="186"/>
      <c r="AJ413" s="186"/>
      <c r="AK413" s="186"/>
      <c r="AL413" s="186"/>
      <c r="AM413" s="186"/>
      <c r="AN413" s="186"/>
      <c r="AO413" s="186"/>
      <c r="AP413" s="186"/>
      <c r="AQ413" s="186"/>
      <c r="AR413" s="186"/>
      <c r="AS413" s="186"/>
      <c r="AT413" s="186"/>
      <c r="AU413" s="186"/>
      <c r="AV413" s="186"/>
      <c r="AW413" s="186"/>
      <c r="AX413" s="186"/>
      <c r="AY413" s="186"/>
      <c r="AZ413" s="186"/>
      <c r="BA413" s="186"/>
      <c r="BB413" s="186"/>
      <c r="BC413" s="186"/>
      <c r="BD413" s="186"/>
      <c r="BE413" s="186"/>
      <c r="BF413" s="186"/>
      <c r="BG413" s="186"/>
      <c r="BH413" s="186"/>
      <c r="BI413" s="186"/>
      <c r="BJ413" s="186"/>
      <c r="BK413" s="186"/>
      <c r="BL413" s="186"/>
      <c r="BM413" s="186"/>
      <c r="BN413" s="186"/>
      <c r="BO413" s="186"/>
      <c r="BP413" s="186"/>
      <c r="BQ413" s="186"/>
      <c r="BR413" s="186"/>
      <c r="BS413" s="186"/>
      <c r="BT413" s="186"/>
    </row>
    <row r="414" spans="1:72" ht="13.5">
      <c r="A414" s="186"/>
      <c r="B414" s="186"/>
      <c r="C414" s="186"/>
      <c r="D414" s="186"/>
      <c r="E414" s="186"/>
      <c r="F414" s="186"/>
      <c r="G414" s="186"/>
      <c r="H414" s="186"/>
      <c r="I414" s="186"/>
      <c r="J414" s="186"/>
      <c r="K414" s="186"/>
      <c r="L414" s="186"/>
      <c r="M414" s="186"/>
      <c r="N414" s="186"/>
      <c r="O414" s="186"/>
      <c r="P414" s="186"/>
      <c r="Q414" s="186"/>
      <c r="R414" s="186"/>
      <c r="S414" s="186"/>
      <c r="T414" s="186"/>
      <c r="U414" s="186"/>
      <c r="V414" s="186"/>
      <c r="W414" s="186"/>
      <c r="X414" s="186"/>
      <c r="Y414" s="186"/>
      <c r="Z414" s="186"/>
      <c r="AA414" s="186"/>
      <c r="AB414" s="186"/>
      <c r="AC414" s="186"/>
      <c r="AD414" s="186"/>
      <c r="AE414" s="186"/>
      <c r="AF414" s="186"/>
      <c r="AG414" s="186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6"/>
      <c r="AS414" s="186"/>
      <c r="AT414" s="186"/>
      <c r="AU414" s="186"/>
      <c r="AV414" s="186"/>
      <c r="AW414" s="186"/>
      <c r="AX414" s="186"/>
      <c r="AY414" s="186"/>
      <c r="AZ414" s="186"/>
      <c r="BA414" s="186"/>
      <c r="BB414" s="186"/>
      <c r="BC414" s="186"/>
      <c r="BD414" s="186"/>
      <c r="BE414" s="186"/>
      <c r="BF414" s="186"/>
      <c r="BG414" s="186"/>
      <c r="BH414" s="186"/>
      <c r="BI414" s="186"/>
      <c r="BJ414" s="186"/>
      <c r="BK414" s="186"/>
      <c r="BL414" s="186"/>
      <c r="BM414" s="186"/>
      <c r="BN414" s="186"/>
      <c r="BO414" s="186"/>
      <c r="BP414" s="186"/>
      <c r="BQ414" s="186"/>
      <c r="BR414" s="186"/>
      <c r="BS414" s="186"/>
      <c r="BT414" s="186"/>
    </row>
    <row r="415" spans="1:72" ht="13.5">
      <c r="A415" s="186"/>
      <c r="B415" s="186"/>
      <c r="C415" s="186"/>
      <c r="D415" s="186"/>
      <c r="E415" s="186"/>
      <c r="F415" s="186"/>
      <c r="G415" s="186"/>
      <c r="H415" s="186"/>
      <c r="I415" s="186"/>
      <c r="J415" s="186"/>
      <c r="K415" s="186"/>
      <c r="L415" s="186"/>
      <c r="M415" s="186"/>
      <c r="N415" s="186"/>
      <c r="O415" s="186"/>
      <c r="P415" s="186"/>
      <c r="Q415" s="186"/>
      <c r="R415" s="186"/>
      <c r="S415" s="186"/>
      <c r="T415" s="186"/>
      <c r="U415" s="186"/>
      <c r="V415" s="186"/>
      <c r="W415" s="186"/>
      <c r="X415" s="186"/>
      <c r="Y415" s="186"/>
      <c r="Z415" s="186"/>
      <c r="AA415" s="186"/>
      <c r="AB415" s="186"/>
      <c r="AC415" s="186"/>
      <c r="AD415" s="186"/>
      <c r="AE415" s="186"/>
      <c r="AF415" s="186"/>
      <c r="AG415" s="186"/>
      <c r="AH415" s="186"/>
      <c r="AI415" s="186"/>
      <c r="AJ415" s="186"/>
      <c r="AK415" s="186"/>
      <c r="AL415" s="186"/>
      <c r="AM415" s="186"/>
      <c r="AN415" s="186"/>
      <c r="AO415" s="186"/>
      <c r="AP415" s="186"/>
      <c r="AQ415" s="186"/>
      <c r="AR415" s="186"/>
      <c r="AS415" s="186"/>
      <c r="AT415" s="186"/>
      <c r="AU415" s="186"/>
      <c r="AV415" s="186"/>
      <c r="AW415" s="186"/>
      <c r="AX415" s="186"/>
      <c r="AY415" s="186"/>
      <c r="AZ415" s="186"/>
      <c r="BA415" s="186"/>
      <c r="BB415" s="186"/>
      <c r="BC415" s="186"/>
      <c r="BD415" s="186"/>
      <c r="BE415" s="186"/>
      <c r="BF415" s="186"/>
      <c r="BG415" s="186"/>
      <c r="BH415" s="186"/>
      <c r="BI415" s="186"/>
      <c r="BJ415" s="186"/>
      <c r="BK415" s="186"/>
      <c r="BL415" s="186"/>
      <c r="BM415" s="186"/>
      <c r="BN415" s="186"/>
      <c r="BO415" s="186"/>
      <c r="BP415" s="186"/>
      <c r="BQ415" s="186"/>
      <c r="BR415" s="186"/>
      <c r="BS415" s="186"/>
      <c r="BT415" s="186"/>
    </row>
    <row r="416" spans="1:72" ht="13.5">
      <c r="A416" s="186"/>
      <c r="B416" s="186"/>
      <c r="C416" s="186"/>
      <c r="D416" s="186"/>
      <c r="E416" s="186"/>
      <c r="F416" s="186"/>
      <c r="G416" s="186"/>
      <c r="H416" s="186"/>
      <c r="I416" s="186"/>
      <c r="J416" s="186"/>
      <c r="K416" s="186"/>
      <c r="L416" s="186"/>
      <c r="M416" s="186"/>
      <c r="N416" s="186"/>
      <c r="O416" s="186"/>
      <c r="P416" s="186"/>
      <c r="Q416" s="186"/>
      <c r="R416" s="186"/>
      <c r="S416" s="186"/>
      <c r="T416" s="186"/>
      <c r="U416" s="186"/>
      <c r="V416" s="186"/>
      <c r="W416" s="186"/>
      <c r="X416" s="186"/>
      <c r="Y416" s="186"/>
      <c r="Z416" s="186"/>
      <c r="AA416" s="186"/>
      <c r="AB416" s="186"/>
      <c r="AC416" s="186"/>
      <c r="AD416" s="186"/>
      <c r="AE416" s="186"/>
      <c r="AF416" s="186"/>
      <c r="AG416" s="186"/>
      <c r="AH416" s="186"/>
      <c r="AI416" s="186"/>
      <c r="AJ416" s="186"/>
      <c r="AK416" s="186"/>
      <c r="AL416" s="186"/>
      <c r="AM416" s="186"/>
      <c r="AN416" s="186"/>
      <c r="AO416" s="186"/>
      <c r="AP416" s="186"/>
      <c r="AQ416" s="186"/>
      <c r="AR416" s="186"/>
      <c r="AS416" s="186"/>
      <c r="AT416" s="186"/>
      <c r="AU416" s="186"/>
      <c r="AV416" s="186"/>
      <c r="AW416" s="186"/>
      <c r="AX416" s="186"/>
      <c r="AY416" s="186"/>
      <c r="AZ416" s="186"/>
      <c r="BA416" s="186"/>
      <c r="BB416" s="186"/>
      <c r="BC416" s="186"/>
      <c r="BD416" s="186"/>
      <c r="BE416" s="186"/>
      <c r="BF416" s="186"/>
      <c r="BG416" s="186"/>
      <c r="BH416" s="186"/>
      <c r="BI416" s="186"/>
      <c r="BJ416" s="186"/>
      <c r="BK416" s="186"/>
      <c r="BL416" s="186"/>
      <c r="BM416" s="186"/>
      <c r="BN416" s="186"/>
      <c r="BO416" s="186"/>
      <c r="BP416" s="186"/>
      <c r="BQ416" s="186"/>
      <c r="BR416" s="186"/>
      <c r="BS416" s="186"/>
      <c r="BT416" s="186"/>
    </row>
    <row r="417" spans="1:72" ht="13.5">
      <c r="A417" s="186"/>
      <c r="B417" s="186"/>
      <c r="C417" s="186"/>
      <c r="D417" s="186"/>
      <c r="E417" s="186"/>
      <c r="F417" s="186"/>
      <c r="G417" s="186"/>
      <c r="H417" s="186"/>
      <c r="I417" s="186"/>
      <c r="J417" s="186"/>
      <c r="K417" s="186"/>
      <c r="L417" s="186"/>
      <c r="M417" s="186"/>
      <c r="N417" s="186"/>
      <c r="O417" s="186"/>
      <c r="P417" s="186"/>
      <c r="Q417" s="186"/>
      <c r="R417" s="186"/>
      <c r="S417" s="186"/>
      <c r="T417" s="186"/>
      <c r="U417" s="186"/>
      <c r="V417" s="186"/>
      <c r="W417" s="186"/>
      <c r="X417" s="186"/>
      <c r="Y417" s="186"/>
      <c r="Z417" s="186"/>
      <c r="AA417" s="186"/>
      <c r="AB417" s="186"/>
      <c r="AC417" s="186"/>
      <c r="AD417" s="186"/>
      <c r="AE417" s="186"/>
      <c r="AF417" s="186"/>
      <c r="AG417" s="186"/>
      <c r="AH417" s="186"/>
      <c r="AI417" s="186"/>
      <c r="AJ417" s="186"/>
      <c r="AK417" s="186"/>
      <c r="AL417" s="186"/>
      <c r="AM417" s="186"/>
      <c r="AN417" s="186"/>
      <c r="AO417" s="186"/>
      <c r="AP417" s="186"/>
      <c r="AQ417" s="186"/>
      <c r="AR417" s="186"/>
      <c r="AS417" s="186"/>
      <c r="AT417" s="186"/>
      <c r="AU417" s="186"/>
      <c r="AV417" s="186"/>
      <c r="AW417" s="186"/>
      <c r="AX417" s="186"/>
      <c r="AY417" s="186"/>
      <c r="AZ417" s="186"/>
      <c r="BA417" s="186"/>
      <c r="BB417" s="186"/>
      <c r="BC417" s="186"/>
      <c r="BD417" s="186"/>
      <c r="BE417" s="186"/>
      <c r="BF417" s="186"/>
      <c r="BG417" s="186"/>
      <c r="BH417" s="186"/>
      <c r="BI417" s="186"/>
      <c r="BJ417" s="186"/>
      <c r="BK417" s="186"/>
      <c r="BL417" s="186"/>
      <c r="BM417" s="186"/>
      <c r="BN417" s="186"/>
      <c r="BO417" s="186"/>
      <c r="BP417" s="186"/>
      <c r="BQ417" s="186"/>
      <c r="BR417" s="186"/>
      <c r="BS417" s="186"/>
      <c r="BT417" s="186"/>
    </row>
    <row r="418" spans="1:72" ht="13.5">
      <c r="A418" s="186"/>
      <c r="B418" s="186"/>
      <c r="C418" s="186"/>
      <c r="D418" s="186"/>
      <c r="E418" s="186"/>
      <c r="F418" s="186"/>
      <c r="G418" s="186"/>
      <c r="H418" s="186"/>
      <c r="I418" s="186"/>
      <c r="J418" s="186"/>
      <c r="K418" s="186"/>
      <c r="L418" s="186"/>
      <c r="M418" s="186"/>
      <c r="N418" s="186"/>
      <c r="O418" s="186"/>
      <c r="P418" s="186"/>
      <c r="Q418" s="186"/>
      <c r="R418" s="186"/>
      <c r="S418" s="186"/>
      <c r="T418" s="186"/>
      <c r="U418" s="186"/>
      <c r="V418" s="186"/>
      <c r="W418" s="186"/>
      <c r="X418" s="186"/>
      <c r="Y418" s="186"/>
      <c r="Z418" s="186"/>
      <c r="AA418" s="186"/>
      <c r="AB418" s="186"/>
      <c r="AC418" s="186"/>
      <c r="AD418" s="186"/>
      <c r="AE418" s="186"/>
      <c r="AF418" s="186"/>
      <c r="AG418" s="186"/>
      <c r="AH418" s="186"/>
      <c r="AI418" s="186"/>
      <c r="AJ418" s="186"/>
      <c r="AK418" s="186"/>
      <c r="AL418" s="186"/>
      <c r="AM418" s="186"/>
      <c r="AN418" s="186"/>
      <c r="AO418" s="186"/>
      <c r="AP418" s="186"/>
      <c r="AQ418" s="186"/>
      <c r="AR418" s="186"/>
      <c r="AS418" s="186"/>
      <c r="AT418" s="186"/>
      <c r="AU418" s="186"/>
      <c r="AV418" s="186"/>
      <c r="AW418" s="186"/>
      <c r="AX418" s="186"/>
      <c r="AY418" s="186"/>
      <c r="AZ418" s="186"/>
      <c r="BA418" s="186"/>
      <c r="BB418" s="186"/>
      <c r="BC418" s="186"/>
      <c r="BD418" s="186"/>
      <c r="BE418" s="186"/>
      <c r="BF418" s="186"/>
      <c r="BG418" s="186"/>
      <c r="BH418" s="186"/>
      <c r="BI418" s="186"/>
      <c r="BJ418" s="186"/>
      <c r="BK418" s="186"/>
      <c r="BL418" s="186"/>
      <c r="BM418" s="186"/>
      <c r="BN418" s="186"/>
      <c r="BO418" s="186"/>
      <c r="BP418" s="186"/>
      <c r="BQ418" s="186"/>
      <c r="BR418" s="186"/>
      <c r="BS418" s="186"/>
      <c r="BT418" s="186"/>
    </row>
    <row r="419" spans="1:72" ht="13.5">
      <c r="A419" s="186"/>
      <c r="B419" s="186"/>
      <c r="C419" s="186"/>
      <c r="D419" s="186"/>
      <c r="E419" s="186"/>
      <c r="F419" s="186"/>
      <c r="G419" s="186"/>
      <c r="H419" s="186"/>
      <c r="I419" s="186"/>
      <c r="J419" s="186"/>
      <c r="K419" s="186"/>
      <c r="L419" s="186"/>
      <c r="M419" s="186"/>
      <c r="N419" s="186"/>
      <c r="O419" s="186"/>
      <c r="P419" s="186"/>
      <c r="Q419" s="186"/>
      <c r="R419" s="186"/>
      <c r="S419" s="186"/>
      <c r="T419" s="186"/>
      <c r="U419" s="186"/>
      <c r="V419" s="186"/>
      <c r="W419" s="186"/>
      <c r="X419" s="186"/>
      <c r="Y419" s="186"/>
      <c r="Z419" s="186"/>
      <c r="AA419" s="186"/>
      <c r="AB419" s="186"/>
      <c r="AC419" s="186"/>
      <c r="AD419" s="186"/>
      <c r="AE419" s="186"/>
      <c r="AF419" s="186"/>
      <c r="AG419" s="186"/>
      <c r="AH419" s="186"/>
      <c r="AI419" s="186"/>
      <c r="AJ419" s="186"/>
      <c r="AK419" s="186"/>
      <c r="AL419" s="186"/>
      <c r="AM419" s="186"/>
      <c r="AN419" s="186"/>
      <c r="AO419" s="186"/>
      <c r="AP419" s="186"/>
      <c r="AQ419" s="186"/>
      <c r="AR419" s="186"/>
      <c r="AS419" s="186"/>
      <c r="AT419" s="186"/>
      <c r="AU419" s="186"/>
      <c r="AV419" s="186"/>
      <c r="AW419" s="186"/>
      <c r="AX419" s="186"/>
      <c r="AY419" s="186"/>
      <c r="AZ419" s="186"/>
      <c r="BA419" s="186"/>
      <c r="BB419" s="186"/>
      <c r="BC419" s="186"/>
      <c r="BD419" s="186"/>
      <c r="BE419" s="186"/>
      <c r="BF419" s="186"/>
      <c r="BG419" s="186"/>
      <c r="BH419" s="186"/>
      <c r="BI419" s="186"/>
      <c r="BJ419" s="186"/>
      <c r="BK419" s="186"/>
      <c r="BL419" s="186"/>
      <c r="BM419" s="186"/>
      <c r="BN419" s="186"/>
      <c r="BO419" s="186"/>
      <c r="BP419" s="186"/>
      <c r="BQ419" s="186"/>
      <c r="BR419" s="186"/>
      <c r="BS419" s="186"/>
      <c r="BT419" s="186"/>
    </row>
    <row r="420" spans="1:72" ht="13.5">
      <c r="A420" s="186"/>
      <c r="B420" s="186"/>
      <c r="C420" s="186"/>
      <c r="D420" s="186"/>
      <c r="E420" s="186"/>
      <c r="F420" s="186"/>
      <c r="G420" s="186"/>
      <c r="H420" s="186"/>
      <c r="I420" s="186"/>
      <c r="J420" s="186"/>
      <c r="K420" s="186"/>
      <c r="L420" s="186"/>
      <c r="M420" s="186"/>
      <c r="N420" s="186"/>
      <c r="O420" s="186"/>
      <c r="P420" s="186"/>
      <c r="Q420" s="186"/>
      <c r="R420" s="186"/>
      <c r="S420" s="186"/>
      <c r="T420" s="186"/>
      <c r="U420" s="186"/>
      <c r="V420" s="186"/>
      <c r="W420" s="186"/>
      <c r="X420" s="186"/>
      <c r="Y420" s="186"/>
      <c r="Z420" s="186"/>
      <c r="AA420" s="186"/>
      <c r="AB420" s="186"/>
      <c r="AC420" s="186"/>
      <c r="AD420" s="186"/>
      <c r="AE420" s="186"/>
      <c r="AF420" s="186"/>
      <c r="AG420" s="186"/>
      <c r="AH420" s="186"/>
      <c r="AI420" s="186"/>
      <c r="AJ420" s="186"/>
      <c r="AK420" s="186"/>
      <c r="AL420" s="186"/>
      <c r="AM420" s="186"/>
      <c r="AN420" s="186"/>
      <c r="AO420" s="186"/>
      <c r="AP420" s="186"/>
      <c r="AQ420" s="186"/>
      <c r="AR420" s="186"/>
      <c r="AS420" s="186"/>
      <c r="AT420" s="186"/>
      <c r="AU420" s="186"/>
      <c r="AV420" s="186"/>
      <c r="AW420" s="186"/>
      <c r="AX420" s="186"/>
      <c r="AY420" s="186"/>
      <c r="AZ420" s="186"/>
      <c r="BA420" s="186"/>
      <c r="BB420" s="186"/>
      <c r="BC420" s="186"/>
      <c r="BD420" s="186"/>
      <c r="BE420" s="186"/>
      <c r="BF420" s="186"/>
      <c r="BG420" s="186"/>
      <c r="BH420" s="186"/>
      <c r="BI420" s="186"/>
      <c r="BJ420" s="186"/>
      <c r="BK420" s="186"/>
      <c r="BL420" s="186"/>
      <c r="BM420" s="186"/>
      <c r="BN420" s="186"/>
      <c r="BO420" s="186"/>
      <c r="BP420" s="186"/>
      <c r="BQ420" s="186"/>
      <c r="BR420" s="186"/>
      <c r="BS420" s="186"/>
      <c r="BT420" s="186"/>
    </row>
    <row r="421" spans="1:72" ht="13.5">
      <c r="A421" s="186"/>
      <c r="B421" s="186"/>
      <c r="C421" s="186"/>
      <c r="D421" s="186"/>
      <c r="E421" s="186"/>
      <c r="F421" s="186"/>
      <c r="G421" s="186"/>
      <c r="H421" s="186"/>
      <c r="I421" s="186"/>
      <c r="J421" s="186"/>
      <c r="K421" s="186"/>
      <c r="L421" s="186"/>
      <c r="M421" s="186"/>
      <c r="N421" s="186"/>
      <c r="O421" s="186"/>
      <c r="P421" s="186"/>
      <c r="Q421" s="186"/>
      <c r="R421" s="186"/>
      <c r="S421" s="186"/>
      <c r="T421" s="186"/>
      <c r="U421" s="186"/>
      <c r="V421" s="186"/>
      <c r="W421" s="186"/>
      <c r="X421" s="186"/>
      <c r="Y421" s="186"/>
      <c r="Z421" s="186"/>
      <c r="AA421" s="186"/>
      <c r="AB421" s="186"/>
      <c r="AC421" s="186"/>
      <c r="AD421" s="186"/>
      <c r="AE421" s="186"/>
      <c r="AF421" s="186"/>
      <c r="AG421" s="186"/>
      <c r="AH421" s="186"/>
      <c r="AI421" s="186"/>
      <c r="AJ421" s="186"/>
      <c r="AK421" s="186"/>
      <c r="AL421" s="186"/>
      <c r="AM421" s="186"/>
      <c r="AN421" s="186"/>
      <c r="AO421" s="186"/>
      <c r="AP421" s="186"/>
      <c r="AQ421" s="186"/>
      <c r="AR421" s="186"/>
      <c r="AS421" s="186"/>
      <c r="AT421" s="186"/>
      <c r="AU421" s="186"/>
      <c r="AV421" s="186"/>
      <c r="AW421" s="186"/>
      <c r="AX421" s="186"/>
      <c r="AY421" s="186"/>
      <c r="AZ421" s="186"/>
      <c r="BA421" s="186"/>
      <c r="BB421" s="186"/>
      <c r="BC421" s="186"/>
      <c r="BD421" s="186"/>
      <c r="BE421" s="186"/>
      <c r="BF421" s="186"/>
      <c r="BG421" s="186"/>
      <c r="BH421" s="186"/>
      <c r="BI421" s="186"/>
      <c r="BJ421" s="186"/>
      <c r="BK421" s="186"/>
      <c r="BL421" s="186"/>
      <c r="BM421" s="186"/>
      <c r="BN421" s="186"/>
      <c r="BO421" s="186"/>
      <c r="BP421" s="186"/>
      <c r="BQ421" s="186"/>
      <c r="BR421" s="186"/>
      <c r="BS421" s="186"/>
      <c r="BT421" s="186"/>
    </row>
    <row r="422" spans="1:72" ht="13.5">
      <c r="A422" s="186"/>
      <c r="B422" s="186"/>
      <c r="C422" s="186"/>
      <c r="D422" s="186"/>
      <c r="E422" s="186"/>
      <c r="F422" s="186"/>
      <c r="G422" s="186"/>
      <c r="H422" s="186"/>
      <c r="I422" s="186"/>
      <c r="J422" s="186"/>
      <c r="K422" s="186"/>
      <c r="L422" s="186"/>
      <c r="M422" s="186"/>
      <c r="N422" s="186"/>
      <c r="O422" s="186"/>
      <c r="P422" s="186"/>
      <c r="Q422" s="186"/>
      <c r="R422" s="186"/>
      <c r="S422" s="186"/>
      <c r="T422" s="186"/>
      <c r="U422" s="186"/>
      <c r="V422" s="186"/>
      <c r="W422" s="186"/>
      <c r="X422" s="186"/>
      <c r="Y422" s="186"/>
      <c r="Z422" s="186"/>
      <c r="AA422" s="186"/>
      <c r="AB422" s="186"/>
      <c r="AC422" s="186"/>
      <c r="AD422" s="186"/>
      <c r="AE422" s="186"/>
      <c r="AF422" s="186"/>
      <c r="AG422" s="186"/>
      <c r="AH422" s="186"/>
      <c r="AI422" s="186"/>
      <c r="AJ422" s="186"/>
      <c r="AK422" s="186"/>
      <c r="AL422" s="186"/>
      <c r="AM422" s="186"/>
      <c r="AN422" s="186"/>
      <c r="AO422" s="186"/>
      <c r="AP422" s="186"/>
      <c r="AQ422" s="186"/>
      <c r="AR422" s="186"/>
      <c r="AS422" s="186"/>
      <c r="AT422" s="186"/>
      <c r="AU422" s="186"/>
      <c r="AV422" s="186"/>
      <c r="AW422" s="186"/>
      <c r="AX422" s="186"/>
      <c r="AY422" s="186"/>
      <c r="AZ422" s="186"/>
      <c r="BA422" s="186"/>
      <c r="BB422" s="186"/>
      <c r="BC422" s="186"/>
      <c r="BD422" s="186"/>
      <c r="BE422" s="186"/>
      <c r="BF422" s="186"/>
      <c r="BG422" s="186"/>
      <c r="BH422" s="186"/>
      <c r="BI422" s="186"/>
      <c r="BJ422" s="186"/>
      <c r="BK422" s="186"/>
      <c r="BL422" s="186"/>
      <c r="BM422" s="186"/>
      <c r="BN422" s="186"/>
      <c r="BO422" s="186"/>
      <c r="BP422" s="186"/>
      <c r="BQ422" s="186"/>
      <c r="BR422" s="186"/>
      <c r="BS422" s="186"/>
      <c r="BT422" s="186"/>
    </row>
    <row r="423" spans="1:72" ht="13.5">
      <c r="A423" s="186"/>
      <c r="B423" s="186"/>
      <c r="C423" s="186"/>
      <c r="D423" s="186"/>
      <c r="E423" s="186"/>
      <c r="F423" s="186"/>
      <c r="G423" s="186"/>
      <c r="H423" s="186"/>
      <c r="I423" s="186"/>
      <c r="J423" s="186"/>
      <c r="K423" s="186"/>
      <c r="L423" s="186"/>
      <c r="M423" s="186"/>
      <c r="N423" s="186"/>
      <c r="O423" s="186"/>
      <c r="P423" s="186"/>
      <c r="Q423" s="186"/>
      <c r="R423" s="186"/>
      <c r="S423" s="186"/>
      <c r="T423" s="186"/>
      <c r="U423" s="186"/>
      <c r="V423" s="186"/>
      <c r="W423" s="186"/>
      <c r="X423" s="186"/>
      <c r="Y423" s="186"/>
      <c r="Z423" s="186"/>
      <c r="AA423" s="186"/>
      <c r="AB423" s="186"/>
      <c r="AC423" s="186"/>
      <c r="AD423" s="186"/>
      <c r="AE423" s="186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6"/>
      <c r="AS423" s="186"/>
      <c r="AT423" s="186"/>
      <c r="AU423" s="186"/>
      <c r="AV423" s="186"/>
      <c r="AW423" s="186"/>
      <c r="AX423" s="186"/>
      <c r="AY423" s="186"/>
      <c r="AZ423" s="186"/>
      <c r="BA423" s="186"/>
      <c r="BB423" s="186"/>
      <c r="BC423" s="186"/>
      <c r="BD423" s="186"/>
      <c r="BE423" s="186"/>
      <c r="BF423" s="186"/>
      <c r="BG423" s="186"/>
      <c r="BH423" s="186"/>
      <c r="BI423" s="186"/>
      <c r="BJ423" s="186"/>
      <c r="BK423" s="186"/>
      <c r="BL423" s="186"/>
      <c r="BM423" s="186"/>
      <c r="BN423" s="186"/>
      <c r="BO423" s="186"/>
      <c r="BP423" s="186"/>
      <c r="BQ423" s="186"/>
      <c r="BR423" s="186"/>
      <c r="BS423" s="186"/>
      <c r="BT423" s="186"/>
    </row>
    <row r="424" spans="1:72" ht="13.5">
      <c r="A424" s="186"/>
      <c r="B424" s="186"/>
      <c r="C424" s="186"/>
      <c r="D424" s="186"/>
      <c r="E424" s="186"/>
      <c r="F424" s="186"/>
      <c r="G424" s="186"/>
      <c r="H424" s="186"/>
      <c r="I424" s="186"/>
      <c r="J424" s="186"/>
      <c r="K424" s="186"/>
      <c r="L424" s="186"/>
      <c r="M424" s="186"/>
      <c r="N424" s="186"/>
      <c r="O424" s="186"/>
      <c r="P424" s="186"/>
      <c r="Q424" s="186"/>
      <c r="R424" s="186"/>
      <c r="S424" s="186"/>
      <c r="T424" s="186"/>
      <c r="U424" s="186"/>
      <c r="V424" s="186"/>
      <c r="W424" s="186"/>
      <c r="X424" s="186"/>
      <c r="Y424" s="186"/>
      <c r="Z424" s="186"/>
      <c r="AA424" s="186"/>
      <c r="AB424" s="186"/>
      <c r="AC424" s="186"/>
      <c r="AD424" s="186"/>
      <c r="AE424" s="186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6"/>
      <c r="AS424" s="186"/>
      <c r="AT424" s="186"/>
      <c r="AU424" s="186"/>
      <c r="AV424" s="186"/>
      <c r="AW424" s="186"/>
      <c r="AX424" s="186"/>
      <c r="AY424" s="186"/>
      <c r="AZ424" s="186"/>
      <c r="BA424" s="186"/>
      <c r="BB424" s="186"/>
      <c r="BC424" s="186"/>
      <c r="BD424" s="186"/>
      <c r="BE424" s="186"/>
      <c r="BF424" s="186"/>
      <c r="BG424" s="186"/>
      <c r="BH424" s="186"/>
      <c r="BI424" s="186"/>
      <c r="BJ424" s="186"/>
      <c r="BK424" s="186"/>
      <c r="BL424" s="186"/>
      <c r="BM424" s="186"/>
      <c r="BN424" s="186"/>
      <c r="BO424" s="186"/>
      <c r="BP424" s="186"/>
      <c r="BQ424" s="186"/>
      <c r="BR424" s="186"/>
      <c r="BS424" s="186"/>
      <c r="BT424" s="186"/>
    </row>
    <row r="425" spans="1:72" ht="13.5">
      <c r="A425" s="186"/>
      <c r="B425" s="186"/>
      <c r="C425" s="186"/>
      <c r="D425" s="186"/>
      <c r="E425" s="186"/>
      <c r="F425" s="186"/>
      <c r="G425" s="186"/>
      <c r="H425" s="186"/>
      <c r="I425" s="186"/>
      <c r="J425" s="186"/>
      <c r="K425" s="186"/>
      <c r="L425" s="186"/>
      <c r="M425" s="186"/>
      <c r="N425" s="186"/>
      <c r="O425" s="186"/>
      <c r="P425" s="186"/>
      <c r="Q425" s="186"/>
      <c r="R425" s="186"/>
      <c r="S425" s="186"/>
      <c r="T425" s="186"/>
      <c r="U425" s="186"/>
      <c r="V425" s="186"/>
      <c r="W425" s="186"/>
      <c r="X425" s="186"/>
      <c r="Y425" s="186"/>
      <c r="Z425" s="186"/>
      <c r="AA425" s="186"/>
      <c r="AB425" s="186"/>
      <c r="AC425" s="186"/>
      <c r="AD425" s="186"/>
      <c r="AE425" s="186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6"/>
      <c r="AS425" s="186"/>
      <c r="AT425" s="186"/>
      <c r="AU425" s="186"/>
      <c r="AV425" s="186"/>
      <c r="AW425" s="186"/>
      <c r="AX425" s="186"/>
      <c r="AY425" s="186"/>
      <c r="AZ425" s="186"/>
      <c r="BA425" s="186"/>
      <c r="BB425" s="186"/>
      <c r="BC425" s="186"/>
      <c r="BD425" s="186"/>
      <c r="BE425" s="186"/>
      <c r="BF425" s="186"/>
      <c r="BG425" s="186"/>
      <c r="BH425" s="186"/>
      <c r="BI425" s="186"/>
      <c r="BJ425" s="186"/>
      <c r="BK425" s="186"/>
      <c r="BL425" s="186"/>
      <c r="BM425" s="186"/>
      <c r="BN425" s="186"/>
      <c r="BO425" s="186"/>
      <c r="BP425" s="186"/>
      <c r="BQ425" s="186"/>
      <c r="BR425" s="186"/>
      <c r="BS425" s="186"/>
      <c r="BT425" s="186"/>
    </row>
    <row r="426" spans="1:72" ht="13.5">
      <c r="A426" s="186"/>
      <c r="B426" s="186"/>
      <c r="C426" s="186"/>
      <c r="D426" s="186"/>
      <c r="E426" s="186"/>
      <c r="F426" s="186"/>
      <c r="G426" s="186"/>
      <c r="H426" s="186"/>
      <c r="I426" s="186"/>
      <c r="J426" s="186"/>
      <c r="K426" s="186"/>
      <c r="L426" s="186"/>
      <c r="M426" s="186"/>
      <c r="N426" s="186"/>
      <c r="O426" s="186"/>
      <c r="P426" s="186"/>
      <c r="Q426" s="186"/>
      <c r="R426" s="186"/>
      <c r="S426" s="186"/>
      <c r="T426" s="186"/>
      <c r="U426" s="186"/>
      <c r="V426" s="186"/>
      <c r="W426" s="186"/>
      <c r="X426" s="186"/>
      <c r="Y426" s="186"/>
      <c r="Z426" s="186"/>
      <c r="AA426" s="186"/>
      <c r="AB426" s="186"/>
      <c r="AC426" s="186"/>
      <c r="AD426" s="186"/>
      <c r="AE426" s="186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6"/>
      <c r="AS426" s="186"/>
      <c r="AT426" s="186"/>
      <c r="AU426" s="186"/>
      <c r="AV426" s="186"/>
      <c r="AW426" s="186"/>
      <c r="AX426" s="186"/>
      <c r="AY426" s="186"/>
      <c r="AZ426" s="186"/>
      <c r="BA426" s="186"/>
      <c r="BB426" s="186"/>
      <c r="BC426" s="186"/>
      <c r="BD426" s="186"/>
      <c r="BE426" s="186"/>
      <c r="BF426" s="186"/>
      <c r="BG426" s="186"/>
      <c r="BH426" s="186"/>
      <c r="BI426" s="186"/>
      <c r="BJ426" s="186"/>
      <c r="BK426" s="186"/>
      <c r="BL426" s="186"/>
      <c r="BM426" s="186"/>
      <c r="BN426" s="186"/>
      <c r="BO426" s="186"/>
      <c r="BP426" s="186"/>
      <c r="BQ426" s="186"/>
      <c r="BR426" s="186"/>
      <c r="BS426" s="186"/>
      <c r="BT426" s="186"/>
    </row>
    <row r="427" spans="1:72" ht="13.5">
      <c r="A427" s="186"/>
      <c r="B427" s="186"/>
      <c r="C427" s="186"/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6"/>
      <c r="P427" s="186"/>
      <c r="Q427" s="186"/>
      <c r="R427" s="186"/>
      <c r="S427" s="186"/>
      <c r="T427" s="186"/>
      <c r="U427" s="186"/>
      <c r="V427" s="186"/>
      <c r="W427" s="186"/>
      <c r="X427" s="186"/>
      <c r="Y427" s="186"/>
      <c r="Z427" s="186"/>
      <c r="AA427" s="186"/>
      <c r="AB427" s="186"/>
      <c r="AC427" s="186"/>
      <c r="AD427" s="186"/>
      <c r="AE427" s="186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6"/>
      <c r="AS427" s="186"/>
      <c r="AT427" s="186"/>
      <c r="AU427" s="186"/>
      <c r="AV427" s="186"/>
      <c r="AW427" s="186"/>
      <c r="AX427" s="186"/>
      <c r="AY427" s="186"/>
      <c r="AZ427" s="186"/>
      <c r="BA427" s="186"/>
      <c r="BB427" s="186"/>
      <c r="BC427" s="186"/>
      <c r="BD427" s="186"/>
      <c r="BE427" s="186"/>
      <c r="BF427" s="186"/>
      <c r="BG427" s="186"/>
      <c r="BH427" s="186"/>
      <c r="BI427" s="186"/>
      <c r="BJ427" s="186"/>
      <c r="BK427" s="186"/>
      <c r="BL427" s="186"/>
      <c r="BM427" s="186"/>
      <c r="BN427" s="186"/>
      <c r="BO427" s="186"/>
      <c r="BP427" s="186"/>
      <c r="BQ427" s="186"/>
      <c r="BR427" s="186"/>
      <c r="BS427" s="186"/>
      <c r="BT427" s="186"/>
    </row>
    <row r="428" spans="1:72" ht="13.5">
      <c r="A428" s="186"/>
      <c r="B428" s="186"/>
      <c r="C428" s="186"/>
      <c r="D428" s="186"/>
      <c r="E428" s="186"/>
      <c r="F428" s="186"/>
      <c r="G428" s="186"/>
      <c r="H428" s="186"/>
      <c r="I428" s="186"/>
      <c r="J428" s="186"/>
      <c r="K428" s="186"/>
      <c r="L428" s="186"/>
      <c r="M428" s="186"/>
      <c r="N428" s="186"/>
      <c r="O428" s="186"/>
      <c r="P428" s="186"/>
      <c r="Q428" s="186"/>
      <c r="R428" s="186"/>
      <c r="S428" s="186"/>
      <c r="T428" s="186"/>
      <c r="U428" s="186"/>
      <c r="V428" s="186"/>
      <c r="W428" s="186"/>
      <c r="X428" s="186"/>
      <c r="Y428" s="186"/>
      <c r="Z428" s="186"/>
      <c r="AA428" s="186"/>
      <c r="AB428" s="186"/>
      <c r="AC428" s="186"/>
      <c r="AD428" s="186"/>
      <c r="AE428" s="186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6"/>
      <c r="AS428" s="186"/>
      <c r="AT428" s="186"/>
      <c r="AU428" s="186"/>
      <c r="AV428" s="186"/>
      <c r="AW428" s="186"/>
      <c r="AX428" s="186"/>
      <c r="AY428" s="186"/>
      <c r="AZ428" s="186"/>
      <c r="BA428" s="186"/>
      <c r="BB428" s="186"/>
      <c r="BC428" s="186"/>
      <c r="BD428" s="186"/>
      <c r="BE428" s="186"/>
      <c r="BF428" s="186"/>
      <c r="BG428" s="186"/>
      <c r="BH428" s="186"/>
      <c r="BI428" s="186"/>
      <c r="BJ428" s="186"/>
      <c r="BK428" s="186"/>
      <c r="BL428" s="186"/>
      <c r="BM428" s="186"/>
      <c r="BN428" s="186"/>
      <c r="BO428" s="186"/>
      <c r="BP428" s="186"/>
      <c r="BQ428" s="186"/>
      <c r="BR428" s="186"/>
      <c r="BS428" s="186"/>
      <c r="BT428" s="186"/>
    </row>
    <row r="429" spans="1:72" ht="13.5">
      <c r="A429" s="186"/>
      <c r="B429" s="186"/>
      <c r="C429" s="186"/>
      <c r="D429" s="186"/>
      <c r="E429" s="186"/>
      <c r="F429" s="186"/>
      <c r="G429" s="186"/>
      <c r="H429" s="186"/>
      <c r="I429" s="186"/>
      <c r="J429" s="186"/>
      <c r="K429" s="186"/>
      <c r="L429" s="186"/>
      <c r="M429" s="186"/>
      <c r="N429" s="186"/>
      <c r="O429" s="186"/>
      <c r="P429" s="186"/>
      <c r="Q429" s="186"/>
      <c r="R429" s="186"/>
      <c r="S429" s="186"/>
      <c r="T429" s="186"/>
      <c r="U429" s="186"/>
      <c r="V429" s="186"/>
      <c r="W429" s="186"/>
      <c r="X429" s="186"/>
      <c r="Y429" s="186"/>
      <c r="Z429" s="186"/>
      <c r="AA429" s="186"/>
      <c r="AB429" s="186"/>
      <c r="AC429" s="186"/>
      <c r="AD429" s="186"/>
      <c r="AE429" s="186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6"/>
      <c r="AS429" s="186"/>
      <c r="AT429" s="186"/>
      <c r="AU429" s="186"/>
      <c r="AV429" s="186"/>
      <c r="AW429" s="186"/>
      <c r="AX429" s="186"/>
      <c r="AY429" s="186"/>
      <c r="AZ429" s="186"/>
      <c r="BA429" s="186"/>
      <c r="BB429" s="186"/>
      <c r="BC429" s="186"/>
      <c r="BD429" s="186"/>
      <c r="BE429" s="186"/>
      <c r="BF429" s="186"/>
      <c r="BG429" s="186"/>
      <c r="BH429" s="186"/>
      <c r="BI429" s="186"/>
      <c r="BJ429" s="186"/>
      <c r="BK429" s="186"/>
      <c r="BL429" s="186"/>
      <c r="BM429" s="186"/>
      <c r="BN429" s="186"/>
      <c r="BO429" s="186"/>
      <c r="BP429" s="186"/>
      <c r="BQ429" s="186"/>
      <c r="BR429" s="186"/>
      <c r="BS429" s="186"/>
      <c r="BT429" s="186"/>
    </row>
    <row r="430" spans="1:72" ht="13.5">
      <c r="A430" s="186"/>
      <c r="B430" s="186"/>
      <c r="C430" s="186"/>
      <c r="D430" s="186"/>
      <c r="E430" s="186"/>
      <c r="F430" s="186"/>
      <c r="G430" s="186"/>
      <c r="H430" s="186"/>
      <c r="I430" s="186"/>
      <c r="J430" s="186"/>
      <c r="K430" s="186"/>
      <c r="L430" s="186"/>
      <c r="M430" s="186"/>
      <c r="N430" s="186"/>
      <c r="O430" s="186"/>
      <c r="P430" s="186"/>
      <c r="Q430" s="186"/>
      <c r="R430" s="186"/>
      <c r="S430" s="186"/>
      <c r="T430" s="186"/>
      <c r="U430" s="186"/>
      <c r="V430" s="186"/>
      <c r="W430" s="186"/>
      <c r="X430" s="186"/>
      <c r="Y430" s="186"/>
      <c r="Z430" s="186"/>
      <c r="AA430" s="186"/>
      <c r="AB430" s="186"/>
      <c r="AC430" s="186"/>
      <c r="AD430" s="186"/>
      <c r="AE430" s="186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6"/>
      <c r="AS430" s="186"/>
      <c r="AT430" s="186"/>
      <c r="AU430" s="186"/>
      <c r="AV430" s="186"/>
      <c r="AW430" s="186"/>
      <c r="AX430" s="186"/>
      <c r="AY430" s="186"/>
      <c r="AZ430" s="186"/>
      <c r="BA430" s="186"/>
      <c r="BB430" s="186"/>
      <c r="BC430" s="186"/>
      <c r="BD430" s="186"/>
      <c r="BE430" s="186"/>
      <c r="BF430" s="186"/>
      <c r="BG430" s="186"/>
      <c r="BH430" s="186"/>
      <c r="BI430" s="186"/>
      <c r="BJ430" s="186"/>
      <c r="BK430" s="186"/>
      <c r="BL430" s="186"/>
      <c r="BM430" s="186"/>
      <c r="BN430" s="186"/>
      <c r="BO430" s="186"/>
      <c r="BP430" s="186"/>
      <c r="BQ430" s="186"/>
      <c r="BR430" s="186"/>
      <c r="BS430" s="186"/>
      <c r="BT430" s="186"/>
    </row>
    <row r="431" spans="1:72" ht="13.5">
      <c r="A431" s="186"/>
      <c r="B431" s="186"/>
      <c r="C431" s="186"/>
      <c r="D431" s="186"/>
      <c r="E431" s="186"/>
      <c r="F431" s="186"/>
      <c r="G431" s="186"/>
      <c r="H431" s="186"/>
      <c r="I431" s="186"/>
      <c r="J431" s="186"/>
      <c r="K431" s="186"/>
      <c r="L431" s="186"/>
      <c r="M431" s="186"/>
      <c r="N431" s="186"/>
      <c r="O431" s="186"/>
      <c r="P431" s="186"/>
      <c r="Q431" s="186"/>
      <c r="R431" s="186"/>
      <c r="S431" s="186"/>
      <c r="T431" s="186"/>
      <c r="U431" s="186"/>
      <c r="V431" s="186"/>
      <c r="W431" s="186"/>
      <c r="X431" s="186"/>
      <c r="Y431" s="186"/>
      <c r="Z431" s="186"/>
      <c r="AA431" s="186"/>
      <c r="AB431" s="186"/>
      <c r="AC431" s="186"/>
      <c r="AD431" s="186"/>
      <c r="AE431" s="186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6"/>
      <c r="AS431" s="186"/>
      <c r="AT431" s="186"/>
      <c r="AU431" s="186"/>
      <c r="AV431" s="186"/>
      <c r="AW431" s="186"/>
      <c r="AX431" s="186"/>
      <c r="AY431" s="186"/>
      <c r="AZ431" s="186"/>
      <c r="BA431" s="186"/>
      <c r="BB431" s="186"/>
      <c r="BC431" s="186"/>
      <c r="BD431" s="186"/>
      <c r="BE431" s="186"/>
      <c r="BF431" s="186"/>
      <c r="BG431" s="186"/>
      <c r="BH431" s="186"/>
      <c r="BI431" s="186"/>
      <c r="BJ431" s="186"/>
      <c r="BK431" s="186"/>
      <c r="BL431" s="186"/>
      <c r="BM431" s="186"/>
      <c r="BN431" s="186"/>
      <c r="BO431" s="186"/>
      <c r="BP431" s="186"/>
      <c r="BQ431" s="186"/>
      <c r="BR431" s="186"/>
      <c r="BS431" s="186"/>
      <c r="BT431" s="186"/>
    </row>
    <row r="432" spans="1:72" ht="13.5">
      <c r="A432" s="186"/>
      <c r="B432" s="186"/>
      <c r="C432" s="186"/>
      <c r="D432" s="186"/>
      <c r="E432" s="186"/>
      <c r="F432" s="186"/>
      <c r="G432" s="186"/>
      <c r="H432" s="186"/>
      <c r="I432" s="186"/>
      <c r="J432" s="186"/>
      <c r="K432" s="186"/>
      <c r="L432" s="186"/>
      <c r="M432" s="186"/>
      <c r="N432" s="186"/>
      <c r="O432" s="186"/>
      <c r="P432" s="186"/>
      <c r="Q432" s="186"/>
      <c r="R432" s="186"/>
      <c r="S432" s="186"/>
      <c r="T432" s="186"/>
      <c r="U432" s="186"/>
      <c r="V432" s="186"/>
      <c r="W432" s="186"/>
      <c r="X432" s="186"/>
      <c r="Y432" s="186"/>
      <c r="Z432" s="186"/>
      <c r="AA432" s="186"/>
      <c r="AB432" s="186"/>
      <c r="AC432" s="186"/>
      <c r="AD432" s="186"/>
      <c r="AE432" s="186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6"/>
      <c r="AS432" s="186"/>
      <c r="AT432" s="186"/>
      <c r="AU432" s="186"/>
      <c r="AV432" s="186"/>
      <c r="AW432" s="186"/>
      <c r="AX432" s="186"/>
      <c r="AY432" s="186"/>
      <c r="AZ432" s="186"/>
      <c r="BA432" s="186"/>
      <c r="BB432" s="186"/>
      <c r="BC432" s="186"/>
      <c r="BD432" s="186"/>
      <c r="BE432" s="186"/>
      <c r="BF432" s="186"/>
      <c r="BG432" s="186"/>
      <c r="BH432" s="186"/>
      <c r="BI432" s="186"/>
      <c r="BJ432" s="186"/>
      <c r="BK432" s="186"/>
      <c r="BL432" s="186"/>
      <c r="BM432" s="186"/>
      <c r="BN432" s="186"/>
      <c r="BO432" s="186"/>
      <c r="BP432" s="186"/>
      <c r="BQ432" s="186"/>
      <c r="BR432" s="186"/>
      <c r="BS432" s="186"/>
      <c r="BT432" s="186"/>
    </row>
    <row r="433" spans="1:72" ht="13.5">
      <c r="A433" s="186"/>
      <c r="B433" s="186"/>
      <c r="C433" s="186"/>
      <c r="D433" s="186"/>
      <c r="E433" s="186"/>
      <c r="F433" s="186"/>
      <c r="G433" s="186"/>
      <c r="H433" s="186"/>
      <c r="I433" s="186"/>
      <c r="J433" s="186"/>
      <c r="K433" s="186"/>
      <c r="L433" s="186"/>
      <c r="M433" s="186"/>
      <c r="N433" s="186"/>
      <c r="O433" s="186"/>
      <c r="P433" s="186"/>
      <c r="Q433" s="186"/>
      <c r="R433" s="186"/>
      <c r="S433" s="186"/>
      <c r="T433" s="186"/>
      <c r="U433" s="186"/>
      <c r="V433" s="186"/>
      <c r="W433" s="186"/>
      <c r="X433" s="186"/>
      <c r="Y433" s="186"/>
      <c r="Z433" s="186"/>
      <c r="AA433" s="186"/>
      <c r="AB433" s="186"/>
      <c r="AC433" s="186"/>
      <c r="AD433" s="186"/>
      <c r="AE433" s="186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6"/>
      <c r="AS433" s="186"/>
      <c r="AT433" s="186"/>
      <c r="AU433" s="186"/>
      <c r="AV433" s="186"/>
      <c r="AW433" s="186"/>
      <c r="AX433" s="186"/>
      <c r="AY433" s="186"/>
      <c r="AZ433" s="186"/>
      <c r="BA433" s="186"/>
      <c r="BB433" s="186"/>
      <c r="BC433" s="186"/>
      <c r="BD433" s="186"/>
      <c r="BE433" s="186"/>
      <c r="BF433" s="186"/>
      <c r="BG433" s="186"/>
      <c r="BH433" s="186"/>
      <c r="BI433" s="186"/>
      <c r="BJ433" s="186"/>
      <c r="BK433" s="186"/>
      <c r="BL433" s="186"/>
      <c r="BM433" s="186"/>
      <c r="BN433" s="186"/>
      <c r="BO433" s="186"/>
      <c r="BP433" s="186"/>
      <c r="BQ433" s="186"/>
      <c r="BR433" s="186"/>
      <c r="BS433" s="186"/>
      <c r="BT433" s="186"/>
    </row>
    <row r="434" spans="1:72" ht="13.5">
      <c r="A434" s="186"/>
      <c r="B434" s="186"/>
      <c r="C434" s="186"/>
      <c r="D434" s="186"/>
      <c r="E434" s="186"/>
      <c r="F434" s="186"/>
      <c r="G434" s="186"/>
      <c r="H434" s="186"/>
      <c r="I434" s="186"/>
      <c r="J434" s="186"/>
      <c r="K434" s="186"/>
      <c r="L434" s="186"/>
      <c r="M434" s="186"/>
      <c r="N434" s="186"/>
      <c r="O434" s="186"/>
      <c r="P434" s="186"/>
      <c r="Q434" s="186"/>
      <c r="R434" s="186"/>
      <c r="S434" s="186"/>
      <c r="T434" s="186"/>
      <c r="U434" s="186"/>
      <c r="V434" s="186"/>
      <c r="W434" s="186"/>
      <c r="X434" s="186"/>
      <c r="Y434" s="186"/>
      <c r="Z434" s="186"/>
      <c r="AA434" s="186"/>
      <c r="AB434" s="186"/>
      <c r="AC434" s="186"/>
      <c r="AD434" s="186"/>
      <c r="AE434" s="186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6"/>
      <c r="AS434" s="186"/>
      <c r="AT434" s="186"/>
      <c r="AU434" s="186"/>
      <c r="AV434" s="186"/>
      <c r="AW434" s="186"/>
      <c r="AX434" s="186"/>
      <c r="AY434" s="186"/>
      <c r="AZ434" s="186"/>
      <c r="BA434" s="186"/>
      <c r="BB434" s="186"/>
      <c r="BC434" s="186"/>
      <c r="BD434" s="186"/>
      <c r="BE434" s="186"/>
      <c r="BF434" s="186"/>
      <c r="BG434" s="186"/>
      <c r="BH434" s="186"/>
      <c r="BI434" s="186"/>
      <c r="BJ434" s="186"/>
      <c r="BK434" s="186"/>
      <c r="BL434" s="186"/>
      <c r="BM434" s="186"/>
      <c r="BN434" s="186"/>
      <c r="BO434" s="186"/>
      <c r="BP434" s="186"/>
      <c r="BQ434" s="186"/>
      <c r="BR434" s="186"/>
      <c r="BS434" s="186"/>
      <c r="BT434" s="186"/>
    </row>
    <row r="435" spans="1:72" ht="13.5">
      <c r="A435" s="186"/>
      <c r="B435" s="186"/>
      <c r="C435" s="186"/>
      <c r="D435" s="186"/>
      <c r="E435" s="186"/>
      <c r="F435" s="186"/>
      <c r="G435" s="186"/>
      <c r="H435" s="186"/>
      <c r="I435" s="186"/>
      <c r="J435" s="186"/>
      <c r="K435" s="186"/>
      <c r="L435" s="186"/>
      <c r="M435" s="186"/>
      <c r="N435" s="186"/>
      <c r="O435" s="186"/>
      <c r="P435" s="186"/>
      <c r="Q435" s="186"/>
      <c r="R435" s="186"/>
      <c r="S435" s="186"/>
      <c r="T435" s="186"/>
      <c r="U435" s="186"/>
      <c r="V435" s="186"/>
      <c r="W435" s="186"/>
      <c r="X435" s="186"/>
      <c r="Y435" s="186"/>
      <c r="Z435" s="186"/>
      <c r="AA435" s="186"/>
      <c r="AB435" s="186"/>
      <c r="AC435" s="186"/>
      <c r="AD435" s="186"/>
      <c r="AE435" s="186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6"/>
      <c r="AS435" s="186"/>
      <c r="AT435" s="186"/>
      <c r="AU435" s="186"/>
      <c r="AV435" s="186"/>
      <c r="AW435" s="186"/>
      <c r="AX435" s="186"/>
      <c r="AY435" s="186"/>
      <c r="AZ435" s="186"/>
      <c r="BA435" s="186"/>
      <c r="BB435" s="186"/>
      <c r="BC435" s="186"/>
      <c r="BD435" s="186"/>
      <c r="BE435" s="186"/>
      <c r="BF435" s="186"/>
      <c r="BG435" s="186"/>
      <c r="BH435" s="186"/>
      <c r="BI435" s="186"/>
      <c r="BJ435" s="186"/>
      <c r="BK435" s="186"/>
      <c r="BL435" s="186"/>
      <c r="BM435" s="186"/>
      <c r="BN435" s="186"/>
      <c r="BO435" s="186"/>
      <c r="BP435" s="186"/>
      <c r="BQ435" s="186"/>
      <c r="BR435" s="186"/>
      <c r="BS435" s="186"/>
      <c r="BT435" s="186"/>
    </row>
    <row r="436" spans="1:72" ht="13.5">
      <c r="A436" s="186"/>
      <c r="B436" s="186"/>
      <c r="C436" s="186"/>
      <c r="D436" s="186"/>
      <c r="E436" s="186"/>
      <c r="F436" s="186"/>
      <c r="G436" s="186"/>
      <c r="H436" s="186"/>
      <c r="I436" s="186"/>
      <c r="J436" s="186"/>
      <c r="K436" s="186"/>
      <c r="L436" s="186"/>
      <c r="M436" s="186"/>
      <c r="N436" s="186"/>
      <c r="O436" s="186"/>
      <c r="P436" s="186"/>
      <c r="Q436" s="186"/>
      <c r="R436" s="186"/>
      <c r="S436" s="186"/>
      <c r="T436" s="186"/>
      <c r="U436" s="186"/>
      <c r="V436" s="186"/>
      <c r="W436" s="186"/>
      <c r="X436" s="186"/>
      <c r="Y436" s="186"/>
      <c r="Z436" s="186"/>
      <c r="AA436" s="186"/>
      <c r="AB436" s="186"/>
      <c r="AC436" s="186"/>
      <c r="AD436" s="186"/>
      <c r="AE436" s="186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6"/>
      <c r="AS436" s="186"/>
      <c r="AT436" s="186"/>
      <c r="AU436" s="186"/>
      <c r="AV436" s="186"/>
      <c r="AW436" s="186"/>
      <c r="AX436" s="186"/>
      <c r="AY436" s="186"/>
      <c r="AZ436" s="186"/>
      <c r="BA436" s="186"/>
      <c r="BB436" s="186"/>
      <c r="BC436" s="186"/>
      <c r="BD436" s="186"/>
      <c r="BE436" s="186"/>
      <c r="BF436" s="186"/>
      <c r="BG436" s="186"/>
      <c r="BH436" s="186"/>
      <c r="BI436" s="186"/>
      <c r="BJ436" s="186"/>
      <c r="BK436" s="186"/>
      <c r="BL436" s="186"/>
      <c r="BM436" s="186"/>
      <c r="BN436" s="186"/>
      <c r="BO436" s="186"/>
      <c r="BP436" s="186"/>
      <c r="BQ436" s="186"/>
      <c r="BR436" s="186"/>
      <c r="BS436" s="186"/>
      <c r="BT436" s="186"/>
    </row>
    <row r="437" spans="1:72" ht="13.5">
      <c r="A437" s="186"/>
      <c r="B437" s="186"/>
      <c r="C437" s="186"/>
      <c r="D437" s="186"/>
      <c r="E437" s="186"/>
      <c r="F437" s="186"/>
      <c r="G437" s="186"/>
      <c r="H437" s="186"/>
      <c r="I437" s="186"/>
      <c r="J437" s="186"/>
      <c r="K437" s="186"/>
      <c r="L437" s="186"/>
      <c r="M437" s="186"/>
      <c r="N437" s="186"/>
      <c r="O437" s="186"/>
      <c r="P437" s="186"/>
      <c r="Q437" s="186"/>
      <c r="R437" s="186"/>
      <c r="S437" s="186"/>
      <c r="T437" s="186"/>
      <c r="U437" s="186"/>
      <c r="V437" s="186"/>
      <c r="W437" s="186"/>
      <c r="X437" s="186"/>
      <c r="Y437" s="186"/>
      <c r="Z437" s="186"/>
      <c r="AA437" s="186"/>
      <c r="AB437" s="186"/>
      <c r="AC437" s="186"/>
      <c r="AD437" s="186"/>
      <c r="AE437" s="186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6"/>
      <c r="AS437" s="186"/>
      <c r="AT437" s="186"/>
      <c r="AU437" s="186"/>
      <c r="AV437" s="186"/>
      <c r="AW437" s="186"/>
      <c r="AX437" s="186"/>
      <c r="AY437" s="186"/>
      <c r="AZ437" s="186"/>
      <c r="BA437" s="186"/>
      <c r="BB437" s="186"/>
      <c r="BC437" s="186"/>
      <c r="BD437" s="186"/>
      <c r="BE437" s="186"/>
      <c r="BF437" s="186"/>
      <c r="BG437" s="186"/>
      <c r="BH437" s="186"/>
      <c r="BI437" s="186"/>
      <c r="BJ437" s="186"/>
      <c r="BK437" s="186"/>
      <c r="BL437" s="186"/>
      <c r="BM437" s="186"/>
      <c r="BN437" s="186"/>
      <c r="BO437" s="186"/>
      <c r="BP437" s="186"/>
      <c r="BQ437" s="186"/>
      <c r="BR437" s="186"/>
      <c r="BS437" s="186"/>
      <c r="BT437" s="186"/>
    </row>
    <row r="438" spans="1:72" ht="13.5">
      <c r="A438" s="186"/>
      <c r="B438" s="186"/>
      <c r="C438" s="186"/>
      <c r="D438" s="186"/>
      <c r="E438" s="186"/>
      <c r="F438" s="186"/>
      <c r="G438" s="186"/>
      <c r="H438" s="186"/>
      <c r="I438" s="186"/>
      <c r="J438" s="186"/>
      <c r="K438" s="186"/>
      <c r="L438" s="186"/>
      <c r="M438" s="186"/>
      <c r="N438" s="186"/>
      <c r="O438" s="186"/>
      <c r="P438" s="186"/>
      <c r="Q438" s="186"/>
      <c r="R438" s="186"/>
      <c r="S438" s="186"/>
      <c r="T438" s="186"/>
      <c r="U438" s="186"/>
      <c r="V438" s="186"/>
      <c r="W438" s="186"/>
      <c r="X438" s="186"/>
      <c r="Y438" s="186"/>
      <c r="Z438" s="186"/>
      <c r="AA438" s="186"/>
      <c r="AB438" s="186"/>
      <c r="AC438" s="186"/>
      <c r="AD438" s="186"/>
      <c r="AE438" s="186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6"/>
      <c r="AS438" s="186"/>
      <c r="AT438" s="186"/>
      <c r="AU438" s="186"/>
      <c r="AV438" s="186"/>
      <c r="AW438" s="186"/>
      <c r="AX438" s="186"/>
      <c r="AY438" s="186"/>
      <c r="AZ438" s="186"/>
      <c r="BA438" s="186"/>
      <c r="BB438" s="186"/>
      <c r="BC438" s="186"/>
      <c r="BD438" s="186"/>
      <c r="BE438" s="186"/>
      <c r="BF438" s="186"/>
      <c r="BG438" s="186"/>
      <c r="BH438" s="186"/>
      <c r="BI438" s="186"/>
      <c r="BJ438" s="186"/>
      <c r="BK438" s="186"/>
      <c r="BL438" s="186"/>
      <c r="BM438" s="186"/>
      <c r="BN438" s="186"/>
      <c r="BO438" s="186"/>
      <c r="BP438" s="186"/>
      <c r="BQ438" s="186"/>
      <c r="BR438" s="186"/>
      <c r="BS438" s="186"/>
      <c r="BT438" s="186"/>
    </row>
    <row r="439" spans="1:72" ht="13.5">
      <c r="A439" s="186"/>
      <c r="B439" s="186"/>
      <c r="C439" s="186"/>
      <c r="D439" s="186"/>
      <c r="E439" s="186"/>
      <c r="F439" s="186"/>
      <c r="G439" s="186"/>
      <c r="H439" s="186"/>
      <c r="I439" s="186"/>
      <c r="J439" s="186"/>
      <c r="K439" s="186"/>
      <c r="L439" s="186"/>
      <c r="M439" s="186"/>
      <c r="N439" s="186"/>
      <c r="O439" s="186"/>
      <c r="P439" s="186"/>
      <c r="Q439" s="186"/>
      <c r="R439" s="186"/>
      <c r="S439" s="186"/>
      <c r="T439" s="186"/>
      <c r="U439" s="186"/>
      <c r="V439" s="186"/>
      <c r="W439" s="186"/>
      <c r="X439" s="186"/>
      <c r="Y439" s="186"/>
      <c r="Z439" s="186"/>
      <c r="AA439" s="186"/>
      <c r="AB439" s="186"/>
      <c r="AC439" s="186"/>
      <c r="AD439" s="186"/>
      <c r="AE439" s="186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6"/>
      <c r="AS439" s="186"/>
      <c r="AT439" s="186"/>
      <c r="AU439" s="186"/>
      <c r="AV439" s="186"/>
      <c r="AW439" s="186"/>
      <c r="AX439" s="186"/>
      <c r="AY439" s="186"/>
      <c r="AZ439" s="186"/>
      <c r="BA439" s="186"/>
      <c r="BB439" s="186"/>
      <c r="BC439" s="186"/>
      <c r="BD439" s="186"/>
      <c r="BE439" s="186"/>
      <c r="BF439" s="186"/>
      <c r="BG439" s="186"/>
      <c r="BH439" s="186"/>
      <c r="BI439" s="186"/>
      <c r="BJ439" s="186"/>
      <c r="BK439" s="186"/>
      <c r="BL439" s="186"/>
      <c r="BM439" s="186"/>
      <c r="BN439" s="186"/>
      <c r="BO439" s="186"/>
      <c r="BP439" s="186"/>
      <c r="BQ439" s="186"/>
      <c r="BR439" s="186"/>
      <c r="BS439" s="186"/>
      <c r="BT439" s="186"/>
    </row>
    <row r="440" spans="18:72" ht="13.5">
      <c r="R440" s="186"/>
      <c r="S440" s="186"/>
      <c r="T440" s="186"/>
      <c r="U440" s="186"/>
      <c r="V440" s="186"/>
      <c r="W440" s="186"/>
      <c r="X440" s="186"/>
      <c r="Y440" s="186"/>
      <c r="Z440" s="186"/>
      <c r="AA440" s="186"/>
      <c r="AB440" s="186"/>
      <c r="AC440" s="186"/>
      <c r="AD440" s="186"/>
      <c r="AE440" s="186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6"/>
      <c r="AS440" s="186"/>
      <c r="AT440" s="186"/>
      <c r="AU440" s="186"/>
      <c r="AV440" s="186"/>
      <c r="AW440" s="186"/>
      <c r="AX440" s="186"/>
      <c r="AY440" s="186"/>
      <c r="AZ440" s="186"/>
      <c r="BA440" s="186"/>
      <c r="BB440" s="186"/>
      <c r="BC440" s="186"/>
      <c r="BD440" s="186"/>
      <c r="BE440" s="186"/>
      <c r="BF440" s="186"/>
      <c r="BG440" s="186"/>
      <c r="BH440" s="186"/>
      <c r="BI440" s="186"/>
      <c r="BJ440" s="186"/>
      <c r="BK440" s="186"/>
      <c r="BL440" s="186"/>
      <c r="BM440" s="186"/>
      <c r="BN440" s="186"/>
      <c r="BO440" s="186"/>
      <c r="BP440" s="186"/>
      <c r="BQ440" s="186"/>
      <c r="BR440" s="186"/>
      <c r="BS440" s="186"/>
      <c r="BT440" s="186"/>
    </row>
    <row r="441" spans="18:72" ht="13.5">
      <c r="R441" s="186"/>
      <c r="S441" s="186"/>
      <c r="T441" s="186"/>
      <c r="U441" s="186"/>
      <c r="V441" s="186"/>
      <c r="W441" s="186"/>
      <c r="X441" s="186"/>
      <c r="Y441" s="186"/>
      <c r="Z441" s="186"/>
      <c r="AA441" s="186"/>
      <c r="AB441" s="186"/>
      <c r="AC441" s="186"/>
      <c r="AD441" s="186"/>
      <c r="AE441" s="186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6"/>
      <c r="AS441" s="186"/>
      <c r="AT441" s="186"/>
      <c r="AU441" s="186"/>
      <c r="AV441" s="186"/>
      <c r="AW441" s="186"/>
      <c r="AX441" s="186"/>
      <c r="AY441" s="186"/>
      <c r="AZ441" s="186"/>
      <c r="BA441" s="186"/>
      <c r="BB441" s="186"/>
      <c r="BC441" s="186"/>
      <c r="BD441" s="186"/>
      <c r="BE441" s="186"/>
      <c r="BF441" s="186"/>
      <c r="BG441" s="186"/>
      <c r="BH441" s="186"/>
      <c r="BI441" s="186"/>
      <c r="BJ441" s="186"/>
      <c r="BK441" s="186"/>
      <c r="BL441" s="186"/>
      <c r="BM441" s="186"/>
      <c r="BN441" s="186"/>
      <c r="BO441" s="186"/>
      <c r="BP441" s="186"/>
      <c r="BQ441" s="186"/>
      <c r="BR441" s="186"/>
      <c r="BS441" s="186"/>
      <c r="BT441" s="186"/>
    </row>
    <row r="442" spans="18:72" ht="13.5">
      <c r="R442" s="186"/>
      <c r="S442" s="186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86"/>
      <c r="AT442" s="186"/>
      <c r="AU442" s="186"/>
      <c r="AV442" s="186"/>
      <c r="AW442" s="186"/>
      <c r="AX442" s="186"/>
      <c r="AY442" s="186"/>
      <c r="AZ442" s="186"/>
      <c r="BA442" s="186"/>
      <c r="BB442" s="186"/>
      <c r="BC442" s="186"/>
      <c r="BD442" s="186"/>
      <c r="BE442" s="186"/>
      <c r="BF442" s="186"/>
      <c r="BG442" s="186"/>
      <c r="BH442" s="186"/>
      <c r="BI442" s="186"/>
      <c r="BJ442" s="186"/>
      <c r="BK442" s="186"/>
      <c r="BL442" s="186"/>
      <c r="BM442" s="186"/>
      <c r="BN442" s="186"/>
      <c r="BO442" s="186"/>
      <c r="BP442" s="186"/>
      <c r="BQ442" s="186"/>
      <c r="BR442" s="186"/>
      <c r="BS442" s="186"/>
      <c r="BT442" s="186"/>
    </row>
    <row r="443" spans="18:72" ht="13.5">
      <c r="R443" s="186"/>
      <c r="S443" s="186"/>
      <c r="T443" s="186"/>
      <c r="U443" s="186"/>
      <c r="V443" s="186"/>
      <c r="W443" s="186"/>
      <c r="X443" s="186"/>
      <c r="Y443" s="186"/>
      <c r="Z443" s="186"/>
      <c r="AA443" s="186"/>
      <c r="AB443" s="186"/>
      <c r="AC443" s="186"/>
      <c r="AD443" s="186"/>
      <c r="AE443" s="186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6"/>
      <c r="AS443" s="186"/>
      <c r="AT443" s="186"/>
      <c r="AU443" s="186"/>
      <c r="AV443" s="186"/>
      <c r="AW443" s="186"/>
      <c r="AX443" s="186"/>
      <c r="AY443" s="186"/>
      <c r="AZ443" s="186"/>
      <c r="BA443" s="186"/>
      <c r="BB443" s="186"/>
      <c r="BC443" s="186"/>
      <c r="BD443" s="186"/>
      <c r="BE443" s="186"/>
      <c r="BF443" s="186"/>
      <c r="BG443" s="186"/>
      <c r="BH443" s="186"/>
      <c r="BI443" s="186"/>
      <c r="BJ443" s="186"/>
      <c r="BK443" s="186"/>
      <c r="BL443" s="186"/>
      <c r="BM443" s="186"/>
      <c r="BN443" s="186"/>
      <c r="BO443" s="186"/>
      <c r="BP443" s="186"/>
      <c r="BQ443" s="186"/>
      <c r="BR443" s="186"/>
      <c r="BS443" s="186"/>
      <c r="BT443" s="186"/>
    </row>
    <row r="444" spans="18:72" ht="13.5">
      <c r="R444" s="186"/>
      <c r="S444" s="186"/>
      <c r="T444" s="186"/>
      <c r="U444" s="186"/>
      <c r="V444" s="186"/>
      <c r="W444" s="186"/>
      <c r="X444" s="186"/>
      <c r="Y444" s="186"/>
      <c r="Z444" s="186"/>
      <c r="AA444" s="186"/>
      <c r="AB444" s="186"/>
      <c r="AC444" s="186"/>
      <c r="AD444" s="186"/>
      <c r="AE444" s="186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6"/>
      <c r="AS444" s="186"/>
      <c r="AT444" s="186"/>
      <c r="AU444" s="186"/>
      <c r="AV444" s="186"/>
      <c r="AW444" s="186"/>
      <c r="AX444" s="186"/>
      <c r="AY444" s="186"/>
      <c r="AZ444" s="186"/>
      <c r="BA444" s="186"/>
      <c r="BB444" s="186"/>
      <c r="BC444" s="186"/>
      <c r="BD444" s="186"/>
      <c r="BE444" s="186"/>
      <c r="BF444" s="186"/>
      <c r="BG444" s="186"/>
      <c r="BH444" s="186"/>
      <c r="BI444" s="186"/>
      <c r="BJ444" s="186"/>
      <c r="BK444" s="186"/>
      <c r="BL444" s="186"/>
      <c r="BM444" s="186"/>
      <c r="BN444" s="186"/>
      <c r="BO444" s="186"/>
      <c r="BP444" s="186"/>
      <c r="BQ444" s="186"/>
      <c r="BR444" s="186"/>
      <c r="BS444" s="186"/>
      <c r="BT444" s="186"/>
    </row>
    <row r="445" spans="18:72" ht="13.5">
      <c r="R445" s="186"/>
      <c r="S445" s="186"/>
      <c r="T445" s="186"/>
      <c r="U445" s="186"/>
      <c r="V445" s="186"/>
      <c r="W445" s="186"/>
      <c r="X445" s="186"/>
      <c r="Y445" s="186"/>
      <c r="Z445" s="186"/>
      <c r="AA445" s="186"/>
      <c r="AB445" s="186"/>
      <c r="AC445" s="186"/>
      <c r="AD445" s="186"/>
      <c r="AE445" s="186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6"/>
      <c r="AS445" s="186"/>
      <c r="AT445" s="186"/>
      <c r="AU445" s="186"/>
      <c r="AV445" s="186"/>
      <c r="AW445" s="186"/>
      <c r="AX445" s="186"/>
      <c r="AY445" s="186"/>
      <c r="AZ445" s="186"/>
      <c r="BA445" s="186"/>
      <c r="BB445" s="186"/>
      <c r="BC445" s="186"/>
      <c r="BD445" s="186"/>
      <c r="BE445" s="186"/>
      <c r="BF445" s="186"/>
      <c r="BG445" s="186"/>
      <c r="BH445" s="186"/>
      <c r="BI445" s="186"/>
      <c r="BJ445" s="186"/>
      <c r="BK445" s="186"/>
      <c r="BL445" s="186"/>
      <c r="BM445" s="186"/>
      <c r="BN445" s="186"/>
      <c r="BO445" s="186"/>
      <c r="BP445" s="186"/>
      <c r="BQ445" s="186"/>
      <c r="BR445" s="186"/>
      <c r="BS445" s="186"/>
      <c r="BT445" s="186"/>
    </row>
    <row r="446" spans="18:72" ht="13.5"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86"/>
      <c r="AT446" s="186"/>
      <c r="AU446" s="186"/>
      <c r="AV446" s="186"/>
      <c r="AW446" s="186"/>
      <c r="AX446" s="186"/>
      <c r="AY446" s="186"/>
      <c r="AZ446" s="186"/>
      <c r="BA446" s="186"/>
      <c r="BB446" s="186"/>
      <c r="BC446" s="186"/>
      <c r="BD446" s="186"/>
      <c r="BE446" s="186"/>
      <c r="BF446" s="186"/>
      <c r="BG446" s="186"/>
      <c r="BH446" s="186"/>
      <c r="BI446" s="186"/>
      <c r="BJ446" s="186"/>
      <c r="BK446" s="186"/>
      <c r="BL446" s="186"/>
      <c r="BM446" s="186"/>
      <c r="BN446" s="186"/>
      <c r="BO446" s="186"/>
      <c r="BP446" s="186"/>
      <c r="BQ446" s="186"/>
      <c r="BR446" s="186"/>
      <c r="BS446" s="186"/>
      <c r="BT446" s="186"/>
    </row>
    <row r="447" spans="18:72" ht="13.5">
      <c r="R447" s="186"/>
      <c r="S447" s="186"/>
      <c r="T447" s="186"/>
      <c r="U447" s="186"/>
      <c r="V447" s="186"/>
      <c r="W447" s="186"/>
      <c r="X447" s="186"/>
      <c r="Y447" s="186"/>
      <c r="Z447" s="186"/>
      <c r="AA447" s="186"/>
      <c r="AB447" s="186"/>
      <c r="AC447" s="186"/>
      <c r="AD447" s="186"/>
      <c r="AE447" s="186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6"/>
      <c r="AS447" s="186"/>
      <c r="AT447" s="186"/>
      <c r="AU447" s="186"/>
      <c r="AV447" s="186"/>
      <c r="AW447" s="186"/>
      <c r="AX447" s="186"/>
      <c r="AY447" s="186"/>
      <c r="AZ447" s="186"/>
      <c r="BA447" s="186"/>
      <c r="BB447" s="186"/>
      <c r="BC447" s="186"/>
      <c r="BD447" s="186"/>
      <c r="BE447" s="186"/>
      <c r="BF447" s="186"/>
      <c r="BG447" s="186"/>
      <c r="BH447" s="186"/>
      <c r="BI447" s="186"/>
      <c r="BJ447" s="186"/>
      <c r="BK447" s="186"/>
      <c r="BL447" s="186"/>
      <c r="BM447" s="186"/>
      <c r="BN447" s="186"/>
      <c r="BO447" s="186"/>
      <c r="BP447" s="186"/>
      <c r="BQ447" s="186"/>
      <c r="BR447" s="186"/>
      <c r="BS447" s="186"/>
      <c r="BT447" s="186"/>
    </row>
    <row r="448" spans="18:72" ht="13.5">
      <c r="R448" s="186"/>
      <c r="S448" s="186"/>
      <c r="T448" s="186"/>
      <c r="U448" s="186"/>
      <c r="V448" s="186"/>
      <c r="W448" s="186"/>
      <c r="X448" s="186"/>
      <c r="Y448" s="186"/>
      <c r="Z448" s="186"/>
      <c r="AA448" s="186"/>
      <c r="AB448" s="186"/>
      <c r="AC448" s="186"/>
      <c r="AD448" s="186"/>
      <c r="AE448" s="186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6"/>
      <c r="AS448" s="186"/>
      <c r="AT448" s="186"/>
      <c r="AU448" s="186"/>
      <c r="AV448" s="186"/>
      <c r="AW448" s="186"/>
      <c r="AX448" s="186"/>
      <c r="AY448" s="186"/>
      <c r="AZ448" s="186"/>
      <c r="BA448" s="186"/>
      <c r="BB448" s="186"/>
      <c r="BC448" s="186"/>
      <c r="BD448" s="186"/>
      <c r="BE448" s="186"/>
      <c r="BF448" s="186"/>
      <c r="BG448" s="186"/>
      <c r="BH448" s="186"/>
      <c r="BI448" s="186"/>
      <c r="BJ448" s="186"/>
      <c r="BK448" s="186"/>
      <c r="BL448" s="186"/>
      <c r="BM448" s="186"/>
      <c r="BN448" s="186"/>
      <c r="BO448" s="186"/>
      <c r="BP448" s="186"/>
      <c r="BQ448" s="186"/>
      <c r="BR448" s="186"/>
      <c r="BS448" s="186"/>
      <c r="BT448" s="186"/>
    </row>
    <row r="449" spans="18:72" ht="13.5">
      <c r="R449" s="186"/>
      <c r="S449" s="186"/>
      <c r="T449" s="186"/>
      <c r="U449" s="186"/>
      <c r="V449" s="186"/>
      <c r="W449" s="186"/>
      <c r="X449" s="186"/>
      <c r="Y449" s="186"/>
      <c r="Z449" s="186"/>
      <c r="AA449" s="186"/>
      <c r="AB449" s="186"/>
      <c r="AC449" s="186"/>
      <c r="AD449" s="186"/>
      <c r="AE449" s="186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6"/>
      <c r="AS449" s="186"/>
      <c r="AT449" s="186"/>
      <c r="AU449" s="186"/>
      <c r="AV449" s="186"/>
      <c r="AW449" s="186"/>
      <c r="AX449" s="186"/>
      <c r="AY449" s="186"/>
      <c r="AZ449" s="186"/>
      <c r="BA449" s="186"/>
      <c r="BB449" s="186"/>
      <c r="BC449" s="186"/>
      <c r="BD449" s="186"/>
      <c r="BE449" s="186"/>
      <c r="BF449" s="186"/>
      <c r="BG449" s="186"/>
      <c r="BH449" s="186"/>
      <c r="BI449" s="186"/>
      <c r="BJ449" s="186"/>
      <c r="BK449" s="186"/>
      <c r="BL449" s="186"/>
      <c r="BM449" s="186"/>
      <c r="BN449" s="186"/>
      <c r="BO449" s="186"/>
      <c r="BP449" s="186"/>
      <c r="BQ449" s="186"/>
      <c r="BR449" s="186"/>
      <c r="BS449" s="186"/>
      <c r="BT449" s="186"/>
    </row>
    <row r="450" spans="18:72" ht="13.5">
      <c r="R450" s="186"/>
      <c r="S450" s="186"/>
      <c r="T450" s="186"/>
      <c r="U450" s="186"/>
      <c r="V450" s="186"/>
      <c r="W450" s="186"/>
      <c r="X450" s="186"/>
      <c r="Y450" s="186"/>
      <c r="Z450" s="186"/>
      <c r="AA450" s="186"/>
      <c r="AB450" s="186"/>
      <c r="AC450" s="186"/>
      <c r="AD450" s="186"/>
      <c r="AE450" s="186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6"/>
      <c r="AS450" s="186"/>
      <c r="AT450" s="186"/>
      <c r="AU450" s="186"/>
      <c r="AV450" s="186"/>
      <c r="AW450" s="186"/>
      <c r="AX450" s="186"/>
      <c r="AY450" s="186"/>
      <c r="AZ450" s="186"/>
      <c r="BA450" s="186"/>
      <c r="BB450" s="186"/>
      <c r="BC450" s="186"/>
      <c r="BD450" s="186"/>
      <c r="BE450" s="186"/>
      <c r="BF450" s="186"/>
      <c r="BG450" s="186"/>
      <c r="BH450" s="186"/>
      <c r="BI450" s="186"/>
      <c r="BJ450" s="186"/>
      <c r="BK450" s="186"/>
      <c r="BL450" s="186"/>
      <c r="BM450" s="186"/>
      <c r="BN450" s="186"/>
      <c r="BO450" s="186"/>
      <c r="BP450" s="186"/>
      <c r="BQ450" s="186"/>
      <c r="BR450" s="186"/>
      <c r="BS450" s="186"/>
      <c r="BT450" s="186"/>
    </row>
    <row r="451" spans="18:72" ht="13.5">
      <c r="R451" s="186"/>
      <c r="S451" s="186"/>
      <c r="T451" s="186"/>
      <c r="U451" s="186"/>
      <c r="V451" s="186"/>
      <c r="W451" s="186"/>
      <c r="X451" s="186"/>
      <c r="Y451" s="186"/>
      <c r="Z451" s="186"/>
      <c r="AA451" s="186"/>
      <c r="AB451" s="186"/>
      <c r="AC451" s="186"/>
      <c r="AD451" s="186"/>
      <c r="AE451" s="186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6"/>
      <c r="AS451" s="186"/>
      <c r="AT451" s="186"/>
      <c r="AU451" s="186"/>
      <c r="AV451" s="186"/>
      <c r="AW451" s="186"/>
      <c r="AX451" s="186"/>
      <c r="AY451" s="186"/>
      <c r="AZ451" s="186"/>
      <c r="BA451" s="186"/>
      <c r="BB451" s="186"/>
      <c r="BC451" s="186"/>
      <c r="BD451" s="186"/>
      <c r="BE451" s="186"/>
      <c r="BF451" s="186"/>
      <c r="BG451" s="186"/>
      <c r="BH451" s="186"/>
      <c r="BI451" s="186"/>
      <c r="BJ451" s="186"/>
      <c r="BK451" s="186"/>
      <c r="BL451" s="186"/>
      <c r="BM451" s="186"/>
      <c r="BN451" s="186"/>
      <c r="BO451" s="186"/>
      <c r="BP451" s="186"/>
      <c r="BQ451" s="186"/>
      <c r="BR451" s="186"/>
      <c r="BS451" s="186"/>
      <c r="BT451" s="186"/>
    </row>
    <row r="452" spans="18:72" ht="13.5">
      <c r="R452" s="186"/>
      <c r="S452" s="186"/>
      <c r="T452" s="186"/>
      <c r="U452" s="186"/>
      <c r="V452" s="186"/>
      <c r="W452" s="186"/>
      <c r="X452" s="186"/>
      <c r="Y452" s="186"/>
      <c r="Z452" s="186"/>
      <c r="AA452" s="186"/>
      <c r="AB452" s="186"/>
      <c r="AC452" s="186"/>
      <c r="AD452" s="186"/>
      <c r="AE452" s="186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6"/>
      <c r="AS452" s="186"/>
      <c r="AT452" s="186"/>
      <c r="AU452" s="186"/>
      <c r="AV452" s="186"/>
      <c r="AW452" s="186"/>
      <c r="AX452" s="186"/>
      <c r="AY452" s="186"/>
      <c r="AZ452" s="186"/>
      <c r="BA452" s="186"/>
      <c r="BB452" s="186"/>
      <c r="BC452" s="186"/>
      <c r="BD452" s="186"/>
      <c r="BE452" s="186"/>
      <c r="BF452" s="186"/>
      <c r="BG452" s="186"/>
      <c r="BH452" s="186"/>
      <c r="BI452" s="186"/>
      <c r="BJ452" s="186"/>
      <c r="BK452" s="186"/>
      <c r="BL452" s="186"/>
      <c r="BM452" s="186"/>
      <c r="BN452" s="186"/>
      <c r="BO452" s="186"/>
      <c r="BP452" s="186"/>
      <c r="BQ452" s="186"/>
      <c r="BR452" s="186"/>
      <c r="BS452" s="186"/>
      <c r="BT452" s="186"/>
    </row>
    <row r="453" spans="18:72" ht="13.5">
      <c r="R453" s="186"/>
      <c r="S453" s="186"/>
      <c r="T453" s="186"/>
      <c r="U453" s="186"/>
      <c r="V453" s="186"/>
      <c r="W453" s="186"/>
      <c r="X453" s="186"/>
      <c r="Y453" s="186"/>
      <c r="Z453" s="186"/>
      <c r="AA453" s="186"/>
      <c r="AB453" s="186"/>
      <c r="AC453" s="186"/>
      <c r="AD453" s="186"/>
      <c r="AE453" s="186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6"/>
      <c r="AS453" s="186"/>
      <c r="AT453" s="186"/>
      <c r="AU453" s="186"/>
      <c r="AV453" s="186"/>
      <c r="AW453" s="186"/>
      <c r="AX453" s="186"/>
      <c r="AY453" s="186"/>
      <c r="AZ453" s="186"/>
      <c r="BA453" s="186"/>
      <c r="BB453" s="186"/>
      <c r="BC453" s="186"/>
      <c r="BD453" s="186"/>
      <c r="BE453" s="186"/>
      <c r="BF453" s="186"/>
      <c r="BG453" s="186"/>
      <c r="BH453" s="186"/>
      <c r="BI453" s="186"/>
      <c r="BJ453" s="186"/>
      <c r="BK453" s="186"/>
      <c r="BL453" s="186"/>
      <c r="BM453" s="186"/>
      <c r="BN453" s="186"/>
      <c r="BO453" s="186"/>
      <c r="BP453" s="186"/>
      <c r="BQ453" s="186"/>
      <c r="BR453" s="186"/>
      <c r="BS453" s="186"/>
      <c r="BT453" s="186"/>
    </row>
    <row r="454" spans="18:72" ht="13.5">
      <c r="R454" s="186"/>
      <c r="S454" s="186"/>
      <c r="T454" s="186"/>
      <c r="U454" s="186"/>
      <c r="V454" s="186"/>
      <c r="W454" s="186"/>
      <c r="X454" s="186"/>
      <c r="Y454" s="186"/>
      <c r="Z454" s="186"/>
      <c r="AA454" s="186"/>
      <c r="AB454" s="186"/>
      <c r="AC454" s="186"/>
      <c r="AD454" s="186"/>
      <c r="AE454" s="186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6"/>
      <c r="AS454" s="186"/>
      <c r="AT454" s="186"/>
      <c r="AU454" s="186"/>
      <c r="AV454" s="186"/>
      <c r="AW454" s="186"/>
      <c r="AX454" s="186"/>
      <c r="AY454" s="186"/>
      <c r="AZ454" s="186"/>
      <c r="BA454" s="186"/>
      <c r="BB454" s="186"/>
      <c r="BC454" s="186"/>
      <c r="BD454" s="186"/>
      <c r="BE454" s="186"/>
      <c r="BF454" s="186"/>
      <c r="BG454" s="186"/>
      <c r="BH454" s="186"/>
      <c r="BI454" s="186"/>
      <c r="BJ454" s="186"/>
      <c r="BK454" s="186"/>
      <c r="BL454" s="186"/>
      <c r="BM454" s="186"/>
      <c r="BN454" s="186"/>
      <c r="BO454" s="186"/>
      <c r="BP454" s="186"/>
      <c r="BQ454" s="186"/>
      <c r="BR454" s="186"/>
      <c r="BS454" s="186"/>
      <c r="BT454" s="186"/>
    </row>
    <row r="455" spans="18:72" ht="13.5">
      <c r="R455" s="186"/>
      <c r="S455" s="186"/>
      <c r="T455" s="186"/>
      <c r="U455" s="186"/>
      <c r="V455" s="186"/>
      <c r="W455" s="186"/>
      <c r="X455" s="186"/>
      <c r="Y455" s="186"/>
      <c r="Z455" s="186"/>
      <c r="AA455" s="186"/>
      <c r="AB455" s="186"/>
      <c r="AC455" s="186"/>
      <c r="AD455" s="186"/>
      <c r="AE455" s="186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6"/>
      <c r="AS455" s="186"/>
      <c r="AT455" s="186"/>
      <c r="AU455" s="186"/>
      <c r="AV455" s="186"/>
      <c r="AW455" s="186"/>
      <c r="AX455" s="186"/>
      <c r="AY455" s="186"/>
      <c r="AZ455" s="186"/>
      <c r="BA455" s="186"/>
      <c r="BB455" s="186"/>
      <c r="BC455" s="186"/>
      <c r="BD455" s="186"/>
      <c r="BE455" s="186"/>
      <c r="BF455" s="186"/>
      <c r="BG455" s="186"/>
      <c r="BH455" s="186"/>
      <c r="BI455" s="186"/>
      <c r="BJ455" s="186"/>
      <c r="BK455" s="186"/>
      <c r="BL455" s="186"/>
      <c r="BM455" s="186"/>
      <c r="BN455" s="186"/>
      <c r="BO455" s="186"/>
      <c r="BP455" s="186"/>
      <c r="BQ455" s="186"/>
      <c r="BR455" s="186"/>
      <c r="BS455" s="186"/>
      <c r="BT455" s="186"/>
    </row>
    <row r="456" spans="18:72" ht="13.5">
      <c r="R456" s="186"/>
      <c r="S456" s="186"/>
      <c r="T456" s="186"/>
      <c r="U456" s="186"/>
      <c r="V456" s="186"/>
      <c r="W456" s="186"/>
      <c r="X456" s="186"/>
      <c r="Y456" s="186"/>
      <c r="Z456" s="186"/>
      <c r="AA456" s="186"/>
      <c r="AB456" s="186"/>
      <c r="AC456" s="186"/>
      <c r="AD456" s="186"/>
      <c r="AE456" s="186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6"/>
      <c r="AS456" s="186"/>
      <c r="AT456" s="186"/>
      <c r="AU456" s="186"/>
      <c r="AV456" s="186"/>
      <c r="AW456" s="186"/>
      <c r="AX456" s="186"/>
      <c r="AY456" s="186"/>
      <c r="AZ456" s="186"/>
      <c r="BA456" s="186"/>
      <c r="BB456" s="186"/>
      <c r="BC456" s="186"/>
      <c r="BD456" s="186"/>
      <c r="BE456" s="186"/>
      <c r="BF456" s="186"/>
      <c r="BG456" s="186"/>
      <c r="BH456" s="186"/>
      <c r="BI456" s="186"/>
      <c r="BJ456" s="186"/>
      <c r="BK456" s="186"/>
      <c r="BL456" s="186"/>
      <c r="BM456" s="186"/>
      <c r="BN456" s="186"/>
      <c r="BO456" s="186"/>
      <c r="BP456" s="186"/>
      <c r="BQ456" s="186"/>
      <c r="BR456" s="186"/>
      <c r="BS456" s="186"/>
      <c r="BT456" s="186"/>
    </row>
    <row r="457" spans="18:72" ht="13.5">
      <c r="R457" s="186"/>
      <c r="S457" s="186"/>
      <c r="T457" s="186"/>
      <c r="U457" s="186"/>
      <c r="V457" s="186"/>
      <c r="W457" s="186"/>
      <c r="X457" s="186"/>
      <c r="Y457" s="186"/>
      <c r="Z457" s="186"/>
      <c r="AA457" s="186"/>
      <c r="AB457" s="186"/>
      <c r="AC457" s="186"/>
      <c r="AD457" s="186"/>
      <c r="AE457" s="186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6"/>
      <c r="AS457" s="186"/>
      <c r="AT457" s="186"/>
      <c r="AU457" s="186"/>
      <c r="AV457" s="186"/>
      <c r="AW457" s="186"/>
      <c r="AX457" s="186"/>
      <c r="AY457" s="186"/>
      <c r="AZ457" s="186"/>
      <c r="BA457" s="186"/>
      <c r="BB457" s="186"/>
      <c r="BC457" s="186"/>
      <c r="BD457" s="186"/>
      <c r="BE457" s="186"/>
      <c r="BF457" s="186"/>
      <c r="BG457" s="186"/>
      <c r="BH457" s="186"/>
      <c r="BI457" s="186"/>
      <c r="BJ457" s="186"/>
      <c r="BK457" s="186"/>
      <c r="BL457" s="186"/>
      <c r="BM457" s="186"/>
      <c r="BN457" s="186"/>
      <c r="BO457" s="186"/>
      <c r="BP457" s="186"/>
      <c r="BQ457" s="186"/>
      <c r="BR457" s="186"/>
      <c r="BS457" s="186"/>
      <c r="BT457" s="186"/>
    </row>
    <row r="458" spans="18:72" ht="13.5">
      <c r="R458" s="186"/>
      <c r="S458" s="186"/>
      <c r="T458" s="186"/>
      <c r="U458" s="186"/>
      <c r="V458" s="186"/>
      <c r="W458" s="186"/>
      <c r="X458" s="186"/>
      <c r="Y458" s="186"/>
      <c r="Z458" s="186"/>
      <c r="AA458" s="186"/>
      <c r="AB458" s="186"/>
      <c r="AC458" s="186"/>
      <c r="AD458" s="186"/>
      <c r="AE458" s="186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6"/>
      <c r="AS458" s="186"/>
      <c r="AT458" s="186"/>
      <c r="AU458" s="186"/>
      <c r="AV458" s="186"/>
      <c r="AW458" s="186"/>
      <c r="AX458" s="186"/>
      <c r="AY458" s="186"/>
      <c r="AZ458" s="186"/>
      <c r="BA458" s="186"/>
      <c r="BB458" s="186"/>
      <c r="BC458" s="186"/>
      <c r="BD458" s="186"/>
      <c r="BE458" s="186"/>
      <c r="BF458" s="186"/>
      <c r="BG458" s="186"/>
      <c r="BH458" s="186"/>
      <c r="BI458" s="186"/>
      <c r="BJ458" s="186"/>
      <c r="BK458" s="186"/>
      <c r="BL458" s="186"/>
      <c r="BM458" s="186"/>
      <c r="BN458" s="186"/>
      <c r="BO458" s="186"/>
      <c r="BP458" s="186"/>
      <c r="BQ458" s="186"/>
      <c r="BR458" s="186"/>
      <c r="BS458" s="186"/>
      <c r="BT458" s="186"/>
    </row>
    <row r="459" spans="18:72" ht="13.5">
      <c r="R459" s="186"/>
      <c r="S459" s="186"/>
      <c r="T459" s="186"/>
      <c r="U459" s="186"/>
      <c r="V459" s="186"/>
      <c r="W459" s="186"/>
      <c r="X459" s="186"/>
      <c r="Y459" s="186"/>
      <c r="Z459" s="186"/>
      <c r="AA459" s="186"/>
      <c r="AB459" s="186"/>
      <c r="AC459" s="186"/>
      <c r="AD459" s="186"/>
      <c r="AE459" s="186"/>
      <c r="AF459" s="186"/>
      <c r="AG459" s="186"/>
      <c r="AH459" s="186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6"/>
      <c r="AS459" s="186"/>
      <c r="AT459" s="186"/>
      <c r="AU459" s="186"/>
      <c r="AV459" s="186"/>
      <c r="AW459" s="186"/>
      <c r="AX459" s="186"/>
      <c r="AY459" s="186"/>
      <c r="AZ459" s="186"/>
      <c r="BA459" s="186"/>
      <c r="BB459" s="186"/>
      <c r="BC459" s="186"/>
      <c r="BD459" s="186"/>
      <c r="BE459" s="186"/>
      <c r="BF459" s="186"/>
      <c r="BG459" s="186"/>
      <c r="BH459" s="186"/>
      <c r="BI459" s="186"/>
      <c r="BJ459" s="186"/>
      <c r="BK459" s="186"/>
      <c r="BL459" s="186"/>
      <c r="BM459" s="186"/>
      <c r="BN459" s="186"/>
      <c r="BO459" s="186"/>
      <c r="BP459" s="186"/>
      <c r="BQ459" s="186"/>
      <c r="BR459" s="186"/>
      <c r="BS459" s="186"/>
      <c r="BT459" s="186"/>
    </row>
    <row r="460" spans="18:72" ht="13.5">
      <c r="R460" s="186"/>
      <c r="S460" s="186"/>
      <c r="T460" s="186"/>
      <c r="U460" s="186"/>
      <c r="V460" s="186"/>
      <c r="W460" s="186"/>
      <c r="X460" s="186"/>
      <c r="Y460" s="186"/>
      <c r="Z460" s="186"/>
      <c r="AA460" s="186"/>
      <c r="AB460" s="186"/>
      <c r="AC460" s="186"/>
      <c r="AD460" s="186"/>
      <c r="AE460" s="186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6"/>
      <c r="AS460" s="186"/>
      <c r="AT460" s="186"/>
      <c r="AU460" s="186"/>
      <c r="AV460" s="186"/>
      <c r="AW460" s="186"/>
      <c r="AX460" s="186"/>
      <c r="AY460" s="186"/>
      <c r="AZ460" s="186"/>
      <c r="BA460" s="186"/>
      <c r="BB460" s="186"/>
      <c r="BC460" s="186"/>
      <c r="BD460" s="186"/>
      <c r="BE460" s="186"/>
      <c r="BF460" s="186"/>
      <c r="BG460" s="186"/>
      <c r="BH460" s="186"/>
      <c r="BI460" s="186"/>
      <c r="BJ460" s="186"/>
      <c r="BK460" s="186"/>
      <c r="BL460" s="186"/>
      <c r="BM460" s="186"/>
      <c r="BN460" s="186"/>
      <c r="BO460" s="186"/>
      <c r="BP460" s="186"/>
      <c r="BQ460" s="186"/>
      <c r="BR460" s="186"/>
      <c r="BS460" s="186"/>
      <c r="BT460" s="186"/>
    </row>
    <row r="461" spans="18:72" ht="13.5">
      <c r="R461" s="186"/>
      <c r="S461" s="186"/>
      <c r="T461" s="186"/>
      <c r="U461" s="186"/>
      <c r="V461" s="186"/>
      <c r="W461" s="186"/>
      <c r="X461" s="186"/>
      <c r="Y461" s="186"/>
      <c r="Z461" s="186"/>
      <c r="AA461" s="186"/>
      <c r="AB461" s="186"/>
      <c r="AC461" s="186"/>
      <c r="AD461" s="186"/>
      <c r="AE461" s="186"/>
      <c r="AF461" s="186"/>
      <c r="AG461" s="186"/>
      <c r="AH461" s="186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6"/>
      <c r="AS461" s="186"/>
      <c r="AT461" s="186"/>
      <c r="AU461" s="186"/>
      <c r="AV461" s="186"/>
      <c r="AW461" s="186"/>
      <c r="AX461" s="186"/>
      <c r="AY461" s="186"/>
      <c r="AZ461" s="186"/>
      <c r="BA461" s="186"/>
      <c r="BB461" s="186"/>
      <c r="BC461" s="186"/>
      <c r="BD461" s="186"/>
      <c r="BE461" s="186"/>
      <c r="BF461" s="186"/>
      <c r="BG461" s="186"/>
      <c r="BH461" s="186"/>
      <c r="BI461" s="186"/>
      <c r="BJ461" s="186"/>
      <c r="BK461" s="186"/>
      <c r="BL461" s="186"/>
      <c r="BM461" s="186"/>
      <c r="BN461" s="186"/>
      <c r="BO461" s="186"/>
      <c r="BP461" s="186"/>
      <c r="BQ461" s="186"/>
      <c r="BR461" s="186"/>
      <c r="BS461" s="186"/>
      <c r="BT461" s="186"/>
    </row>
    <row r="462" spans="18:72" ht="13.5">
      <c r="R462" s="186"/>
      <c r="S462" s="186"/>
      <c r="T462" s="186"/>
      <c r="U462" s="186"/>
      <c r="V462" s="186"/>
      <c r="W462" s="186"/>
      <c r="X462" s="186"/>
      <c r="Y462" s="186"/>
      <c r="Z462" s="186"/>
      <c r="AA462" s="186"/>
      <c r="AB462" s="186"/>
      <c r="AC462" s="186"/>
      <c r="AD462" s="186"/>
      <c r="AE462" s="186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6"/>
      <c r="AS462" s="186"/>
      <c r="AT462" s="186"/>
      <c r="AU462" s="186"/>
      <c r="AV462" s="186"/>
      <c r="AW462" s="186"/>
      <c r="AX462" s="186"/>
      <c r="AY462" s="186"/>
      <c r="AZ462" s="186"/>
      <c r="BA462" s="186"/>
      <c r="BB462" s="186"/>
      <c r="BC462" s="186"/>
      <c r="BD462" s="186"/>
      <c r="BE462" s="186"/>
      <c r="BF462" s="186"/>
      <c r="BG462" s="186"/>
      <c r="BH462" s="186"/>
      <c r="BI462" s="186"/>
      <c r="BJ462" s="186"/>
      <c r="BK462" s="186"/>
      <c r="BL462" s="186"/>
      <c r="BM462" s="186"/>
      <c r="BN462" s="186"/>
      <c r="BO462" s="186"/>
      <c r="BP462" s="186"/>
      <c r="BQ462" s="186"/>
      <c r="BR462" s="186"/>
      <c r="BS462" s="186"/>
      <c r="BT462" s="186"/>
    </row>
    <row r="463" spans="18:72" ht="13.5">
      <c r="R463" s="186"/>
      <c r="S463" s="186"/>
      <c r="T463" s="186"/>
      <c r="U463" s="186"/>
      <c r="V463" s="186"/>
      <c r="W463" s="186"/>
      <c r="X463" s="186"/>
      <c r="Y463" s="186"/>
      <c r="Z463" s="186"/>
      <c r="AA463" s="186"/>
      <c r="AB463" s="186"/>
      <c r="AC463" s="186"/>
      <c r="AD463" s="186"/>
      <c r="AE463" s="186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6"/>
      <c r="AS463" s="186"/>
      <c r="AT463" s="186"/>
      <c r="AU463" s="186"/>
      <c r="AV463" s="186"/>
      <c r="AW463" s="186"/>
      <c r="AX463" s="186"/>
      <c r="AY463" s="186"/>
      <c r="AZ463" s="186"/>
      <c r="BA463" s="186"/>
      <c r="BB463" s="186"/>
      <c r="BC463" s="186"/>
      <c r="BD463" s="186"/>
      <c r="BE463" s="186"/>
      <c r="BF463" s="186"/>
      <c r="BG463" s="186"/>
      <c r="BH463" s="186"/>
      <c r="BI463" s="186"/>
      <c r="BJ463" s="186"/>
      <c r="BK463" s="186"/>
      <c r="BL463" s="186"/>
      <c r="BM463" s="186"/>
      <c r="BN463" s="186"/>
      <c r="BO463" s="186"/>
      <c r="BP463" s="186"/>
      <c r="BQ463" s="186"/>
      <c r="BR463" s="186"/>
      <c r="BS463" s="186"/>
      <c r="BT463" s="186"/>
    </row>
    <row r="464" spans="18:72" ht="13.5">
      <c r="R464" s="186"/>
      <c r="S464" s="186"/>
      <c r="T464" s="186"/>
      <c r="U464" s="186"/>
      <c r="V464" s="186"/>
      <c r="W464" s="186"/>
      <c r="X464" s="186"/>
      <c r="Y464" s="186"/>
      <c r="Z464" s="186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86"/>
      <c r="AT464" s="186"/>
      <c r="AU464" s="186"/>
      <c r="AV464" s="186"/>
      <c r="AW464" s="186"/>
      <c r="AX464" s="186"/>
      <c r="AY464" s="186"/>
      <c r="AZ464" s="186"/>
      <c r="BA464" s="186"/>
      <c r="BB464" s="186"/>
      <c r="BC464" s="186"/>
      <c r="BD464" s="186"/>
      <c r="BE464" s="186"/>
      <c r="BF464" s="186"/>
      <c r="BG464" s="186"/>
      <c r="BH464" s="186"/>
      <c r="BI464" s="186"/>
      <c r="BJ464" s="186"/>
      <c r="BK464" s="186"/>
      <c r="BL464" s="186"/>
      <c r="BM464" s="186"/>
      <c r="BN464" s="186"/>
      <c r="BO464" s="186"/>
      <c r="BP464" s="186"/>
      <c r="BQ464" s="186"/>
      <c r="BR464" s="186"/>
      <c r="BS464" s="186"/>
      <c r="BT464" s="186"/>
    </row>
    <row r="465" spans="18:72" ht="13.5">
      <c r="R465" s="186"/>
      <c r="S465" s="186"/>
      <c r="T465" s="186"/>
      <c r="U465" s="186"/>
      <c r="V465" s="186"/>
      <c r="W465" s="186"/>
      <c r="X465" s="186"/>
      <c r="Y465" s="186"/>
      <c r="Z465" s="186"/>
      <c r="AA465" s="186"/>
      <c r="AB465" s="186"/>
      <c r="AC465" s="186"/>
      <c r="AD465" s="186"/>
      <c r="AE465" s="186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6"/>
      <c r="AS465" s="186"/>
      <c r="AT465" s="186"/>
      <c r="AU465" s="186"/>
      <c r="AV465" s="186"/>
      <c r="AW465" s="186"/>
      <c r="AX465" s="186"/>
      <c r="AY465" s="186"/>
      <c r="AZ465" s="186"/>
      <c r="BA465" s="186"/>
      <c r="BB465" s="186"/>
      <c r="BC465" s="186"/>
      <c r="BD465" s="186"/>
      <c r="BE465" s="186"/>
      <c r="BF465" s="186"/>
      <c r="BG465" s="186"/>
      <c r="BH465" s="186"/>
      <c r="BI465" s="186"/>
      <c r="BJ465" s="186"/>
      <c r="BK465" s="186"/>
      <c r="BL465" s="186"/>
      <c r="BM465" s="186"/>
      <c r="BN465" s="186"/>
      <c r="BO465" s="186"/>
      <c r="BP465" s="186"/>
      <c r="BQ465" s="186"/>
      <c r="BR465" s="186"/>
      <c r="BS465" s="186"/>
      <c r="BT465" s="186"/>
    </row>
    <row r="466" spans="18:72" ht="13.5">
      <c r="R466" s="186"/>
      <c r="S466" s="186"/>
      <c r="T466" s="186"/>
      <c r="U466" s="186"/>
      <c r="V466" s="186"/>
      <c r="W466" s="186"/>
      <c r="X466" s="186"/>
      <c r="Y466" s="186"/>
      <c r="Z466" s="186"/>
      <c r="AA466" s="186"/>
      <c r="AB466" s="186"/>
      <c r="AC466" s="186"/>
      <c r="AD466" s="186"/>
      <c r="AE466" s="186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6"/>
      <c r="AS466" s="186"/>
      <c r="AT466" s="186"/>
      <c r="AU466" s="186"/>
      <c r="AV466" s="186"/>
      <c r="AW466" s="186"/>
      <c r="AX466" s="186"/>
      <c r="AY466" s="186"/>
      <c r="AZ466" s="186"/>
      <c r="BA466" s="186"/>
      <c r="BB466" s="186"/>
      <c r="BC466" s="186"/>
      <c r="BD466" s="186"/>
      <c r="BE466" s="186"/>
      <c r="BF466" s="186"/>
      <c r="BG466" s="186"/>
      <c r="BH466" s="186"/>
      <c r="BI466" s="186"/>
      <c r="BJ466" s="186"/>
      <c r="BK466" s="186"/>
      <c r="BL466" s="186"/>
      <c r="BM466" s="186"/>
      <c r="BN466" s="186"/>
      <c r="BO466" s="186"/>
      <c r="BP466" s="186"/>
      <c r="BQ466" s="186"/>
      <c r="BR466" s="186"/>
      <c r="BS466" s="186"/>
      <c r="BT466" s="186"/>
    </row>
    <row r="467" spans="18:72" ht="13.5">
      <c r="R467" s="186"/>
      <c r="S467" s="186"/>
      <c r="T467" s="186"/>
      <c r="U467" s="186"/>
      <c r="V467" s="186"/>
      <c r="W467" s="186"/>
      <c r="X467" s="186"/>
      <c r="Y467" s="186"/>
      <c r="Z467" s="186"/>
      <c r="AA467" s="186"/>
      <c r="AB467" s="186"/>
      <c r="AC467" s="186"/>
      <c r="AD467" s="186"/>
      <c r="AE467" s="186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6"/>
      <c r="AS467" s="186"/>
      <c r="AT467" s="186"/>
      <c r="AU467" s="186"/>
      <c r="AV467" s="186"/>
      <c r="AW467" s="186"/>
      <c r="AX467" s="186"/>
      <c r="AY467" s="186"/>
      <c r="AZ467" s="186"/>
      <c r="BA467" s="186"/>
      <c r="BB467" s="186"/>
      <c r="BC467" s="186"/>
      <c r="BD467" s="186"/>
      <c r="BE467" s="186"/>
      <c r="BF467" s="186"/>
      <c r="BG467" s="186"/>
      <c r="BH467" s="186"/>
      <c r="BI467" s="186"/>
      <c r="BJ467" s="186"/>
      <c r="BK467" s="186"/>
      <c r="BL467" s="186"/>
      <c r="BM467" s="186"/>
      <c r="BN467" s="186"/>
      <c r="BO467" s="186"/>
      <c r="BP467" s="186"/>
      <c r="BQ467" s="186"/>
      <c r="BR467" s="186"/>
      <c r="BS467" s="186"/>
      <c r="BT467" s="186"/>
    </row>
    <row r="468" spans="18:72" ht="13.5">
      <c r="R468" s="186"/>
      <c r="S468" s="186"/>
      <c r="T468" s="186"/>
      <c r="U468" s="186"/>
      <c r="V468" s="186"/>
      <c r="W468" s="186"/>
      <c r="X468" s="186"/>
      <c r="Y468" s="186"/>
      <c r="Z468" s="186"/>
      <c r="AA468" s="186"/>
      <c r="AB468" s="186"/>
      <c r="AC468" s="186"/>
      <c r="AD468" s="186"/>
      <c r="AE468" s="186"/>
      <c r="AF468" s="186"/>
      <c r="AG468" s="186"/>
      <c r="AH468" s="186"/>
      <c r="AI468" s="186"/>
      <c r="AJ468" s="186"/>
      <c r="AK468" s="186"/>
      <c r="AL468" s="186"/>
      <c r="AM468" s="186"/>
      <c r="AN468" s="186"/>
      <c r="AO468" s="186"/>
      <c r="AP468" s="186"/>
      <c r="AQ468" s="186"/>
      <c r="AR468" s="186"/>
      <c r="AS468" s="186"/>
      <c r="AT468" s="186"/>
      <c r="AU468" s="186"/>
      <c r="AV468" s="186"/>
      <c r="AW468" s="186"/>
      <c r="AX468" s="186"/>
      <c r="AY468" s="186"/>
      <c r="AZ468" s="186"/>
      <c r="BA468" s="186"/>
      <c r="BB468" s="186"/>
      <c r="BC468" s="186"/>
      <c r="BD468" s="186"/>
      <c r="BE468" s="186"/>
      <c r="BF468" s="186"/>
      <c r="BG468" s="186"/>
      <c r="BH468" s="186"/>
      <c r="BI468" s="186"/>
      <c r="BJ468" s="186"/>
      <c r="BK468" s="186"/>
      <c r="BL468" s="186"/>
      <c r="BM468" s="186"/>
      <c r="BN468" s="186"/>
      <c r="BO468" s="186"/>
      <c r="BP468" s="186"/>
      <c r="BQ468" s="186"/>
      <c r="BR468" s="186"/>
      <c r="BS468" s="186"/>
      <c r="BT468" s="186"/>
    </row>
    <row r="469" spans="18:72" ht="13.5">
      <c r="R469" s="186"/>
      <c r="S469" s="186"/>
      <c r="T469" s="186"/>
      <c r="U469" s="186"/>
      <c r="V469" s="186"/>
      <c r="W469" s="186"/>
      <c r="X469" s="186"/>
      <c r="Y469" s="186"/>
      <c r="Z469" s="186"/>
      <c r="AA469" s="186"/>
      <c r="AB469" s="186"/>
      <c r="AC469" s="186"/>
      <c r="AD469" s="186"/>
      <c r="AE469" s="186"/>
      <c r="AF469" s="186"/>
      <c r="AG469" s="186"/>
      <c r="AH469" s="186"/>
      <c r="AI469" s="186"/>
      <c r="AJ469" s="186"/>
      <c r="AK469" s="186"/>
      <c r="AL469" s="186"/>
      <c r="AM469" s="186"/>
      <c r="AN469" s="186"/>
      <c r="AO469" s="186"/>
      <c r="AP469" s="186"/>
      <c r="AQ469" s="186"/>
      <c r="AR469" s="186"/>
      <c r="AS469" s="186"/>
      <c r="AT469" s="186"/>
      <c r="AU469" s="186"/>
      <c r="AV469" s="186"/>
      <c r="AW469" s="186"/>
      <c r="AX469" s="186"/>
      <c r="AY469" s="186"/>
      <c r="AZ469" s="186"/>
      <c r="BA469" s="186"/>
      <c r="BB469" s="186"/>
      <c r="BC469" s="186"/>
      <c r="BD469" s="186"/>
      <c r="BE469" s="186"/>
      <c r="BF469" s="186"/>
      <c r="BG469" s="186"/>
      <c r="BH469" s="186"/>
      <c r="BI469" s="186"/>
      <c r="BJ469" s="186"/>
      <c r="BK469" s="186"/>
      <c r="BL469" s="186"/>
      <c r="BM469" s="186"/>
      <c r="BN469" s="186"/>
      <c r="BO469" s="186"/>
      <c r="BP469" s="186"/>
      <c r="BQ469" s="186"/>
      <c r="BR469" s="186"/>
      <c r="BS469" s="186"/>
      <c r="BT469" s="186"/>
    </row>
    <row r="470" spans="18:72" ht="13.5">
      <c r="R470" s="186"/>
      <c r="S470" s="186"/>
      <c r="T470" s="186"/>
      <c r="U470" s="186"/>
      <c r="V470" s="186"/>
      <c r="W470" s="186"/>
      <c r="X470" s="186"/>
      <c r="Y470" s="186"/>
      <c r="Z470" s="186"/>
      <c r="AA470" s="186"/>
      <c r="AB470" s="186"/>
      <c r="AC470" s="186"/>
      <c r="AD470" s="186"/>
      <c r="AE470" s="186"/>
      <c r="AF470" s="186"/>
      <c r="AG470" s="186"/>
      <c r="AH470" s="186"/>
      <c r="AI470" s="186"/>
      <c r="AJ470" s="186"/>
      <c r="AK470" s="186"/>
      <c r="AL470" s="186"/>
      <c r="AM470" s="186"/>
      <c r="AN470" s="186"/>
      <c r="AO470" s="186"/>
      <c r="AP470" s="186"/>
      <c r="AQ470" s="186"/>
      <c r="AR470" s="186"/>
      <c r="AS470" s="186"/>
      <c r="AT470" s="186"/>
      <c r="AU470" s="186"/>
      <c r="AV470" s="186"/>
      <c r="AW470" s="186"/>
      <c r="AX470" s="186"/>
      <c r="AY470" s="186"/>
      <c r="AZ470" s="186"/>
      <c r="BA470" s="186"/>
      <c r="BB470" s="186"/>
      <c r="BC470" s="186"/>
      <c r="BD470" s="186"/>
      <c r="BE470" s="186"/>
      <c r="BF470" s="186"/>
      <c r="BG470" s="186"/>
      <c r="BH470" s="186"/>
      <c r="BI470" s="186"/>
      <c r="BJ470" s="186"/>
      <c r="BK470" s="186"/>
      <c r="BL470" s="186"/>
      <c r="BM470" s="186"/>
      <c r="BN470" s="186"/>
      <c r="BO470" s="186"/>
      <c r="BP470" s="186"/>
      <c r="BQ470" s="186"/>
      <c r="BR470" s="186"/>
      <c r="BS470" s="186"/>
      <c r="BT470" s="186"/>
    </row>
    <row r="471" spans="18:72" ht="13.5">
      <c r="R471" s="186"/>
      <c r="S471" s="186"/>
      <c r="T471" s="186"/>
      <c r="U471" s="186"/>
      <c r="V471" s="186"/>
      <c r="W471" s="186"/>
      <c r="X471" s="186"/>
      <c r="Y471" s="186"/>
      <c r="Z471" s="186"/>
      <c r="AA471" s="186"/>
      <c r="AB471" s="186"/>
      <c r="AC471" s="186"/>
      <c r="AD471" s="186"/>
      <c r="AE471" s="186"/>
      <c r="AF471" s="186"/>
      <c r="AG471" s="186"/>
      <c r="AH471" s="186"/>
      <c r="AI471" s="186"/>
      <c r="AJ471" s="186"/>
      <c r="AK471" s="186"/>
      <c r="AL471" s="186"/>
      <c r="AM471" s="186"/>
      <c r="AN471" s="186"/>
      <c r="AO471" s="186"/>
      <c r="AP471" s="186"/>
      <c r="AQ471" s="186"/>
      <c r="AR471" s="186"/>
      <c r="AS471" s="186"/>
      <c r="AT471" s="186"/>
      <c r="AU471" s="186"/>
      <c r="AV471" s="186"/>
      <c r="AW471" s="186"/>
      <c r="AX471" s="186"/>
      <c r="AY471" s="186"/>
      <c r="AZ471" s="186"/>
      <c r="BA471" s="186"/>
      <c r="BB471" s="186"/>
      <c r="BC471" s="186"/>
      <c r="BD471" s="186"/>
      <c r="BE471" s="186"/>
      <c r="BF471" s="186"/>
      <c r="BG471" s="186"/>
      <c r="BH471" s="186"/>
      <c r="BI471" s="186"/>
      <c r="BJ471" s="186"/>
      <c r="BK471" s="186"/>
      <c r="BL471" s="186"/>
      <c r="BM471" s="186"/>
      <c r="BN471" s="186"/>
      <c r="BO471" s="186"/>
      <c r="BP471" s="186"/>
      <c r="BQ471" s="186"/>
      <c r="BR471" s="186"/>
      <c r="BS471" s="186"/>
      <c r="BT471" s="186"/>
    </row>
    <row r="472" spans="18:72" ht="13.5">
      <c r="R472" s="186"/>
      <c r="S472" s="186"/>
      <c r="T472" s="186"/>
      <c r="U472" s="186"/>
      <c r="V472" s="186"/>
      <c r="W472" s="186"/>
      <c r="X472" s="186"/>
      <c r="Y472" s="186"/>
      <c r="Z472" s="186"/>
      <c r="AA472" s="186"/>
      <c r="AB472" s="186"/>
      <c r="AC472" s="186"/>
      <c r="AD472" s="186"/>
      <c r="AE472" s="186"/>
      <c r="AF472" s="186"/>
      <c r="AG472" s="186"/>
      <c r="AH472" s="186"/>
      <c r="AI472" s="186"/>
      <c r="AJ472" s="186"/>
      <c r="AK472" s="186"/>
      <c r="AL472" s="186"/>
      <c r="AM472" s="186"/>
      <c r="AN472" s="186"/>
      <c r="AO472" s="186"/>
      <c r="AP472" s="186"/>
      <c r="AQ472" s="186"/>
      <c r="AR472" s="186"/>
      <c r="AS472" s="186"/>
      <c r="AT472" s="186"/>
      <c r="AU472" s="186"/>
      <c r="AV472" s="186"/>
      <c r="AW472" s="186"/>
      <c r="AX472" s="186"/>
      <c r="AY472" s="186"/>
      <c r="AZ472" s="186"/>
      <c r="BA472" s="186"/>
      <c r="BB472" s="186"/>
      <c r="BC472" s="186"/>
      <c r="BD472" s="186"/>
      <c r="BE472" s="186"/>
      <c r="BF472" s="186"/>
      <c r="BG472" s="186"/>
      <c r="BH472" s="186"/>
      <c r="BI472" s="186"/>
      <c r="BJ472" s="186"/>
      <c r="BK472" s="186"/>
      <c r="BL472" s="186"/>
      <c r="BM472" s="186"/>
      <c r="BN472" s="186"/>
      <c r="BO472" s="186"/>
      <c r="BP472" s="186"/>
      <c r="BQ472" s="186"/>
      <c r="BR472" s="186"/>
      <c r="BS472" s="186"/>
      <c r="BT472" s="186"/>
    </row>
    <row r="473" spans="18:72" ht="13.5">
      <c r="R473" s="186"/>
      <c r="S473" s="186"/>
      <c r="T473" s="186"/>
      <c r="U473" s="186"/>
      <c r="V473" s="186"/>
      <c r="W473" s="186"/>
      <c r="X473" s="186"/>
      <c r="Y473" s="186"/>
      <c r="Z473" s="186"/>
      <c r="AA473" s="186"/>
      <c r="AB473" s="186"/>
      <c r="AC473" s="186"/>
      <c r="AD473" s="186"/>
      <c r="AE473" s="186"/>
      <c r="AF473" s="186"/>
      <c r="AG473" s="186"/>
      <c r="AH473" s="186"/>
      <c r="AI473" s="186"/>
      <c r="AJ473" s="186"/>
      <c r="AK473" s="186"/>
      <c r="AL473" s="186"/>
      <c r="AM473" s="186"/>
      <c r="AN473" s="186"/>
      <c r="AO473" s="186"/>
      <c r="AP473" s="186"/>
      <c r="AQ473" s="186"/>
      <c r="AR473" s="186"/>
      <c r="AS473" s="186"/>
      <c r="AT473" s="186"/>
      <c r="AU473" s="186"/>
      <c r="AV473" s="186"/>
      <c r="AW473" s="186"/>
      <c r="AX473" s="186"/>
      <c r="AY473" s="186"/>
      <c r="AZ473" s="186"/>
      <c r="BA473" s="186"/>
      <c r="BB473" s="186"/>
      <c r="BC473" s="186"/>
      <c r="BD473" s="186"/>
      <c r="BE473" s="186"/>
      <c r="BF473" s="186"/>
      <c r="BG473" s="186"/>
      <c r="BH473" s="186"/>
      <c r="BI473" s="186"/>
      <c r="BJ473" s="186"/>
      <c r="BK473" s="186"/>
      <c r="BL473" s="186"/>
      <c r="BM473" s="186"/>
      <c r="BN473" s="186"/>
      <c r="BO473" s="186"/>
      <c r="BP473" s="186"/>
      <c r="BQ473" s="186"/>
      <c r="BR473" s="186"/>
      <c r="BS473" s="186"/>
      <c r="BT473" s="186"/>
    </row>
    <row r="474" spans="18:72" ht="13.5">
      <c r="R474" s="186"/>
      <c r="S474" s="186"/>
      <c r="T474" s="186"/>
      <c r="U474" s="186"/>
      <c r="V474" s="186"/>
      <c r="W474" s="186"/>
      <c r="X474" s="186"/>
      <c r="Y474" s="186"/>
      <c r="Z474" s="186"/>
      <c r="AA474" s="186"/>
      <c r="AB474" s="186"/>
      <c r="AC474" s="186"/>
      <c r="AD474" s="186"/>
      <c r="AE474" s="186"/>
      <c r="AF474" s="186"/>
      <c r="AG474" s="186"/>
      <c r="AH474" s="186"/>
      <c r="AI474" s="186"/>
      <c r="AJ474" s="186"/>
      <c r="AK474" s="186"/>
      <c r="AL474" s="186"/>
      <c r="AM474" s="186"/>
      <c r="AN474" s="186"/>
      <c r="AO474" s="186"/>
      <c r="AP474" s="186"/>
      <c r="AQ474" s="186"/>
      <c r="AR474" s="186"/>
      <c r="AS474" s="186"/>
      <c r="AT474" s="186"/>
      <c r="AU474" s="186"/>
      <c r="AV474" s="186"/>
      <c r="AW474" s="186"/>
      <c r="AX474" s="186"/>
      <c r="AY474" s="186"/>
      <c r="AZ474" s="186"/>
      <c r="BA474" s="186"/>
      <c r="BB474" s="186"/>
      <c r="BC474" s="186"/>
      <c r="BD474" s="186"/>
      <c r="BE474" s="186"/>
      <c r="BF474" s="186"/>
      <c r="BG474" s="186"/>
      <c r="BH474" s="186"/>
      <c r="BI474" s="186"/>
      <c r="BJ474" s="186"/>
      <c r="BK474" s="186"/>
      <c r="BL474" s="186"/>
      <c r="BM474" s="186"/>
      <c r="BN474" s="186"/>
      <c r="BO474" s="186"/>
      <c r="BP474" s="186"/>
      <c r="BQ474" s="186"/>
      <c r="BR474" s="186"/>
      <c r="BS474" s="186"/>
      <c r="BT474" s="186"/>
    </row>
    <row r="475" spans="18:72" ht="13.5">
      <c r="R475" s="186"/>
      <c r="S475" s="186"/>
      <c r="T475" s="186"/>
      <c r="U475" s="186"/>
      <c r="V475" s="186"/>
      <c r="W475" s="186"/>
      <c r="X475" s="186"/>
      <c r="Y475" s="186"/>
      <c r="Z475" s="186"/>
      <c r="AA475" s="186"/>
      <c r="AB475" s="186"/>
      <c r="AC475" s="186"/>
      <c r="AD475" s="186"/>
      <c r="AE475" s="186"/>
      <c r="AF475" s="186"/>
      <c r="AG475" s="186"/>
      <c r="AH475" s="186"/>
      <c r="AI475" s="186"/>
      <c r="AJ475" s="186"/>
      <c r="AK475" s="186"/>
      <c r="AL475" s="186"/>
      <c r="AM475" s="186"/>
      <c r="AN475" s="186"/>
      <c r="AO475" s="186"/>
      <c r="AP475" s="186"/>
      <c r="AQ475" s="186"/>
      <c r="AR475" s="186"/>
      <c r="AS475" s="186"/>
      <c r="AT475" s="186"/>
      <c r="AU475" s="186"/>
      <c r="AV475" s="186"/>
      <c r="AW475" s="186"/>
      <c r="AX475" s="186"/>
      <c r="AY475" s="186"/>
      <c r="AZ475" s="186"/>
      <c r="BA475" s="186"/>
      <c r="BB475" s="186"/>
      <c r="BC475" s="186"/>
      <c r="BD475" s="186"/>
      <c r="BE475" s="186"/>
      <c r="BF475" s="186"/>
      <c r="BG475" s="186"/>
      <c r="BH475" s="186"/>
      <c r="BI475" s="186"/>
      <c r="BJ475" s="186"/>
      <c r="BK475" s="186"/>
      <c r="BL475" s="186"/>
      <c r="BM475" s="186"/>
      <c r="BN475" s="186"/>
      <c r="BO475" s="186"/>
      <c r="BP475" s="186"/>
      <c r="BQ475" s="186"/>
      <c r="BR475" s="186"/>
      <c r="BS475" s="186"/>
      <c r="BT475" s="186"/>
    </row>
    <row r="476" spans="18:72" ht="13.5">
      <c r="R476" s="186"/>
      <c r="S476" s="186"/>
      <c r="T476" s="186"/>
      <c r="U476" s="186"/>
      <c r="V476" s="186"/>
      <c r="W476" s="186"/>
      <c r="X476" s="186"/>
      <c r="Y476" s="186"/>
      <c r="Z476" s="186"/>
      <c r="AA476" s="186"/>
      <c r="AB476" s="186"/>
      <c r="AC476" s="186"/>
      <c r="AD476" s="186"/>
      <c r="AE476" s="186"/>
      <c r="AF476" s="186"/>
      <c r="AG476" s="186"/>
      <c r="AH476" s="186"/>
      <c r="AI476" s="186"/>
      <c r="AJ476" s="186"/>
      <c r="AK476" s="186"/>
      <c r="AL476" s="186"/>
      <c r="AM476" s="186"/>
      <c r="AN476" s="186"/>
      <c r="AO476" s="186"/>
      <c r="AP476" s="186"/>
      <c r="AQ476" s="186"/>
      <c r="AR476" s="186"/>
      <c r="AS476" s="186"/>
      <c r="AT476" s="186"/>
      <c r="AU476" s="186"/>
      <c r="AV476" s="186"/>
      <c r="AW476" s="186"/>
      <c r="AX476" s="186"/>
      <c r="AY476" s="186"/>
      <c r="AZ476" s="186"/>
      <c r="BA476" s="186"/>
      <c r="BB476" s="186"/>
      <c r="BC476" s="186"/>
      <c r="BD476" s="186"/>
      <c r="BE476" s="186"/>
      <c r="BF476" s="186"/>
      <c r="BG476" s="186"/>
      <c r="BH476" s="186"/>
      <c r="BI476" s="186"/>
      <c r="BJ476" s="186"/>
      <c r="BK476" s="186"/>
      <c r="BL476" s="186"/>
      <c r="BM476" s="186"/>
      <c r="BN476" s="186"/>
      <c r="BO476" s="186"/>
      <c r="BP476" s="186"/>
      <c r="BQ476" s="186"/>
      <c r="BR476" s="186"/>
      <c r="BS476" s="186"/>
      <c r="BT476" s="186"/>
    </row>
    <row r="477" spans="18:72" ht="13.5">
      <c r="R477" s="186"/>
      <c r="S477" s="186"/>
      <c r="T477" s="186"/>
      <c r="U477" s="186"/>
      <c r="V477" s="186"/>
      <c r="W477" s="186"/>
      <c r="X477" s="186"/>
      <c r="Y477" s="186"/>
      <c r="Z477" s="186"/>
      <c r="AA477" s="186"/>
      <c r="AB477" s="186"/>
      <c r="AC477" s="186"/>
      <c r="AD477" s="186"/>
      <c r="AE477" s="186"/>
      <c r="AF477" s="186"/>
      <c r="AG477" s="186"/>
      <c r="AH477" s="186"/>
      <c r="AI477" s="186"/>
      <c r="AJ477" s="186"/>
      <c r="AK477" s="186"/>
      <c r="AL477" s="186"/>
      <c r="AM477" s="186"/>
      <c r="AN477" s="186"/>
      <c r="AO477" s="186"/>
      <c r="AP477" s="186"/>
      <c r="AQ477" s="186"/>
      <c r="AR477" s="186"/>
      <c r="AS477" s="186"/>
      <c r="AT477" s="186"/>
      <c r="AU477" s="186"/>
      <c r="AV477" s="186"/>
      <c r="AW477" s="186"/>
      <c r="AX477" s="186"/>
      <c r="AY477" s="186"/>
      <c r="AZ477" s="186"/>
      <c r="BA477" s="186"/>
      <c r="BB477" s="186"/>
      <c r="BC477" s="186"/>
      <c r="BD477" s="186"/>
      <c r="BE477" s="186"/>
      <c r="BF477" s="186"/>
      <c r="BG477" s="186"/>
      <c r="BH477" s="186"/>
      <c r="BI477" s="186"/>
      <c r="BJ477" s="186"/>
      <c r="BK477" s="186"/>
      <c r="BL477" s="186"/>
      <c r="BM477" s="186"/>
      <c r="BN477" s="186"/>
      <c r="BO477" s="186"/>
      <c r="BP477" s="186"/>
      <c r="BQ477" s="186"/>
      <c r="BR477" s="186"/>
      <c r="BS477" s="186"/>
      <c r="BT477" s="186"/>
    </row>
    <row r="478" spans="18:72" ht="13.5"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86"/>
      <c r="AT478" s="186"/>
      <c r="AU478" s="186"/>
      <c r="AV478" s="186"/>
      <c r="AW478" s="186"/>
      <c r="AX478" s="186"/>
      <c r="AY478" s="186"/>
      <c r="AZ478" s="186"/>
      <c r="BA478" s="186"/>
      <c r="BB478" s="186"/>
      <c r="BC478" s="186"/>
      <c r="BD478" s="186"/>
      <c r="BE478" s="186"/>
      <c r="BF478" s="186"/>
      <c r="BG478" s="186"/>
      <c r="BH478" s="186"/>
      <c r="BI478" s="186"/>
      <c r="BJ478" s="186"/>
      <c r="BK478" s="186"/>
      <c r="BL478" s="186"/>
      <c r="BM478" s="186"/>
      <c r="BN478" s="186"/>
      <c r="BO478" s="186"/>
      <c r="BP478" s="186"/>
      <c r="BQ478" s="186"/>
      <c r="BR478" s="186"/>
      <c r="BS478" s="186"/>
      <c r="BT478" s="186"/>
    </row>
    <row r="479" spans="18:72" ht="13.5">
      <c r="R479" s="186"/>
      <c r="S479" s="186"/>
      <c r="T479" s="186"/>
      <c r="U479" s="186"/>
      <c r="V479" s="186"/>
      <c r="W479" s="186"/>
      <c r="X479" s="186"/>
      <c r="Y479" s="186"/>
      <c r="Z479" s="186"/>
      <c r="AA479" s="186"/>
      <c r="AB479" s="186"/>
      <c r="AC479" s="186"/>
      <c r="AD479" s="186"/>
      <c r="AE479" s="186"/>
      <c r="AF479" s="186"/>
      <c r="AG479" s="186"/>
      <c r="AH479" s="186"/>
      <c r="AI479" s="186"/>
      <c r="AJ479" s="186"/>
      <c r="AK479" s="186"/>
      <c r="AL479" s="186"/>
      <c r="AM479" s="186"/>
      <c r="AN479" s="186"/>
      <c r="AO479" s="186"/>
      <c r="AP479" s="186"/>
      <c r="AQ479" s="186"/>
      <c r="AR479" s="186"/>
      <c r="AS479" s="186"/>
      <c r="AT479" s="186"/>
      <c r="AU479" s="186"/>
      <c r="AV479" s="186"/>
      <c r="AW479" s="186"/>
      <c r="AX479" s="186"/>
      <c r="AY479" s="186"/>
      <c r="AZ479" s="186"/>
      <c r="BA479" s="186"/>
      <c r="BB479" s="186"/>
      <c r="BC479" s="186"/>
      <c r="BD479" s="186"/>
      <c r="BE479" s="186"/>
      <c r="BF479" s="186"/>
      <c r="BG479" s="186"/>
      <c r="BH479" s="186"/>
      <c r="BI479" s="186"/>
      <c r="BJ479" s="186"/>
      <c r="BK479" s="186"/>
      <c r="BL479" s="186"/>
      <c r="BM479" s="186"/>
      <c r="BN479" s="186"/>
      <c r="BO479" s="186"/>
      <c r="BP479" s="186"/>
      <c r="BQ479" s="186"/>
      <c r="BR479" s="186"/>
      <c r="BS479" s="186"/>
      <c r="BT479" s="186"/>
    </row>
    <row r="480" spans="18:72" ht="13.5">
      <c r="R480" s="186"/>
      <c r="S480" s="186"/>
      <c r="T480" s="186"/>
      <c r="U480" s="186"/>
      <c r="V480" s="186"/>
      <c r="W480" s="186"/>
      <c r="X480" s="186"/>
      <c r="Y480" s="186"/>
      <c r="Z480" s="186"/>
      <c r="AA480" s="186"/>
      <c r="AB480" s="186"/>
      <c r="AC480" s="186"/>
      <c r="AD480" s="186"/>
      <c r="AE480" s="186"/>
      <c r="AF480" s="186"/>
      <c r="AG480" s="186"/>
      <c r="AH480" s="186"/>
      <c r="AI480" s="186"/>
      <c r="AJ480" s="186"/>
      <c r="AK480" s="186"/>
      <c r="AL480" s="186"/>
      <c r="AM480" s="186"/>
      <c r="AN480" s="186"/>
      <c r="AO480" s="186"/>
      <c r="AP480" s="186"/>
      <c r="AQ480" s="186"/>
      <c r="AR480" s="186"/>
      <c r="AS480" s="186"/>
      <c r="AT480" s="186"/>
      <c r="AU480" s="186"/>
      <c r="AV480" s="186"/>
      <c r="AW480" s="186"/>
      <c r="AX480" s="186"/>
      <c r="AY480" s="186"/>
      <c r="AZ480" s="186"/>
      <c r="BA480" s="186"/>
      <c r="BB480" s="186"/>
      <c r="BC480" s="186"/>
      <c r="BD480" s="186"/>
      <c r="BE480" s="186"/>
      <c r="BF480" s="186"/>
      <c r="BG480" s="186"/>
      <c r="BH480" s="186"/>
      <c r="BI480" s="186"/>
      <c r="BJ480" s="186"/>
      <c r="BK480" s="186"/>
      <c r="BL480" s="186"/>
      <c r="BM480" s="186"/>
      <c r="BN480" s="186"/>
      <c r="BO480" s="186"/>
      <c r="BP480" s="186"/>
      <c r="BQ480" s="186"/>
      <c r="BR480" s="186"/>
      <c r="BS480" s="186"/>
      <c r="BT480" s="186"/>
    </row>
    <row r="481" spans="18:72" ht="13.5">
      <c r="R481" s="186"/>
      <c r="S481" s="186"/>
      <c r="T481" s="186"/>
      <c r="U481" s="186"/>
      <c r="V481" s="186"/>
      <c r="W481" s="186"/>
      <c r="X481" s="186"/>
      <c r="Y481" s="186"/>
      <c r="Z481" s="186"/>
      <c r="AA481" s="186"/>
      <c r="AB481" s="186"/>
      <c r="AC481" s="186"/>
      <c r="AD481" s="186"/>
      <c r="AE481" s="186"/>
      <c r="AF481" s="186"/>
      <c r="AG481" s="186"/>
      <c r="AH481" s="186"/>
      <c r="AI481" s="186"/>
      <c r="AJ481" s="186"/>
      <c r="AK481" s="186"/>
      <c r="AL481" s="186"/>
      <c r="AM481" s="186"/>
      <c r="AN481" s="186"/>
      <c r="AO481" s="186"/>
      <c r="AP481" s="186"/>
      <c r="AQ481" s="186"/>
      <c r="AR481" s="186"/>
      <c r="AS481" s="186"/>
      <c r="AT481" s="186"/>
      <c r="AU481" s="186"/>
      <c r="AV481" s="186"/>
      <c r="AW481" s="186"/>
      <c r="AX481" s="186"/>
      <c r="AY481" s="186"/>
      <c r="AZ481" s="186"/>
      <c r="BA481" s="186"/>
      <c r="BB481" s="186"/>
      <c r="BC481" s="186"/>
      <c r="BD481" s="186"/>
      <c r="BE481" s="186"/>
      <c r="BF481" s="186"/>
      <c r="BG481" s="186"/>
      <c r="BH481" s="186"/>
      <c r="BI481" s="186"/>
      <c r="BJ481" s="186"/>
      <c r="BK481" s="186"/>
      <c r="BL481" s="186"/>
      <c r="BM481" s="186"/>
      <c r="BN481" s="186"/>
      <c r="BO481" s="186"/>
      <c r="BP481" s="186"/>
      <c r="BQ481" s="186"/>
      <c r="BR481" s="186"/>
      <c r="BS481" s="186"/>
      <c r="BT481" s="186"/>
    </row>
    <row r="482" spans="18:72" ht="13.5">
      <c r="R482" s="186"/>
      <c r="S482" s="186"/>
      <c r="T482" s="186"/>
      <c r="U482" s="186"/>
      <c r="V482" s="186"/>
      <c r="W482" s="186"/>
      <c r="X482" s="186"/>
      <c r="Y482" s="186"/>
      <c r="Z482" s="186"/>
      <c r="AA482" s="186"/>
      <c r="AB482" s="186"/>
      <c r="AC482" s="186"/>
      <c r="AD482" s="186"/>
      <c r="AE482" s="186"/>
      <c r="AF482" s="186"/>
      <c r="AG482" s="186"/>
      <c r="AH482" s="186"/>
      <c r="AI482" s="186"/>
      <c r="AJ482" s="186"/>
      <c r="AK482" s="186"/>
      <c r="AL482" s="186"/>
      <c r="AM482" s="186"/>
      <c r="AN482" s="186"/>
      <c r="AO482" s="186"/>
      <c r="AP482" s="186"/>
      <c r="AQ482" s="186"/>
      <c r="AR482" s="186"/>
      <c r="AS482" s="186"/>
      <c r="AT482" s="186"/>
      <c r="AU482" s="186"/>
      <c r="AV482" s="186"/>
      <c r="AW482" s="186"/>
      <c r="AX482" s="186"/>
      <c r="AY482" s="186"/>
      <c r="AZ482" s="186"/>
      <c r="BA482" s="186"/>
      <c r="BB482" s="186"/>
      <c r="BC482" s="186"/>
      <c r="BD482" s="186"/>
      <c r="BE482" s="186"/>
      <c r="BF482" s="186"/>
      <c r="BG482" s="186"/>
      <c r="BH482" s="186"/>
      <c r="BI482" s="186"/>
      <c r="BJ482" s="186"/>
      <c r="BK482" s="186"/>
      <c r="BL482" s="186"/>
      <c r="BM482" s="186"/>
      <c r="BN482" s="186"/>
      <c r="BO482" s="186"/>
      <c r="BP482" s="186"/>
      <c r="BQ482" s="186"/>
      <c r="BR482" s="186"/>
      <c r="BS482" s="186"/>
      <c r="BT482" s="186"/>
    </row>
    <row r="483" spans="18:72" ht="13.5">
      <c r="R483" s="186"/>
      <c r="S483" s="186"/>
      <c r="T483" s="186"/>
      <c r="U483" s="186"/>
      <c r="V483" s="186"/>
      <c r="W483" s="186"/>
      <c r="X483" s="186"/>
      <c r="Y483" s="186"/>
      <c r="Z483" s="186"/>
      <c r="AA483" s="186"/>
      <c r="AB483" s="186"/>
      <c r="AC483" s="186"/>
      <c r="AD483" s="186"/>
      <c r="AE483" s="186"/>
      <c r="AF483" s="186"/>
      <c r="AG483" s="186"/>
      <c r="AH483" s="186"/>
      <c r="AI483" s="186"/>
      <c r="AJ483" s="186"/>
      <c r="AK483" s="186"/>
      <c r="AL483" s="186"/>
      <c r="AM483" s="186"/>
      <c r="AN483" s="186"/>
      <c r="AO483" s="186"/>
      <c r="AP483" s="186"/>
      <c r="AQ483" s="186"/>
      <c r="AR483" s="186"/>
      <c r="AS483" s="186"/>
      <c r="AT483" s="186"/>
      <c r="AU483" s="186"/>
      <c r="AV483" s="186"/>
      <c r="AW483" s="186"/>
      <c r="AX483" s="186"/>
      <c r="AY483" s="186"/>
      <c r="AZ483" s="186"/>
      <c r="BA483" s="186"/>
      <c r="BB483" s="186"/>
      <c r="BC483" s="186"/>
      <c r="BD483" s="186"/>
      <c r="BE483" s="186"/>
      <c r="BF483" s="186"/>
      <c r="BG483" s="186"/>
      <c r="BH483" s="186"/>
      <c r="BI483" s="186"/>
      <c r="BJ483" s="186"/>
      <c r="BK483" s="186"/>
      <c r="BL483" s="186"/>
      <c r="BM483" s="186"/>
      <c r="BN483" s="186"/>
      <c r="BO483" s="186"/>
      <c r="BP483" s="186"/>
      <c r="BQ483" s="186"/>
      <c r="BR483" s="186"/>
      <c r="BS483" s="186"/>
      <c r="BT483" s="186"/>
    </row>
    <row r="484" spans="18:72" ht="13.5">
      <c r="R484" s="186"/>
      <c r="S484" s="186"/>
      <c r="T484" s="186"/>
      <c r="U484" s="186"/>
      <c r="V484" s="186"/>
      <c r="W484" s="186"/>
      <c r="X484" s="186"/>
      <c r="Y484" s="186"/>
      <c r="Z484" s="186"/>
      <c r="AA484" s="186"/>
      <c r="AB484" s="186"/>
      <c r="AC484" s="186"/>
      <c r="AD484" s="186"/>
      <c r="AE484" s="186"/>
      <c r="AF484" s="186"/>
      <c r="AG484" s="186"/>
      <c r="AH484" s="186"/>
      <c r="AI484" s="186"/>
      <c r="AJ484" s="186"/>
      <c r="AK484" s="186"/>
      <c r="AL484" s="186"/>
      <c r="AM484" s="186"/>
      <c r="AN484" s="186"/>
      <c r="AO484" s="186"/>
      <c r="AP484" s="186"/>
      <c r="AQ484" s="186"/>
      <c r="AR484" s="186"/>
      <c r="AS484" s="186"/>
      <c r="AT484" s="186"/>
      <c r="AU484" s="186"/>
      <c r="AV484" s="186"/>
      <c r="AW484" s="186"/>
      <c r="AX484" s="186"/>
      <c r="AY484" s="186"/>
      <c r="AZ484" s="186"/>
      <c r="BA484" s="186"/>
      <c r="BB484" s="186"/>
      <c r="BC484" s="186"/>
      <c r="BD484" s="186"/>
      <c r="BE484" s="186"/>
      <c r="BF484" s="186"/>
      <c r="BG484" s="186"/>
      <c r="BH484" s="186"/>
      <c r="BI484" s="186"/>
      <c r="BJ484" s="186"/>
      <c r="BK484" s="186"/>
      <c r="BL484" s="186"/>
      <c r="BM484" s="186"/>
      <c r="BN484" s="186"/>
      <c r="BO484" s="186"/>
      <c r="BP484" s="186"/>
      <c r="BQ484" s="186"/>
      <c r="BR484" s="186"/>
      <c r="BS484" s="186"/>
      <c r="BT484" s="186"/>
    </row>
    <row r="485" spans="18:72" ht="13.5">
      <c r="R485" s="186"/>
      <c r="S485" s="186"/>
      <c r="T485" s="186"/>
      <c r="U485" s="186"/>
      <c r="V485" s="186"/>
      <c r="W485" s="186"/>
      <c r="X485" s="186"/>
      <c r="Y485" s="186"/>
      <c r="Z485" s="186"/>
      <c r="AA485" s="186"/>
      <c r="AB485" s="186"/>
      <c r="AC485" s="186"/>
      <c r="AD485" s="186"/>
      <c r="AE485" s="186"/>
      <c r="AF485" s="186"/>
      <c r="AG485" s="186"/>
      <c r="AH485" s="186"/>
      <c r="AI485" s="186"/>
      <c r="AJ485" s="186"/>
      <c r="AK485" s="186"/>
      <c r="AL485" s="186"/>
      <c r="AM485" s="186"/>
      <c r="AN485" s="186"/>
      <c r="AO485" s="186"/>
      <c r="AP485" s="186"/>
      <c r="AQ485" s="186"/>
      <c r="AR485" s="186"/>
      <c r="AS485" s="186"/>
      <c r="AT485" s="186"/>
      <c r="AU485" s="186"/>
      <c r="AV485" s="186"/>
      <c r="AW485" s="186"/>
      <c r="AX485" s="186"/>
      <c r="AY485" s="186"/>
      <c r="AZ485" s="186"/>
      <c r="BA485" s="186"/>
      <c r="BB485" s="186"/>
      <c r="BC485" s="186"/>
      <c r="BD485" s="186"/>
      <c r="BE485" s="186"/>
      <c r="BF485" s="186"/>
      <c r="BG485" s="186"/>
      <c r="BH485" s="186"/>
      <c r="BI485" s="186"/>
      <c r="BJ485" s="186"/>
      <c r="BK485" s="186"/>
      <c r="BL485" s="186"/>
      <c r="BM485" s="186"/>
      <c r="BN485" s="186"/>
      <c r="BO485" s="186"/>
      <c r="BP485" s="186"/>
      <c r="BQ485" s="186"/>
      <c r="BR485" s="186"/>
      <c r="BS485" s="186"/>
      <c r="BT485" s="186"/>
    </row>
    <row r="486" spans="18:72" ht="13.5">
      <c r="R486" s="186"/>
      <c r="S486" s="186"/>
      <c r="T486" s="186"/>
      <c r="U486" s="186"/>
      <c r="V486" s="186"/>
      <c r="W486" s="186"/>
      <c r="X486" s="186"/>
      <c r="Y486" s="186"/>
      <c r="Z486" s="186"/>
      <c r="AA486" s="186"/>
      <c r="AB486" s="186"/>
      <c r="AC486" s="186"/>
      <c r="AD486" s="186"/>
      <c r="AE486" s="186"/>
      <c r="AF486" s="186"/>
      <c r="AG486" s="186"/>
      <c r="AH486" s="186"/>
      <c r="AI486" s="186"/>
      <c r="AJ486" s="186"/>
      <c r="AK486" s="186"/>
      <c r="AL486" s="186"/>
      <c r="AM486" s="186"/>
      <c r="AN486" s="186"/>
      <c r="AO486" s="186"/>
      <c r="AP486" s="186"/>
      <c r="AQ486" s="186"/>
      <c r="AR486" s="186"/>
      <c r="AS486" s="186"/>
      <c r="AT486" s="186"/>
      <c r="AU486" s="186"/>
      <c r="AV486" s="186"/>
      <c r="AW486" s="186"/>
      <c r="AX486" s="186"/>
      <c r="AY486" s="186"/>
      <c r="AZ486" s="186"/>
      <c r="BA486" s="186"/>
      <c r="BB486" s="186"/>
      <c r="BC486" s="186"/>
      <c r="BD486" s="186"/>
      <c r="BE486" s="186"/>
      <c r="BF486" s="186"/>
      <c r="BG486" s="186"/>
      <c r="BH486" s="186"/>
      <c r="BI486" s="186"/>
      <c r="BJ486" s="186"/>
      <c r="BK486" s="186"/>
      <c r="BL486" s="186"/>
      <c r="BM486" s="186"/>
      <c r="BN486" s="186"/>
      <c r="BO486" s="186"/>
      <c r="BP486" s="186"/>
      <c r="BQ486" s="186"/>
      <c r="BR486" s="186"/>
      <c r="BS486" s="186"/>
      <c r="BT486" s="186"/>
    </row>
    <row r="487" spans="18:72" ht="13.5">
      <c r="R487" s="186"/>
      <c r="S487" s="186"/>
      <c r="T487" s="186"/>
      <c r="U487" s="186"/>
      <c r="V487" s="186"/>
      <c r="W487" s="186"/>
      <c r="X487" s="186"/>
      <c r="Y487" s="186"/>
      <c r="Z487" s="186"/>
      <c r="AA487" s="186"/>
      <c r="AB487" s="186"/>
      <c r="AC487" s="186"/>
      <c r="AD487" s="186"/>
      <c r="AE487" s="186"/>
      <c r="AF487" s="186"/>
      <c r="AG487" s="186"/>
      <c r="AH487" s="186"/>
      <c r="AI487" s="186"/>
      <c r="AJ487" s="186"/>
      <c r="AK487" s="186"/>
      <c r="AL487" s="186"/>
      <c r="AM487" s="186"/>
      <c r="AN487" s="186"/>
      <c r="AO487" s="186"/>
      <c r="AP487" s="186"/>
      <c r="AQ487" s="186"/>
      <c r="AR487" s="186"/>
      <c r="AS487" s="186"/>
      <c r="AT487" s="186"/>
      <c r="AU487" s="186"/>
      <c r="AV487" s="186"/>
      <c r="AW487" s="186"/>
      <c r="AX487" s="186"/>
      <c r="AY487" s="186"/>
      <c r="AZ487" s="186"/>
      <c r="BA487" s="186"/>
      <c r="BB487" s="186"/>
      <c r="BC487" s="186"/>
      <c r="BD487" s="186"/>
      <c r="BE487" s="186"/>
      <c r="BF487" s="186"/>
      <c r="BG487" s="186"/>
      <c r="BH487" s="186"/>
      <c r="BI487" s="186"/>
      <c r="BJ487" s="186"/>
      <c r="BK487" s="186"/>
      <c r="BL487" s="186"/>
      <c r="BM487" s="186"/>
      <c r="BN487" s="186"/>
      <c r="BO487" s="186"/>
      <c r="BP487" s="186"/>
      <c r="BQ487" s="186"/>
      <c r="BR487" s="186"/>
      <c r="BS487" s="186"/>
      <c r="BT487" s="186"/>
    </row>
    <row r="488" spans="18:72" ht="13.5">
      <c r="R488" s="186"/>
      <c r="S488" s="186"/>
      <c r="T488" s="186"/>
      <c r="U488" s="186"/>
      <c r="V488" s="186"/>
      <c r="W488" s="186"/>
      <c r="X488" s="186"/>
      <c r="Y488" s="186"/>
      <c r="Z488" s="186"/>
      <c r="AA488" s="186"/>
      <c r="AB488" s="186"/>
      <c r="AC488" s="186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186"/>
      <c r="AT488" s="186"/>
      <c r="AU488" s="186"/>
      <c r="AV488" s="186"/>
      <c r="AW488" s="186"/>
      <c r="AX488" s="186"/>
      <c r="AY488" s="186"/>
      <c r="AZ488" s="186"/>
      <c r="BA488" s="186"/>
      <c r="BB488" s="186"/>
      <c r="BC488" s="186"/>
      <c r="BD488" s="186"/>
      <c r="BE488" s="186"/>
      <c r="BF488" s="186"/>
      <c r="BG488" s="186"/>
      <c r="BH488" s="186"/>
      <c r="BI488" s="186"/>
      <c r="BJ488" s="186"/>
      <c r="BK488" s="186"/>
      <c r="BL488" s="186"/>
      <c r="BM488" s="186"/>
      <c r="BN488" s="186"/>
      <c r="BO488" s="186"/>
      <c r="BP488" s="186"/>
      <c r="BQ488" s="186"/>
      <c r="BR488" s="186"/>
      <c r="BS488" s="186"/>
      <c r="BT488" s="186"/>
    </row>
    <row r="489" spans="18:72" ht="13.5">
      <c r="R489" s="186"/>
      <c r="S489" s="186"/>
      <c r="T489" s="186"/>
      <c r="U489" s="186"/>
      <c r="V489" s="186"/>
      <c r="W489" s="186"/>
      <c r="X489" s="186"/>
      <c r="Y489" s="186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186"/>
      <c r="AT489" s="186"/>
      <c r="AU489" s="186"/>
      <c r="AV489" s="186"/>
      <c r="AW489" s="186"/>
      <c r="AX489" s="186"/>
      <c r="AY489" s="186"/>
      <c r="AZ489" s="186"/>
      <c r="BA489" s="186"/>
      <c r="BB489" s="186"/>
      <c r="BC489" s="186"/>
      <c r="BD489" s="186"/>
      <c r="BE489" s="186"/>
      <c r="BF489" s="186"/>
      <c r="BG489" s="186"/>
      <c r="BH489" s="186"/>
      <c r="BI489" s="186"/>
      <c r="BJ489" s="186"/>
      <c r="BK489" s="186"/>
      <c r="BL489" s="186"/>
      <c r="BM489" s="186"/>
      <c r="BN489" s="186"/>
      <c r="BO489" s="186"/>
      <c r="BP489" s="186"/>
      <c r="BQ489" s="186"/>
      <c r="BR489" s="186"/>
      <c r="BS489" s="186"/>
      <c r="BT489" s="186"/>
    </row>
    <row r="490" spans="18:72" ht="13.5">
      <c r="R490" s="186"/>
      <c r="S490" s="186"/>
      <c r="T490" s="186"/>
      <c r="U490" s="186"/>
      <c r="V490" s="186"/>
      <c r="W490" s="186"/>
      <c r="X490" s="186"/>
      <c r="Y490" s="186"/>
      <c r="Z490" s="186"/>
      <c r="AA490" s="186"/>
      <c r="AB490" s="186"/>
      <c r="AC490" s="186"/>
      <c r="AD490" s="186"/>
      <c r="AE490" s="186"/>
      <c r="AF490" s="186"/>
      <c r="AG490" s="186"/>
      <c r="AH490" s="186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6"/>
      <c r="AS490" s="186"/>
      <c r="AT490" s="186"/>
      <c r="AU490" s="186"/>
      <c r="AV490" s="186"/>
      <c r="AW490" s="186"/>
      <c r="AX490" s="186"/>
      <c r="AY490" s="186"/>
      <c r="AZ490" s="186"/>
      <c r="BA490" s="186"/>
      <c r="BB490" s="186"/>
      <c r="BC490" s="186"/>
      <c r="BD490" s="186"/>
      <c r="BE490" s="186"/>
      <c r="BF490" s="186"/>
      <c r="BG490" s="186"/>
      <c r="BH490" s="186"/>
      <c r="BI490" s="186"/>
      <c r="BJ490" s="186"/>
      <c r="BK490" s="186"/>
      <c r="BL490" s="186"/>
      <c r="BM490" s="186"/>
      <c r="BN490" s="186"/>
      <c r="BO490" s="186"/>
      <c r="BP490" s="186"/>
      <c r="BQ490" s="186"/>
      <c r="BR490" s="186"/>
      <c r="BS490" s="186"/>
      <c r="BT490" s="186"/>
    </row>
    <row r="491" spans="18:72" ht="13.5">
      <c r="R491" s="186"/>
      <c r="S491" s="186"/>
      <c r="T491" s="186"/>
      <c r="U491" s="186"/>
      <c r="V491" s="186"/>
      <c r="W491" s="186"/>
      <c r="X491" s="186"/>
      <c r="Y491" s="186"/>
      <c r="Z491" s="186"/>
      <c r="AA491" s="186"/>
      <c r="AB491" s="186"/>
      <c r="AC491" s="186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186"/>
      <c r="AT491" s="186"/>
      <c r="AU491" s="186"/>
      <c r="AV491" s="186"/>
      <c r="AW491" s="186"/>
      <c r="AX491" s="186"/>
      <c r="AY491" s="186"/>
      <c r="AZ491" s="186"/>
      <c r="BA491" s="186"/>
      <c r="BB491" s="186"/>
      <c r="BC491" s="186"/>
      <c r="BD491" s="186"/>
      <c r="BE491" s="186"/>
      <c r="BF491" s="186"/>
      <c r="BG491" s="186"/>
      <c r="BH491" s="186"/>
      <c r="BI491" s="186"/>
      <c r="BJ491" s="186"/>
      <c r="BK491" s="186"/>
      <c r="BL491" s="186"/>
      <c r="BM491" s="186"/>
      <c r="BN491" s="186"/>
      <c r="BO491" s="186"/>
      <c r="BP491" s="186"/>
      <c r="BQ491" s="186"/>
      <c r="BR491" s="186"/>
      <c r="BS491" s="186"/>
      <c r="BT491" s="186"/>
    </row>
    <row r="492" spans="18:72" ht="13.5">
      <c r="R492" s="186"/>
      <c r="S492" s="186"/>
      <c r="T492" s="186"/>
      <c r="U492" s="186"/>
      <c r="V492" s="186"/>
      <c r="W492" s="186"/>
      <c r="X492" s="186"/>
      <c r="Y492" s="186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6"/>
      <c r="AT492" s="186"/>
      <c r="AU492" s="186"/>
      <c r="AV492" s="186"/>
      <c r="AW492" s="186"/>
      <c r="AX492" s="186"/>
      <c r="AY492" s="186"/>
      <c r="AZ492" s="186"/>
      <c r="BA492" s="186"/>
      <c r="BB492" s="186"/>
      <c r="BC492" s="186"/>
      <c r="BD492" s="186"/>
      <c r="BE492" s="186"/>
      <c r="BF492" s="186"/>
      <c r="BG492" s="186"/>
      <c r="BH492" s="186"/>
      <c r="BI492" s="186"/>
      <c r="BJ492" s="186"/>
      <c r="BK492" s="186"/>
      <c r="BL492" s="186"/>
      <c r="BM492" s="186"/>
      <c r="BN492" s="186"/>
      <c r="BO492" s="186"/>
      <c r="BP492" s="186"/>
      <c r="BQ492" s="186"/>
      <c r="BR492" s="186"/>
      <c r="BS492" s="186"/>
      <c r="BT492" s="186"/>
    </row>
    <row r="493" spans="18:72" ht="13.5">
      <c r="R493" s="186"/>
      <c r="S493" s="186"/>
      <c r="T493" s="186"/>
      <c r="U493" s="186"/>
      <c r="V493" s="186"/>
      <c r="W493" s="186"/>
      <c r="X493" s="186"/>
      <c r="Y493" s="186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86"/>
      <c r="AT493" s="186"/>
      <c r="AU493" s="186"/>
      <c r="AV493" s="186"/>
      <c r="AW493" s="186"/>
      <c r="AX493" s="186"/>
      <c r="AY493" s="186"/>
      <c r="AZ493" s="186"/>
      <c r="BA493" s="186"/>
      <c r="BB493" s="186"/>
      <c r="BC493" s="186"/>
      <c r="BD493" s="186"/>
      <c r="BE493" s="186"/>
      <c r="BF493" s="186"/>
      <c r="BG493" s="186"/>
      <c r="BH493" s="186"/>
      <c r="BI493" s="186"/>
      <c r="BJ493" s="186"/>
      <c r="BK493" s="186"/>
      <c r="BL493" s="186"/>
      <c r="BM493" s="186"/>
      <c r="BN493" s="186"/>
      <c r="BO493" s="186"/>
      <c r="BP493" s="186"/>
      <c r="BQ493" s="186"/>
      <c r="BR493" s="186"/>
      <c r="BS493" s="186"/>
      <c r="BT493" s="186"/>
    </row>
    <row r="494" spans="18:72" ht="13.5">
      <c r="R494" s="186"/>
      <c r="S494" s="186"/>
      <c r="T494" s="186"/>
      <c r="U494" s="186"/>
      <c r="V494" s="186"/>
      <c r="W494" s="186"/>
      <c r="X494" s="186"/>
      <c r="Y494" s="186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86"/>
      <c r="AT494" s="186"/>
      <c r="AU494" s="186"/>
      <c r="AV494" s="186"/>
      <c r="AW494" s="186"/>
      <c r="AX494" s="186"/>
      <c r="AY494" s="186"/>
      <c r="AZ494" s="186"/>
      <c r="BA494" s="186"/>
      <c r="BB494" s="186"/>
      <c r="BC494" s="186"/>
      <c r="BD494" s="186"/>
      <c r="BE494" s="186"/>
      <c r="BF494" s="186"/>
      <c r="BG494" s="186"/>
      <c r="BH494" s="186"/>
      <c r="BI494" s="186"/>
      <c r="BJ494" s="186"/>
      <c r="BK494" s="186"/>
      <c r="BL494" s="186"/>
      <c r="BM494" s="186"/>
      <c r="BN494" s="186"/>
      <c r="BO494" s="186"/>
      <c r="BP494" s="186"/>
      <c r="BQ494" s="186"/>
      <c r="BR494" s="186"/>
      <c r="BS494" s="186"/>
      <c r="BT494" s="186"/>
    </row>
    <row r="495" spans="18:72" ht="13.5">
      <c r="R495" s="186"/>
      <c r="S495" s="186"/>
      <c r="T495" s="186"/>
      <c r="U495" s="186"/>
      <c r="V495" s="186"/>
      <c r="W495" s="186"/>
      <c r="X495" s="186"/>
      <c r="Y495" s="186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86"/>
      <c r="AT495" s="186"/>
      <c r="AU495" s="186"/>
      <c r="AV495" s="186"/>
      <c r="AW495" s="186"/>
      <c r="AX495" s="186"/>
      <c r="AY495" s="186"/>
      <c r="AZ495" s="186"/>
      <c r="BA495" s="186"/>
      <c r="BB495" s="186"/>
      <c r="BC495" s="186"/>
      <c r="BD495" s="186"/>
      <c r="BE495" s="186"/>
      <c r="BF495" s="186"/>
      <c r="BG495" s="186"/>
      <c r="BH495" s="186"/>
      <c r="BI495" s="186"/>
      <c r="BJ495" s="186"/>
      <c r="BK495" s="186"/>
      <c r="BL495" s="186"/>
      <c r="BM495" s="186"/>
      <c r="BN495" s="186"/>
      <c r="BO495" s="186"/>
      <c r="BP495" s="186"/>
      <c r="BQ495" s="186"/>
      <c r="BR495" s="186"/>
      <c r="BS495" s="186"/>
      <c r="BT495" s="186"/>
    </row>
    <row r="496" spans="18:72" ht="13.5">
      <c r="R496" s="186"/>
      <c r="S496" s="186"/>
      <c r="T496" s="186"/>
      <c r="U496" s="186"/>
      <c r="V496" s="186"/>
      <c r="W496" s="186"/>
      <c r="X496" s="186"/>
      <c r="Y496" s="186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86"/>
      <c r="AT496" s="186"/>
      <c r="AU496" s="186"/>
      <c r="AV496" s="186"/>
      <c r="AW496" s="186"/>
      <c r="AX496" s="186"/>
      <c r="AY496" s="186"/>
      <c r="AZ496" s="186"/>
      <c r="BA496" s="186"/>
      <c r="BB496" s="186"/>
      <c r="BC496" s="186"/>
      <c r="BD496" s="186"/>
      <c r="BE496" s="186"/>
      <c r="BF496" s="186"/>
      <c r="BG496" s="186"/>
      <c r="BH496" s="186"/>
      <c r="BI496" s="186"/>
      <c r="BJ496" s="186"/>
      <c r="BK496" s="186"/>
      <c r="BL496" s="186"/>
      <c r="BM496" s="186"/>
      <c r="BN496" s="186"/>
      <c r="BO496" s="186"/>
      <c r="BP496" s="186"/>
      <c r="BQ496" s="186"/>
      <c r="BR496" s="186"/>
      <c r="BS496" s="186"/>
      <c r="BT496" s="186"/>
    </row>
    <row r="497" spans="18:72" ht="13.5">
      <c r="R497" s="186"/>
      <c r="S497" s="186"/>
      <c r="T497" s="186"/>
      <c r="U497" s="186"/>
      <c r="V497" s="186"/>
      <c r="W497" s="186"/>
      <c r="X497" s="186"/>
      <c r="Y497" s="186"/>
      <c r="Z497" s="186"/>
      <c r="AA497" s="186"/>
      <c r="AB497" s="186"/>
      <c r="AC497" s="186"/>
      <c r="AD497" s="186"/>
      <c r="AE497" s="186"/>
      <c r="AF497" s="186"/>
      <c r="AG497" s="186"/>
      <c r="AH497" s="186"/>
      <c r="AI497" s="186"/>
      <c r="AJ497" s="186"/>
      <c r="AK497" s="186"/>
      <c r="AL497" s="186"/>
      <c r="AM497" s="186"/>
      <c r="AN497" s="186"/>
      <c r="AO497" s="186"/>
      <c r="AP497" s="186"/>
      <c r="AQ497" s="186"/>
      <c r="AR497" s="186"/>
      <c r="AS497" s="186"/>
      <c r="AT497" s="186"/>
      <c r="AU497" s="186"/>
      <c r="AV497" s="186"/>
      <c r="AW497" s="186"/>
      <c r="AX497" s="186"/>
      <c r="AY497" s="186"/>
      <c r="AZ497" s="186"/>
      <c r="BA497" s="186"/>
      <c r="BB497" s="186"/>
      <c r="BC497" s="186"/>
      <c r="BD497" s="186"/>
      <c r="BE497" s="186"/>
      <c r="BF497" s="186"/>
      <c r="BG497" s="186"/>
      <c r="BH497" s="186"/>
      <c r="BI497" s="186"/>
      <c r="BJ497" s="186"/>
      <c r="BK497" s="186"/>
      <c r="BL497" s="186"/>
      <c r="BM497" s="186"/>
      <c r="BN497" s="186"/>
      <c r="BO497" s="186"/>
      <c r="BP497" s="186"/>
      <c r="BQ497" s="186"/>
      <c r="BR497" s="186"/>
      <c r="BS497" s="186"/>
      <c r="BT497" s="186"/>
    </row>
    <row r="498" spans="18:72" ht="13.5">
      <c r="R498" s="186"/>
      <c r="S498" s="186"/>
      <c r="T498" s="186"/>
      <c r="U498" s="186"/>
      <c r="V498" s="186"/>
      <c r="W498" s="186"/>
      <c r="X498" s="186"/>
      <c r="Y498" s="186"/>
      <c r="Z498" s="186"/>
      <c r="AA498" s="186"/>
      <c r="AB498" s="186"/>
      <c r="AC498" s="186"/>
      <c r="AD498" s="186"/>
      <c r="AE498" s="186"/>
      <c r="AF498" s="186"/>
      <c r="AG498" s="186"/>
      <c r="AH498" s="186"/>
      <c r="AI498" s="186"/>
      <c r="AJ498" s="186"/>
      <c r="AK498" s="186"/>
      <c r="AL498" s="186"/>
      <c r="AM498" s="186"/>
      <c r="AN498" s="186"/>
      <c r="AO498" s="186"/>
      <c r="AP498" s="186"/>
      <c r="AQ498" s="186"/>
      <c r="AR498" s="186"/>
      <c r="AS498" s="186"/>
      <c r="AT498" s="186"/>
      <c r="AU498" s="186"/>
      <c r="AV498" s="186"/>
      <c r="AW498" s="186"/>
      <c r="AX498" s="186"/>
      <c r="AY498" s="186"/>
      <c r="AZ498" s="186"/>
      <c r="BA498" s="186"/>
      <c r="BB498" s="186"/>
      <c r="BC498" s="186"/>
      <c r="BD498" s="186"/>
      <c r="BE498" s="186"/>
      <c r="BF498" s="186"/>
      <c r="BG498" s="186"/>
      <c r="BH498" s="186"/>
      <c r="BI498" s="186"/>
      <c r="BJ498" s="186"/>
      <c r="BK498" s="186"/>
      <c r="BL498" s="186"/>
      <c r="BM498" s="186"/>
      <c r="BN498" s="186"/>
      <c r="BO498" s="186"/>
      <c r="BP498" s="186"/>
      <c r="BQ498" s="186"/>
      <c r="BR498" s="186"/>
      <c r="BS498" s="186"/>
      <c r="BT498" s="186"/>
    </row>
    <row r="499" spans="18:72" ht="13.5">
      <c r="R499" s="186"/>
      <c r="S499" s="186"/>
      <c r="T499" s="186"/>
      <c r="U499" s="186"/>
      <c r="V499" s="186"/>
      <c r="W499" s="186"/>
      <c r="X499" s="186"/>
      <c r="Y499" s="186"/>
      <c r="Z499" s="186"/>
      <c r="AA499" s="186"/>
      <c r="AB499" s="186"/>
      <c r="AC499" s="186"/>
      <c r="AD499" s="186"/>
      <c r="AE499" s="186"/>
      <c r="AF499" s="186"/>
      <c r="AG499" s="186"/>
      <c r="AH499" s="186"/>
      <c r="AI499" s="186"/>
      <c r="AJ499" s="186"/>
      <c r="AK499" s="186"/>
      <c r="AL499" s="186"/>
      <c r="AM499" s="186"/>
      <c r="AN499" s="186"/>
      <c r="AO499" s="186"/>
      <c r="AP499" s="186"/>
      <c r="AQ499" s="186"/>
      <c r="AR499" s="186"/>
      <c r="AS499" s="186"/>
      <c r="AT499" s="186"/>
      <c r="AU499" s="186"/>
      <c r="AV499" s="186"/>
      <c r="AW499" s="186"/>
      <c r="AX499" s="186"/>
      <c r="AY499" s="186"/>
      <c r="AZ499" s="186"/>
      <c r="BA499" s="186"/>
      <c r="BB499" s="186"/>
      <c r="BC499" s="186"/>
      <c r="BD499" s="186"/>
      <c r="BE499" s="186"/>
      <c r="BF499" s="186"/>
      <c r="BG499" s="186"/>
      <c r="BH499" s="186"/>
      <c r="BI499" s="186"/>
      <c r="BJ499" s="186"/>
      <c r="BK499" s="186"/>
      <c r="BL499" s="186"/>
      <c r="BM499" s="186"/>
      <c r="BN499" s="186"/>
      <c r="BO499" s="186"/>
      <c r="BP499" s="186"/>
      <c r="BQ499" s="186"/>
      <c r="BR499" s="186"/>
      <c r="BS499" s="186"/>
      <c r="BT499" s="186"/>
    </row>
    <row r="500" spans="18:72" ht="13.5">
      <c r="R500" s="186"/>
      <c r="S500" s="186"/>
      <c r="T500" s="186"/>
      <c r="U500" s="186"/>
      <c r="V500" s="186"/>
      <c r="W500" s="186"/>
      <c r="X500" s="186"/>
      <c r="Y500" s="186"/>
      <c r="Z500" s="186"/>
      <c r="AA500" s="186"/>
      <c r="AB500" s="186"/>
      <c r="AC500" s="186"/>
      <c r="AD500" s="186"/>
      <c r="AE500" s="186"/>
      <c r="AF500" s="186"/>
      <c r="AG500" s="186"/>
      <c r="AH500" s="186"/>
      <c r="AI500" s="186"/>
      <c r="AJ500" s="186"/>
      <c r="AK500" s="186"/>
      <c r="AL500" s="186"/>
      <c r="AM500" s="186"/>
      <c r="AN500" s="186"/>
      <c r="AO500" s="186"/>
      <c r="AP500" s="186"/>
      <c r="AQ500" s="186"/>
      <c r="AR500" s="186"/>
      <c r="AS500" s="186"/>
      <c r="AT500" s="186"/>
      <c r="AU500" s="186"/>
      <c r="AV500" s="186"/>
      <c r="AW500" s="186"/>
      <c r="AX500" s="186"/>
      <c r="AY500" s="186"/>
      <c r="AZ500" s="186"/>
      <c r="BA500" s="186"/>
      <c r="BB500" s="186"/>
      <c r="BC500" s="186"/>
      <c r="BD500" s="186"/>
      <c r="BE500" s="186"/>
      <c r="BF500" s="186"/>
      <c r="BG500" s="186"/>
      <c r="BH500" s="186"/>
      <c r="BI500" s="186"/>
      <c r="BJ500" s="186"/>
      <c r="BK500" s="186"/>
      <c r="BL500" s="186"/>
      <c r="BM500" s="186"/>
      <c r="BN500" s="186"/>
      <c r="BO500" s="186"/>
      <c r="BP500" s="186"/>
      <c r="BQ500" s="186"/>
      <c r="BR500" s="186"/>
      <c r="BS500" s="186"/>
      <c r="BT500" s="186"/>
    </row>
    <row r="501" spans="18:72" ht="13.5">
      <c r="R501" s="186"/>
      <c r="S501" s="186"/>
      <c r="T501" s="186"/>
      <c r="U501" s="186"/>
      <c r="V501" s="186"/>
      <c r="W501" s="186"/>
      <c r="X501" s="186"/>
      <c r="Y501" s="186"/>
      <c r="Z501" s="186"/>
      <c r="AA501" s="186"/>
      <c r="AB501" s="186"/>
      <c r="AC501" s="186"/>
      <c r="AD501" s="186"/>
      <c r="AE501" s="186"/>
      <c r="AF501" s="186"/>
      <c r="AG501" s="186"/>
      <c r="AH501" s="186"/>
      <c r="AI501" s="186"/>
      <c r="AJ501" s="186"/>
      <c r="AK501" s="186"/>
      <c r="AL501" s="186"/>
      <c r="AM501" s="186"/>
      <c r="AN501" s="186"/>
      <c r="AO501" s="186"/>
      <c r="AP501" s="186"/>
      <c r="AQ501" s="186"/>
      <c r="AR501" s="186"/>
      <c r="AS501" s="186"/>
      <c r="AT501" s="186"/>
      <c r="AU501" s="186"/>
      <c r="AV501" s="186"/>
      <c r="AW501" s="186"/>
      <c r="AX501" s="186"/>
      <c r="AY501" s="186"/>
      <c r="AZ501" s="186"/>
      <c r="BA501" s="186"/>
      <c r="BB501" s="186"/>
      <c r="BC501" s="186"/>
      <c r="BD501" s="186"/>
      <c r="BE501" s="186"/>
      <c r="BF501" s="186"/>
      <c r="BG501" s="186"/>
      <c r="BH501" s="186"/>
      <c r="BI501" s="186"/>
      <c r="BJ501" s="186"/>
      <c r="BK501" s="186"/>
      <c r="BL501" s="186"/>
      <c r="BM501" s="186"/>
      <c r="BN501" s="186"/>
      <c r="BO501" s="186"/>
      <c r="BP501" s="186"/>
      <c r="BQ501" s="186"/>
      <c r="BR501" s="186"/>
      <c r="BS501" s="186"/>
      <c r="BT501" s="186"/>
    </row>
    <row r="502" spans="18:72" ht="13.5">
      <c r="R502" s="186"/>
      <c r="S502" s="186"/>
      <c r="T502" s="186"/>
      <c r="U502" s="186"/>
      <c r="V502" s="186"/>
      <c r="W502" s="186"/>
      <c r="X502" s="186"/>
      <c r="Y502" s="186"/>
      <c r="Z502" s="186"/>
      <c r="AA502" s="186"/>
      <c r="AB502" s="186"/>
      <c r="AC502" s="186"/>
      <c r="AD502" s="186"/>
      <c r="AE502" s="186"/>
      <c r="AF502" s="186"/>
      <c r="AG502" s="186"/>
      <c r="AH502" s="186"/>
      <c r="AI502" s="186"/>
      <c r="AJ502" s="186"/>
      <c r="AK502" s="186"/>
      <c r="AL502" s="186"/>
      <c r="AM502" s="186"/>
      <c r="AN502" s="186"/>
      <c r="AO502" s="186"/>
      <c r="AP502" s="186"/>
      <c r="AQ502" s="186"/>
      <c r="AR502" s="186"/>
      <c r="AS502" s="186"/>
      <c r="AT502" s="186"/>
      <c r="AU502" s="186"/>
      <c r="AV502" s="186"/>
      <c r="AW502" s="186"/>
      <c r="AX502" s="186"/>
      <c r="AY502" s="186"/>
      <c r="AZ502" s="186"/>
      <c r="BA502" s="186"/>
      <c r="BB502" s="186"/>
      <c r="BC502" s="186"/>
      <c r="BD502" s="186"/>
      <c r="BE502" s="186"/>
      <c r="BF502" s="186"/>
      <c r="BG502" s="186"/>
      <c r="BH502" s="186"/>
      <c r="BI502" s="186"/>
      <c r="BJ502" s="186"/>
      <c r="BK502" s="186"/>
      <c r="BL502" s="186"/>
      <c r="BM502" s="186"/>
      <c r="BN502" s="186"/>
      <c r="BO502" s="186"/>
      <c r="BP502" s="186"/>
      <c r="BQ502" s="186"/>
      <c r="BR502" s="186"/>
      <c r="BS502" s="186"/>
      <c r="BT502" s="186"/>
    </row>
    <row r="503" spans="18:72" ht="13.5">
      <c r="R503" s="186"/>
      <c r="S503" s="186"/>
      <c r="T503" s="186"/>
      <c r="U503" s="186"/>
      <c r="V503" s="186"/>
      <c r="W503" s="186"/>
      <c r="X503" s="186"/>
      <c r="Y503" s="186"/>
      <c r="Z503" s="186"/>
      <c r="AA503" s="186"/>
      <c r="AB503" s="186"/>
      <c r="AC503" s="186"/>
      <c r="AD503" s="186"/>
      <c r="AE503" s="186"/>
      <c r="AF503" s="186"/>
      <c r="AG503" s="186"/>
      <c r="AH503" s="186"/>
      <c r="AI503" s="186"/>
      <c r="AJ503" s="186"/>
      <c r="AK503" s="186"/>
      <c r="AL503" s="186"/>
      <c r="AM503" s="186"/>
      <c r="AN503" s="186"/>
      <c r="AO503" s="186"/>
      <c r="AP503" s="186"/>
      <c r="AQ503" s="186"/>
      <c r="AR503" s="186"/>
      <c r="AS503" s="186"/>
      <c r="AT503" s="186"/>
      <c r="AU503" s="186"/>
      <c r="AV503" s="186"/>
      <c r="AW503" s="186"/>
      <c r="AX503" s="186"/>
      <c r="AY503" s="186"/>
      <c r="AZ503" s="186"/>
      <c r="BA503" s="186"/>
      <c r="BB503" s="186"/>
      <c r="BC503" s="186"/>
      <c r="BD503" s="186"/>
      <c r="BE503" s="186"/>
      <c r="BF503" s="186"/>
      <c r="BG503" s="186"/>
      <c r="BH503" s="186"/>
      <c r="BI503" s="186"/>
      <c r="BJ503" s="186"/>
      <c r="BK503" s="186"/>
      <c r="BL503" s="186"/>
      <c r="BM503" s="186"/>
      <c r="BN503" s="186"/>
      <c r="BO503" s="186"/>
      <c r="BP503" s="186"/>
      <c r="BQ503" s="186"/>
      <c r="BR503" s="186"/>
      <c r="BS503" s="186"/>
      <c r="BT503" s="186"/>
    </row>
    <row r="504" spans="18:72" ht="13.5">
      <c r="R504" s="186"/>
      <c r="S504" s="186"/>
      <c r="T504" s="186"/>
      <c r="U504" s="186"/>
      <c r="V504" s="186"/>
      <c r="W504" s="186"/>
      <c r="X504" s="186"/>
      <c r="Y504" s="186"/>
      <c r="Z504" s="186"/>
      <c r="AA504" s="186"/>
      <c r="AB504" s="186"/>
      <c r="AC504" s="186"/>
      <c r="AD504" s="186"/>
      <c r="AE504" s="186"/>
      <c r="AF504" s="186"/>
      <c r="AG504" s="186"/>
      <c r="AH504" s="186"/>
      <c r="AI504" s="186"/>
      <c r="AJ504" s="186"/>
      <c r="AK504" s="186"/>
      <c r="AL504" s="186"/>
      <c r="AM504" s="186"/>
      <c r="AN504" s="186"/>
      <c r="AO504" s="186"/>
      <c r="AP504" s="186"/>
      <c r="AQ504" s="186"/>
      <c r="AR504" s="186"/>
      <c r="AS504" s="186"/>
      <c r="AT504" s="186"/>
      <c r="AU504" s="186"/>
      <c r="AV504" s="186"/>
      <c r="AW504" s="186"/>
      <c r="AX504" s="186"/>
      <c r="AY504" s="186"/>
      <c r="AZ504" s="186"/>
      <c r="BA504" s="186"/>
      <c r="BB504" s="186"/>
      <c r="BC504" s="186"/>
      <c r="BD504" s="186"/>
      <c r="BE504" s="186"/>
      <c r="BF504" s="186"/>
      <c r="BG504" s="186"/>
      <c r="BH504" s="186"/>
      <c r="BI504" s="186"/>
      <c r="BJ504" s="186"/>
      <c r="BK504" s="186"/>
      <c r="BL504" s="186"/>
      <c r="BM504" s="186"/>
      <c r="BN504" s="186"/>
      <c r="BO504" s="186"/>
      <c r="BP504" s="186"/>
      <c r="BQ504" s="186"/>
      <c r="BR504" s="186"/>
      <c r="BS504" s="186"/>
      <c r="BT504" s="186"/>
    </row>
    <row r="505" spans="18:72" ht="13.5">
      <c r="R505" s="186"/>
      <c r="S505" s="186"/>
      <c r="T505" s="186"/>
      <c r="U505" s="186"/>
      <c r="V505" s="186"/>
      <c r="W505" s="186"/>
      <c r="X505" s="186"/>
      <c r="Y505" s="186"/>
      <c r="Z505" s="186"/>
      <c r="AA505" s="186"/>
      <c r="AB505" s="186"/>
      <c r="AC505" s="186"/>
      <c r="AD505" s="186"/>
      <c r="AE505" s="186"/>
      <c r="AF505" s="186"/>
      <c r="AG505" s="186"/>
      <c r="AH505" s="186"/>
      <c r="AI505" s="186"/>
      <c r="AJ505" s="186"/>
      <c r="AK505" s="186"/>
      <c r="AL505" s="186"/>
      <c r="AM505" s="186"/>
      <c r="AN505" s="186"/>
      <c r="AO505" s="186"/>
      <c r="AP505" s="186"/>
      <c r="AQ505" s="186"/>
      <c r="AR505" s="186"/>
      <c r="AS505" s="186"/>
      <c r="AT505" s="186"/>
      <c r="AU505" s="186"/>
      <c r="AV505" s="186"/>
      <c r="AW505" s="186"/>
      <c r="AX505" s="186"/>
      <c r="AY505" s="186"/>
      <c r="AZ505" s="186"/>
      <c r="BA505" s="186"/>
      <c r="BB505" s="186"/>
      <c r="BC505" s="186"/>
      <c r="BD505" s="186"/>
      <c r="BE505" s="186"/>
      <c r="BF505" s="186"/>
      <c r="BG505" s="186"/>
      <c r="BH505" s="186"/>
      <c r="BI505" s="186"/>
      <c r="BJ505" s="186"/>
      <c r="BK505" s="186"/>
      <c r="BL505" s="186"/>
      <c r="BM505" s="186"/>
      <c r="BN505" s="186"/>
      <c r="BO505" s="186"/>
      <c r="BP505" s="186"/>
      <c r="BQ505" s="186"/>
      <c r="BR505" s="186"/>
      <c r="BS505" s="186"/>
      <c r="BT505" s="186"/>
    </row>
    <row r="506" spans="18:72" ht="13.5">
      <c r="R506" s="186"/>
      <c r="S506" s="186"/>
      <c r="T506" s="186"/>
      <c r="U506" s="186"/>
      <c r="V506" s="186"/>
      <c r="W506" s="186"/>
      <c r="X506" s="186"/>
      <c r="Y506" s="186"/>
      <c r="Z506" s="186"/>
      <c r="AA506" s="186"/>
      <c r="AB506" s="186"/>
      <c r="AC506" s="186"/>
      <c r="AD506" s="186"/>
      <c r="AE506" s="186"/>
      <c r="AF506" s="186"/>
      <c r="AG506" s="186"/>
      <c r="AH506" s="186"/>
      <c r="AI506" s="186"/>
      <c r="AJ506" s="186"/>
      <c r="AK506" s="186"/>
      <c r="AL506" s="186"/>
      <c r="AM506" s="186"/>
      <c r="AN506" s="186"/>
      <c r="AO506" s="186"/>
      <c r="AP506" s="186"/>
      <c r="AQ506" s="186"/>
      <c r="AR506" s="186"/>
      <c r="AS506" s="186"/>
      <c r="AT506" s="186"/>
      <c r="AU506" s="186"/>
      <c r="AV506" s="186"/>
      <c r="AW506" s="186"/>
      <c r="AX506" s="186"/>
      <c r="AY506" s="186"/>
      <c r="AZ506" s="186"/>
      <c r="BA506" s="186"/>
      <c r="BB506" s="186"/>
      <c r="BC506" s="186"/>
      <c r="BD506" s="186"/>
      <c r="BE506" s="186"/>
      <c r="BF506" s="186"/>
      <c r="BG506" s="186"/>
      <c r="BH506" s="186"/>
      <c r="BI506" s="186"/>
      <c r="BJ506" s="186"/>
      <c r="BK506" s="186"/>
      <c r="BL506" s="186"/>
      <c r="BM506" s="186"/>
      <c r="BN506" s="186"/>
      <c r="BO506" s="186"/>
      <c r="BP506" s="186"/>
      <c r="BQ506" s="186"/>
      <c r="BR506" s="186"/>
      <c r="BS506" s="186"/>
      <c r="BT506" s="186"/>
    </row>
    <row r="507" spans="18:72" ht="13.5">
      <c r="R507" s="186"/>
      <c r="S507" s="186"/>
      <c r="T507" s="186"/>
      <c r="U507" s="186"/>
      <c r="V507" s="186"/>
      <c r="W507" s="186"/>
      <c r="X507" s="186"/>
      <c r="Y507" s="186"/>
      <c r="Z507" s="186"/>
      <c r="AA507" s="186"/>
      <c r="AB507" s="186"/>
      <c r="AC507" s="186"/>
      <c r="AD507" s="186"/>
      <c r="AE507" s="186"/>
      <c r="AF507" s="186"/>
      <c r="AG507" s="186"/>
      <c r="AH507" s="186"/>
      <c r="AI507" s="186"/>
      <c r="AJ507" s="186"/>
      <c r="AK507" s="186"/>
      <c r="AL507" s="186"/>
      <c r="AM507" s="186"/>
      <c r="AN507" s="186"/>
      <c r="AO507" s="186"/>
      <c r="AP507" s="186"/>
      <c r="AQ507" s="186"/>
      <c r="AR507" s="186"/>
      <c r="AS507" s="186"/>
      <c r="AT507" s="186"/>
      <c r="AU507" s="186"/>
      <c r="AV507" s="186"/>
      <c r="AW507" s="186"/>
      <c r="AX507" s="186"/>
      <c r="AY507" s="186"/>
      <c r="AZ507" s="186"/>
      <c r="BA507" s="186"/>
      <c r="BB507" s="186"/>
      <c r="BC507" s="186"/>
      <c r="BD507" s="186"/>
      <c r="BE507" s="186"/>
      <c r="BF507" s="186"/>
      <c r="BG507" s="186"/>
      <c r="BH507" s="186"/>
      <c r="BI507" s="186"/>
      <c r="BJ507" s="186"/>
      <c r="BK507" s="186"/>
      <c r="BL507" s="186"/>
      <c r="BM507" s="186"/>
      <c r="BN507" s="186"/>
      <c r="BO507" s="186"/>
      <c r="BP507" s="186"/>
      <c r="BQ507" s="186"/>
      <c r="BR507" s="186"/>
      <c r="BS507" s="186"/>
      <c r="BT507" s="186"/>
    </row>
    <row r="508" spans="18:72" ht="13.5">
      <c r="R508" s="186"/>
      <c r="S508" s="186"/>
      <c r="T508" s="186"/>
      <c r="U508" s="186"/>
      <c r="V508" s="186"/>
      <c r="W508" s="186"/>
      <c r="X508" s="186"/>
      <c r="Y508" s="186"/>
      <c r="Z508" s="186"/>
      <c r="AA508" s="186"/>
      <c r="AB508" s="186"/>
      <c r="AC508" s="186"/>
      <c r="AD508" s="186"/>
      <c r="AE508" s="186"/>
      <c r="AF508" s="186"/>
      <c r="AG508" s="186"/>
      <c r="AH508" s="186"/>
      <c r="AI508" s="186"/>
      <c r="AJ508" s="186"/>
      <c r="AK508" s="186"/>
      <c r="AL508" s="186"/>
      <c r="AM508" s="186"/>
      <c r="AN508" s="186"/>
      <c r="AO508" s="186"/>
      <c r="AP508" s="186"/>
      <c r="AQ508" s="186"/>
      <c r="AR508" s="186"/>
      <c r="AS508" s="186"/>
      <c r="AT508" s="186"/>
      <c r="AU508" s="186"/>
      <c r="AV508" s="186"/>
      <c r="AW508" s="186"/>
      <c r="AX508" s="186"/>
      <c r="AY508" s="186"/>
      <c r="AZ508" s="186"/>
      <c r="BA508" s="186"/>
      <c r="BB508" s="186"/>
      <c r="BC508" s="186"/>
      <c r="BD508" s="186"/>
      <c r="BE508" s="186"/>
      <c r="BF508" s="186"/>
      <c r="BG508" s="186"/>
      <c r="BH508" s="186"/>
      <c r="BI508" s="186"/>
      <c r="BJ508" s="186"/>
      <c r="BK508" s="186"/>
      <c r="BL508" s="186"/>
      <c r="BM508" s="186"/>
      <c r="BN508" s="186"/>
      <c r="BO508" s="186"/>
      <c r="BP508" s="186"/>
      <c r="BQ508" s="186"/>
      <c r="BR508" s="186"/>
      <c r="BS508" s="186"/>
      <c r="BT508" s="186"/>
    </row>
    <row r="509" spans="18:72" ht="13.5">
      <c r="R509" s="186"/>
      <c r="S509" s="186"/>
      <c r="T509" s="186"/>
      <c r="U509" s="186"/>
      <c r="V509" s="186"/>
      <c r="W509" s="186"/>
      <c r="X509" s="186"/>
      <c r="Y509" s="186"/>
      <c r="Z509" s="186"/>
      <c r="AA509" s="186"/>
      <c r="AB509" s="186"/>
      <c r="AC509" s="186"/>
      <c r="AD509" s="186"/>
      <c r="AE509" s="186"/>
      <c r="AF509" s="186"/>
      <c r="AG509" s="186"/>
      <c r="AH509" s="186"/>
      <c r="AI509" s="186"/>
      <c r="AJ509" s="186"/>
      <c r="AK509" s="186"/>
      <c r="AL509" s="186"/>
      <c r="AM509" s="186"/>
      <c r="AN509" s="186"/>
      <c r="AO509" s="186"/>
      <c r="AP509" s="186"/>
      <c r="AQ509" s="186"/>
      <c r="AR509" s="186"/>
      <c r="AS509" s="186"/>
      <c r="AT509" s="186"/>
      <c r="AU509" s="186"/>
      <c r="AV509" s="186"/>
      <c r="AW509" s="186"/>
      <c r="AX509" s="186"/>
      <c r="AY509" s="186"/>
      <c r="AZ509" s="186"/>
      <c r="BA509" s="186"/>
      <c r="BB509" s="186"/>
      <c r="BC509" s="186"/>
      <c r="BD509" s="186"/>
      <c r="BE509" s="186"/>
      <c r="BF509" s="186"/>
      <c r="BG509" s="186"/>
      <c r="BH509" s="186"/>
      <c r="BI509" s="186"/>
      <c r="BJ509" s="186"/>
      <c r="BK509" s="186"/>
      <c r="BL509" s="186"/>
      <c r="BM509" s="186"/>
      <c r="BN509" s="186"/>
      <c r="BO509" s="186"/>
      <c r="BP509" s="186"/>
      <c r="BQ509" s="186"/>
      <c r="BR509" s="186"/>
      <c r="BS509" s="186"/>
      <c r="BT509" s="186"/>
    </row>
    <row r="510" spans="18:72" ht="13.5">
      <c r="R510" s="186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6"/>
      <c r="AT510" s="186"/>
      <c r="AU510" s="186"/>
      <c r="AV510" s="186"/>
      <c r="AW510" s="186"/>
      <c r="AX510" s="186"/>
      <c r="AY510" s="186"/>
      <c r="AZ510" s="186"/>
      <c r="BA510" s="186"/>
      <c r="BB510" s="186"/>
      <c r="BC510" s="186"/>
      <c r="BD510" s="186"/>
      <c r="BE510" s="186"/>
      <c r="BF510" s="186"/>
      <c r="BG510" s="186"/>
      <c r="BH510" s="186"/>
      <c r="BI510" s="186"/>
      <c r="BJ510" s="186"/>
      <c r="BK510" s="186"/>
      <c r="BL510" s="186"/>
      <c r="BM510" s="186"/>
      <c r="BN510" s="186"/>
      <c r="BO510" s="186"/>
      <c r="BP510" s="186"/>
      <c r="BQ510" s="186"/>
      <c r="BR510" s="186"/>
      <c r="BS510" s="186"/>
      <c r="BT510" s="186"/>
    </row>
    <row r="511" spans="18:72" ht="13.5">
      <c r="R511" s="186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6"/>
      <c r="AT511" s="186"/>
      <c r="AU511" s="186"/>
      <c r="AV511" s="186"/>
      <c r="AW511" s="186"/>
      <c r="AX511" s="186"/>
      <c r="AY511" s="186"/>
      <c r="AZ511" s="186"/>
      <c r="BA511" s="186"/>
      <c r="BB511" s="186"/>
      <c r="BC511" s="186"/>
      <c r="BD511" s="186"/>
      <c r="BE511" s="186"/>
      <c r="BF511" s="186"/>
      <c r="BG511" s="186"/>
      <c r="BH511" s="186"/>
      <c r="BI511" s="186"/>
      <c r="BJ511" s="186"/>
      <c r="BK511" s="186"/>
      <c r="BL511" s="186"/>
      <c r="BM511" s="186"/>
      <c r="BN511" s="186"/>
      <c r="BO511" s="186"/>
      <c r="BP511" s="186"/>
      <c r="BQ511" s="186"/>
      <c r="BR511" s="186"/>
      <c r="BS511" s="186"/>
      <c r="BT511" s="186"/>
    </row>
    <row r="512" spans="18:72" ht="13.5">
      <c r="R512" s="186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6"/>
      <c r="AT512" s="186"/>
      <c r="AU512" s="186"/>
      <c r="AV512" s="186"/>
      <c r="AW512" s="186"/>
      <c r="AX512" s="186"/>
      <c r="AY512" s="186"/>
      <c r="AZ512" s="186"/>
      <c r="BA512" s="186"/>
      <c r="BB512" s="186"/>
      <c r="BC512" s="186"/>
      <c r="BD512" s="186"/>
      <c r="BE512" s="186"/>
      <c r="BF512" s="186"/>
      <c r="BG512" s="186"/>
      <c r="BH512" s="186"/>
      <c r="BI512" s="186"/>
      <c r="BJ512" s="186"/>
      <c r="BK512" s="186"/>
      <c r="BL512" s="186"/>
      <c r="BM512" s="186"/>
      <c r="BN512" s="186"/>
      <c r="BO512" s="186"/>
      <c r="BP512" s="186"/>
      <c r="BQ512" s="186"/>
      <c r="BR512" s="186"/>
      <c r="BS512" s="186"/>
      <c r="BT512" s="186"/>
    </row>
    <row r="513" spans="18:72" ht="13.5">
      <c r="R513" s="186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6"/>
      <c r="AT513" s="186"/>
      <c r="AU513" s="186"/>
      <c r="AV513" s="186"/>
      <c r="AW513" s="186"/>
      <c r="AX513" s="186"/>
      <c r="AY513" s="186"/>
      <c r="AZ513" s="186"/>
      <c r="BA513" s="186"/>
      <c r="BB513" s="186"/>
      <c r="BC513" s="186"/>
      <c r="BD513" s="186"/>
      <c r="BE513" s="186"/>
      <c r="BF513" s="186"/>
      <c r="BG513" s="186"/>
      <c r="BH513" s="186"/>
      <c r="BI513" s="186"/>
      <c r="BJ513" s="186"/>
      <c r="BK513" s="186"/>
      <c r="BL513" s="186"/>
      <c r="BM513" s="186"/>
      <c r="BN513" s="186"/>
      <c r="BO513" s="186"/>
      <c r="BP513" s="186"/>
      <c r="BQ513" s="186"/>
      <c r="BR513" s="186"/>
      <c r="BS513" s="186"/>
      <c r="BT513" s="186"/>
    </row>
    <row r="514" spans="18:72" ht="13.5">
      <c r="R514" s="186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6"/>
      <c r="AT514" s="186"/>
      <c r="AU514" s="186"/>
      <c r="AV514" s="186"/>
      <c r="AW514" s="186"/>
      <c r="AX514" s="186"/>
      <c r="AY514" s="186"/>
      <c r="AZ514" s="186"/>
      <c r="BA514" s="186"/>
      <c r="BB514" s="186"/>
      <c r="BC514" s="186"/>
      <c r="BD514" s="186"/>
      <c r="BE514" s="186"/>
      <c r="BF514" s="186"/>
      <c r="BG514" s="186"/>
      <c r="BH514" s="186"/>
      <c r="BI514" s="186"/>
      <c r="BJ514" s="186"/>
      <c r="BK514" s="186"/>
      <c r="BL514" s="186"/>
      <c r="BM514" s="186"/>
      <c r="BN514" s="186"/>
      <c r="BO514" s="186"/>
      <c r="BP514" s="186"/>
      <c r="BQ514" s="186"/>
      <c r="BR514" s="186"/>
      <c r="BS514" s="186"/>
      <c r="BT514" s="186"/>
    </row>
    <row r="515" spans="18:72" ht="13.5">
      <c r="R515" s="186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86"/>
      <c r="AT515" s="186"/>
      <c r="AU515" s="186"/>
      <c r="AV515" s="186"/>
      <c r="AW515" s="186"/>
      <c r="AX515" s="186"/>
      <c r="AY515" s="186"/>
      <c r="AZ515" s="186"/>
      <c r="BA515" s="186"/>
      <c r="BB515" s="186"/>
      <c r="BC515" s="186"/>
      <c r="BD515" s="186"/>
      <c r="BE515" s="186"/>
      <c r="BF515" s="186"/>
      <c r="BG515" s="186"/>
      <c r="BH515" s="186"/>
      <c r="BI515" s="186"/>
      <c r="BJ515" s="186"/>
      <c r="BK515" s="186"/>
      <c r="BL515" s="186"/>
      <c r="BM515" s="186"/>
      <c r="BN515" s="186"/>
      <c r="BO515" s="186"/>
      <c r="BP515" s="186"/>
      <c r="BQ515" s="186"/>
      <c r="BR515" s="186"/>
      <c r="BS515" s="186"/>
      <c r="BT515" s="186"/>
    </row>
    <row r="516" spans="18:72" ht="13.5">
      <c r="R516" s="186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86"/>
      <c r="AT516" s="186"/>
      <c r="AU516" s="186"/>
      <c r="AV516" s="186"/>
      <c r="AW516" s="186"/>
      <c r="AX516" s="186"/>
      <c r="AY516" s="186"/>
      <c r="AZ516" s="186"/>
      <c r="BA516" s="186"/>
      <c r="BB516" s="186"/>
      <c r="BC516" s="186"/>
      <c r="BD516" s="186"/>
      <c r="BE516" s="186"/>
      <c r="BF516" s="186"/>
      <c r="BG516" s="186"/>
      <c r="BH516" s="186"/>
      <c r="BI516" s="186"/>
      <c r="BJ516" s="186"/>
      <c r="BK516" s="186"/>
      <c r="BL516" s="186"/>
      <c r="BM516" s="186"/>
      <c r="BN516" s="186"/>
      <c r="BO516" s="186"/>
      <c r="BP516" s="186"/>
      <c r="BQ516" s="186"/>
      <c r="BR516" s="186"/>
      <c r="BS516" s="186"/>
      <c r="BT516" s="186"/>
    </row>
    <row r="517" spans="18:72" ht="13.5">
      <c r="R517" s="186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86"/>
      <c r="AT517" s="186"/>
      <c r="AU517" s="186"/>
      <c r="AV517" s="186"/>
      <c r="AW517" s="186"/>
      <c r="AX517" s="186"/>
      <c r="AY517" s="186"/>
      <c r="AZ517" s="186"/>
      <c r="BA517" s="186"/>
      <c r="BB517" s="186"/>
      <c r="BC517" s="186"/>
      <c r="BD517" s="186"/>
      <c r="BE517" s="186"/>
      <c r="BF517" s="186"/>
      <c r="BG517" s="186"/>
      <c r="BH517" s="186"/>
      <c r="BI517" s="186"/>
      <c r="BJ517" s="186"/>
      <c r="BK517" s="186"/>
      <c r="BL517" s="186"/>
      <c r="BM517" s="186"/>
      <c r="BN517" s="186"/>
      <c r="BO517" s="186"/>
      <c r="BP517" s="186"/>
      <c r="BQ517" s="186"/>
      <c r="BR517" s="186"/>
      <c r="BS517" s="186"/>
      <c r="BT517" s="186"/>
    </row>
    <row r="518" spans="18:72" ht="13.5"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86"/>
      <c r="AT518" s="186"/>
      <c r="AU518" s="186"/>
      <c r="AV518" s="186"/>
      <c r="AW518" s="186"/>
      <c r="AX518" s="186"/>
      <c r="AY518" s="186"/>
      <c r="AZ518" s="186"/>
      <c r="BA518" s="186"/>
      <c r="BB518" s="186"/>
      <c r="BC518" s="186"/>
      <c r="BD518" s="186"/>
      <c r="BE518" s="186"/>
      <c r="BF518" s="186"/>
      <c r="BG518" s="186"/>
      <c r="BH518" s="186"/>
      <c r="BI518" s="186"/>
      <c r="BJ518" s="186"/>
      <c r="BK518" s="186"/>
      <c r="BL518" s="186"/>
      <c r="BM518" s="186"/>
      <c r="BN518" s="186"/>
      <c r="BO518" s="186"/>
      <c r="BP518" s="186"/>
      <c r="BQ518" s="186"/>
      <c r="BR518" s="186"/>
      <c r="BS518" s="186"/>
      <c r="BT518" s="186"/>
    </row>
    <row r="519" spans="18:72" ht="13.5">
      <c r="R519" s="186"/>
      <c r="S519" s="186"/>
      <c r="T519" s="186"/>
      <c r="U519" s="186"/>
      <c r="V519" s="186"/>
      <c r="W519" s="186"/>
      <c r="X519" s="186"/>
      <c r="Y519" s="186"/>
      <c r="Z519" s="186"/>
      <c r="AA519" s="186"/>
      <c r="AB519" s="186"/>
      <c r="AC519" s="186"/>
      <c r="AD519" s="186"/>
      <c r="AE519" s="186"/>
      <c r="AF519" s="186"/>
      <c r="AG519" s="186"/>
      <c r="AH519" s="186"/>
      <c r="AI519" s="186"/>
      <c r="AJ519" s="186"/>
      <c r="AK519" s="186"/>
      <c r="AL519" s="186"/>
      <c r="AM519" s="186"/>
      <c r="AN519" s="186"/>
      <c r="AO519" s="186"/>
      <c r="AP519" s="186"/>
      <c r="AQ519" s="186"/>
      <c r="AR519" s="186"/>
      <c r="AS519" s="186"/>
      <c r="AT519" s="186"/>
      <c r="AU519" s="186"/>
      <c r="AV519" s="186"/>
      <c r="AW519" s="186"/>
      <c r="AX519" s="186"/>
      <c r="AY519" s="186"/>
      <c r="AZ519" s="186"/>
      <c r="BA519" s="186"/>
      <c r="BB519" s="186"/>
      <c r="BC519" s="186"/>
      <c r="BD519" s="186"/>
      <c r="BE519" s="186"/>
      <c r="BF519" s="186"/>
      <c r="BG519" s="186"/>
      <c r="BH519" s="186"/>
      <c r="BI519" s="186"/>
      <c r="BJ519" s="186"/>
      <c r="BK519" s="186"/>
      <c r="BL519" s="186"/>
      <c r="BM519" s="186"/>
      <c r="BN519" s="186"/>
      <c r="BO519" s="186"/>
      <c r="BP519" s="186"/>
      <c r="BQ519" s="186"/>
      <c r="BR519" s="186"/>
      <c r="BS519" s="186"/>
      <c r="BT519" s="186"/>
    </row>
    <row r="520" spans="18:72" ht="13.5">
      <c r="R520" s="186"/>
      <c r="S520" s="186"/>
      <c r="T520" s="186"/>
      <c r="U520" s="186"/>
      <c r="V520" s="186"/>
      <c r="W520" s="186"/>
      <c r="X520" s="186"/>
      <c r="Y520" s="186"/>
      <c r="Z520" s="186"/>
      <c r="AA520" s="186"/>
      <c r="AB520" s="186"/>
      <c r="AC520" s="186"/>
      <c r="AD520" s="186"/>
      <c r="AE520" s="186"/>
      <c r="AF520" s="186"/>
      <c r="AG520" s="186"/>
      <c r="AH520" s="186"/>
      <c r="AI520" s="186"/>
      <c r="AJ520" s="186"/>
      <c r="AK520" s="186"/>
      <c r="AL520" s="186"/>
      <c r="AM520" s="186"/>
      <c r="AN520" s="186"/>
      <c r="AO520" s="186"/>
      <c r="AP520" s="186"/>
      <c r="AQ520" s="186"/>
      <c r="AR520" s="186"/>
      <c r="AS520" s="186"/>
      <c r="AT520" s="186"/>
      <c r="AU520" s="186"/>
      <c r="AV520" s="186"/>
      <c r="AW520" s="186"/>
      <c r="AX520" s="186"/>
      <c r="AY520" s="186"/>
      <c r="AZ520" s="186"/>
      <c r="BA520" s="186"/>
      <c r="BB520" s="186"/>
      <c r="BC520" s="186"/>
      <c r="BD520" s="186"/>
      <c r="BE520" s="186"/>
      <c r="BF520" s="186"/>
      <c r="BG520" s="186"/>
      <c r="BH520" s="186"/>
      <c r="BI520" s="186"/>
      <c r="BJ520" s="186"/>
      <c r="BK520" s="186"/>
      <c r="BL520" s="186"/>
      <c r="BM520" s="186"/>
      <c r="BN520" s="186"/>
      <c r="BO520" s="186"/>
      <c r="BP520" s="186"/>
      <c r="BQ520" s="186"/>
      <c r="BR520" s="186"/>
      <c r="BS520" s="186"/>
      <c r="BT520" s="186"/>
    </row>
    <row r="521" spans="18:72" ht="13.5">
      <c r="R521" s="186"/>
      <c r="S521" s="186"/>
      <c r="T521" s="186"/>
      <c r="U521" s="186"/>
      <c r="V521" s="186"/>
      <c r="W521" s="186"/>
      <c r="X521" s="186"/>
      <c r="Y521" s="186"/>
      <c r="Z521" s="186"/>
      <c r="AA521" s="186"/>
      <c r="AB521" s="186"/>
      <c r="AC521" s="186"/>
      <c r="AD521" s="186"/>
      <c r="AE521" s="186"/>
      <c r="AF521" s="186"/>
      <c r="AG521" s="186"/>
      <c r="AH521" s="186"/>
      <c r="AI521" s="186"/>
      <c r="AJ521" s="186"/>
      <c r="AK521" s="186"/>
      <c r="AL521" s="186"/>
      <c r="AM521" s="186"/>
      <c r="AN521" s="186"/>
      <c r="AO521" s="186"/>
      <c r="AP521" s="186"/>
      <c r="AQ521" s="186"/>
      <c r="AR521" s="186"/>
      <c r="AS521" s="186"/>
      <c r="AT521" s="186"/>
      <c r="AU521" s="186"/>
      <c r="AV521" s="186"/>
      <c r="AW521" s="186"/>
      <c r="AX521" s="186"/>
      <c r="AY521" s="186"/>
      <c r="AZ521" s="186"/>
      <c r="BA521" s="186"/>
      <c r="BB521" s="186"/>
      <c r="BC521" s="186"/>
      <c r="BD521" s="186"/>
      <c r="BE521" s="186"/>
      <c r="BF521" s="186"/>
      <c r="BG521" s="186"/>
      <c r="BH521" s="186"/>
      <c r="BI521" s="186"/>
      <c r="BJ521" s="186"/>
      <c r="BK521" s="186"/>
      <c r="BL521" s="186"/>
      <c r="BM521" s="186"/>
      <c r="BN521" s="186"/>
      <c r="BO521" s="186"/>
      <c r="BP521" s="186"/>
      <c r="BQ521" s="186"/>
      <c r="BR521" s="186"/>
      <c r="BS521" s="186"/>
      <c r="BT521" s="186"/>
    </row>
    <row r="522" spans="18:72" ht="13.5">
      <c r="R522" s="186"/>
      <c r="S522" s="186"/>
      <c r="T522" s="186"/>
      <c r="U522" s="186"/>
      <c r="V522" s="186"/>
      <c r="W522" s="186"/>
      <c r="X522" s="186"/>
      <c r="Y522" s="186"/>
      <c r="Z522" s="186"/>
      <c r="AA522" s="186"/>
      <c r="AB522" s="186"/>
      <c r="AC522" s="186"/>
      <c r="AD522" s="186"/>
      <c r="AE522" s="186"/>
      <c r="AF522" s="186"/>
      <c r="AG522" s="186"/>
      <c r="AH522" s="186"/>
      <c r="AI522" s="186"/>
      <c r="AJ522" s="186"/>
      <c r="AK522" s="186"/>
      <c r="AL522" s="186"/>
      <c r="AM522" s="186"/>
      <c r="AN522" s="186"/>
      <c r="AO522" s="186"/>
      <c r="AP522" s="186"/>
      <c r="AQ522" s="186"/>
      <c r="AR522" s="186"/>
      <c r="AS522" s="186"/>
      <c r="AT522" s="186"/>
      <c r="AU522" s="186"/>
      <c r="AV522" s="186"/>
      <c r="AW522" s="186"/>
      <c r="AX522" s="186"/>
      <c r="AY522" s="186"/>
      <c r="AZ522" s="186"/>
      <c r="BA522" s="186"/>
      <c r="BB522" s="186"/>
      <c r="BC522" s="186"/>
      <c r="BD522" s="186"/>
      <c r="BE522" s="186"/>
      <c r="BF522" s="186"/>
      <c r="BG522" s="186"/>
      <c r="BH522" s="186"/>
      <c r="BI522" s="186"/>
      <c r="BJ522" s="186"/>
      <c r="BK522" s="186"/>
      <c r="BL522" s="186"/>
      <c r="BM522" s="186"/>
      <c r="BN522" s="186"/>
      <c r="BO522" s="186"/>
      <c r="BP522" s="186"/>
      <c r="BQ522" s="186"/>
      <c r="BR522" s="186"/>
      <c r="BS522" s="186"/>
      <c r="BT522" s="186"/>
    </row>
    <row r="523" spans="18:72" ht="13.5">
      <c r="R523" s="186"/>
      <c r="S523" s="186"/>
      <c r="T523" s="186"/>
      <c r="U523" s="186"/>
      <c r="V523" s="186"/>
      <c r="W523" s="186"/>
      <c r="X523" s="186"/>
      <c r="Y523" s="186"/>
      <c r="Z523" s="186"/>
      <c r="AA523" s="186"/>
      <c r="AB523" s="186"/>
      <c r="AC523" s="186"/>
      <c r="AD523" s="186"/>
      <c r="AE523" s="186"/>
      <c r="AF523" s="186"/>
      <c r="AG523" s="186"/>
      <c r="AH523" s="186"/>
      <c r="AI523" s="186"/>
      <c r="AJ523" s="186"/>
      <c r="AK523" s="186"/>
      <c r="AL523" s="186"/>
      <c r="AM523" s="186"/>
      <c r="AN523" s="186"/>
      <c r="AO523" s="186"/>
      <c r="AP523" s="186"/>
      <c r="AQ523" s="186"/>
      <c r="AR523" s="186"/>
      <c r="AS523" s="186"/>
      <c r="AT523" s="186"/>
      <c r="AU523" s="186"/>
      <c r="AV523" s="186"/>
      <c r="AW523" s="186"/>
      <c r="AX523" s="186"/>
      <c r="AY523" s="186"/>
      <c r="AZ523" s="186"/>
      <c r="BA523" s="186"/>
      <c r="BB523" s="186"/>
      <c r="BC523" s="186"/>
      <c r="BD523" s="186"/>
      <c r="BE523" s="186"/>
      <c r="BF523" s="186"/>
      <c r="BG523" s="186"/>
      <c r="BH523" s="186"/>
      <c r="BI523" s="186"/>
      <c r="BJ523" s="186"/>
      <c r="BK523" s="186"/>
      <c r="BL523" s="186"/>
      <c r="BM523" s="186"/>
      <c r="BN523" s="186"/>
      <c r="BO523" s="186"/>
      <c r="BP523" s="186"/>
      <c r="BQ523" s="186"/>
      <c r="BR523" s="186"/>
      <c r="BS523" s="186"/>
      <c r="BT523" s="186"/>
    </row>
    <row r="524" spans="18:72" ht="13.5">
      <c r="R524" s="186"/>
      <c r="S524" s="186"/>
      <c r="T524" s="186"/>
      <c r="U524" s="186"/>
      <c r="V524" s="186"/>
      <c r="W524" s="186"/>
      <c r="X524" s="186"/>
      <c r="Y524" s="186"/>
      <c r="Z524" s="186"/>
      <c r="AA524" s="186"/>
      <c r="AB524" s="186"/>
      <c r="AC524" s="186"/>
      <c r="AD524" s="186"/>
      <c r="AE524" s="186"/>
      <c r="AF524" s="186"/>
      <c r="AG524" s="186"/>
      <c r="AH524" s="186"/>
      <c r="AI524" s="186"/>
      <c r="AJ524" s="186"/>
      <c r="AK524" s="186"/>
      <c r="AL524" s="186"/>
      <c r="AM524" s="186"/>
      <c r="AN524" s="186"/>
      <c r="AO524" s="186"/>
      <c r="AP524" s="186"/>
      <c r="AQ524" s="186"/>
      <c r="AR524" s="186"/>
      <c r="AS524" s="186"/>
      <c r="AT524" s="186"/>
      <c r="AU524" s="186"/>
      <c r="AV524" s="186"/>
      <c r="AW524" s="186"/>
      <c r="AX524" s="186"/>
      <c r="AY524" s="186"/>
      <c r="AZ524" s="186"/>
      <c r="BA524" s="186"/>
      <c r="BB524" s="186"/>
      <c r="BC524" s="186"/>
      <c r="BD524" s="186"/>
      <c r="BE524" s="186"/>
      <c r="BF524" s="186"/>
      <c r="BG524" s="186"/>
      <c r="BH524" s="186"/>
      <c r="BI524" s="186"/>
      <c r="BJ524" s="186"/>
      <c r="BK524" s="186"/>
      <c r="BL524" s="186"/>
      <c r="BM524" s="186"/>
      <c r="BN524" s="186"/>
      <c r="BO524" s="186"/>
      <c r="BP524" s="186"/>
      <c r="BQ524" s="186"/>
      <c r="BR524" s="186"/>
      <c r="BS524" s="186"/>
      <c r="BT524" s="186"/>
    </row>
    <row r="525" spans="18:72" ht="13.5">
      <c r="R525" s="186"/>
      <c r="S525" s="186"/>
      <c r="T525" s="186"/>
      <c r="U525" s="186"/>
      <c r="V525" s="186"/>
      <c r="W525" s="186"/>
      <c r="X525" s="186"/>
      <c r="Y525" s="186"/>
      <c r="Z525" s="186"/>
      <c r="AA525" s="186"/>
      <c r="AB525" s="186"/>
      <c r="AC525" s="186"/>
      <c r="AD525" s="186"/>
      <c r="AE525" s="186"/>
      <c r="AF525" s="186"/>
      <c r="AG525" s="186"/>
      <c r="AH525" s="186"/>
      <c r="AI525" s="186"/>
      <c r="AJ525" s="186"/>
      <c r="AK525" s="186"/>
      <c r="AL525" s="186"/>
      <c r="AM525" s="186"/>
      <c r="AN525" s="186"/>
      <c r="AO525" s="186"/>
      <c r="AP525" s="186"/>
      <c r="AQ525" s="186"/>
      <c r="AR525" s="186"/>
      <c r="AS525" s="186"/>
      <c r="AT525" s="186"/>
      <c r="AU525" s="186"/>
      <c r="AV525" s="186"/>
      <c r="AW525" s="186"/>
      <c r="AX525" s="186"/>
      <c r="AY525" s="186"/>
      <c r="AZ525" s="186"/>
      <c r="BA525" s="186"/>
      <c r="BB525" s="186"/>
      <c r="BC525" s="186"/>
      <c r="BD525" s="186"/>
      <c r="BE525" s="186"/>
      <c r="BF525" s="186"/>
      <c r="BG525" s="186"/>
      <c r="BH525" s="186"/>
      <c r="BI525" s="186"/>
      <c r="BJ525" s="186"/>
      <c r="BK525" s="186"/>
      <c r="BL525" s="186"/>
      <c r="BM525" s="186"/>
      <c r="BN525" s="186"/>
      <c r="BO525" s="186"/>
      <c r="BP525" s="186"/>
      <c r="BQ525" s="186"/>
      <c r="BR525" s="186"/>
      <c r="BS525" s="186"/>
      <c r="BT525" s="186"/>
    </row>
    <row r="526" spans="18:72" ht="13.5">
      <c r="R526" s="186"/>
      <c r="S526" s="186"/>
      <c r="T526" s="186"/>
      <c r="U526" s="186"/>
      <c r="V526" s="186"/>
      <c r="W526" s="186"/>
      <c r="X526" s="186"/>
      <c r="Y526" s="186"/>
      <c r="Z526" s="186"/>
      <c r="AA526" s="186"/>
      <c r="AB526" s="186"/>
      <c r="AC526" s="186"/>
      <c r="AD526" s="186"/>
      <c r="AE526" s="186"/>
      <c r="AF526" s="186"/>
      <c r="AG526" s="186"/>
      <c r="AH526" s="186"/>
      <c r="AI526" s="186"/>
      <c r="AJ526" s="186"/>
      <c r="AK526" s="186"/>
      <c r="AL526" s="186"/>
      <c r="AM526" s="186"/>
      <c r="AN526" s="186"/>
      <c r="AO526" s="186"/>
      <c r="AP526" s="186"/>
      <c r="AQ526" s="186"/>
      <c r="AR526" s="186"/>
      <c r="AS526" s="186"/>
      <c r="AT526" s="186"/>
      <c r="AU526" s="186"/>
      <c r="AV526" s="186"/>
      <c r="AW526" s="186"/>
      <c r="AX526" s="186"/>
      <c r="AY526" s="186"/>
      <c r="AZ526" s="186"/>
      <c r="BA526" s="186"/>
      <c r="BB526" s="186"/>
      <c r="BC526" s="186"/>
      <c r="BD526" s="186"/>
      <c r="BE526" s="186"/>
      <c r="BF526" s="186"/>
      <c r="BG526" s="186"/>
      <c r="BH526" s="186"/>
      <c r="BI526" s="186"/>
      <c r="BJ526" s="186"/>
      <c r="BK526" s="186"/>
      <c r="BL526" s="186"/>
      <c r="BM526" s="186"/>
      <c r="BN526" s="186"/>
      <c r="BO526" s="186"/>
      <c r="BP526" s="186"/>
      <c r="BQ526" s="186"/>
      <c r="BR526" s="186"/>
      <c r="BS526" s="186"/>
      <c r="BT526" s="186"/>
    </row>
    <row r="527" spans="18:72" ht="13.5">
      <c r="R527" s="186"/>
      <c r="S527" s="186"/>
      <c r="T527" s="186"/>
      <c r="U527" s="186"/>
      <c r="V527" s="186"/>
      <c r="W527" s="186"/>
      <c r="X527" s="186"/>
      <c r="Y527" s="186"/>
      <c r="Z527" s="186"/>
      <c r="AA527" s="186"/>
      <c r="AB527" s="186"/>
      <c r="AC527" s="186"/>
      <c r="AD527" s="186"/>
      <c r="AE527" s="186"/>
      <c r="AF527" s="186"/>
      <c r="AG527" s="186"/>
      <c r="AH527" s="186"/>
      <c r="AI527" s="186"/>
      <c r="AJ527" s="186"/>
      <c r="AK527" s="186"/>
      <c r="AL527" s="186"/>
      <c r="AM527" s="186"/>
      <c r="AN527" s="186"/>
      <c r="AO527" s="186"/>
      <c r="AP527" s="186"/>
      <c r="AQ527" s="186"/>
      <c r="AR527" s="186"/>
      <c r="AS527" s="186"/>
      <c r="AT527" s="186"/>
      <c r="AU527" s="186"/>
      <c r="AV527" s="186"/>
      <c r="AW527" s="186"/>
      <c r="AX527" s="186"/>
      <c r="AY527" s="186"/>
      <c r="AZ527" s="186"/>
      <c r="BA527" s="186"/>
      <c r="BB527" s="186"/>
      <c r="BC527" s="186"/>
      <c r="BD527" s="186"/>
      <c r="BE527" s="186"/>
      <c r="BF527" s="186"/>
      <c r="BG527" s="186"/>
      <c r="BH527" s="186"/>
      <c r="BI527" s="186"/>
      <c r="BJ527" s="186"/>
      <c r="BK527" s="186"/>
      <c r="BL527" s="186"/>
      <c r="BM527" s="186"/>
      <c r="BN527" s="186"/>
      <c r="BO527" s="186"/>
      <c r="BP527" s="186"/>
      <c r="BQ527" s="186"/>
      <c r="BR527" s="186"/>
      <c r="BS527" s="186"/>
      <c r="BT527" s="186"/>
    </row>
    <row r="528" spans="18:72" ht="13.5">
      <c r="R528" s="186"/>
      <c r="S528" s="186"/>
      <c r="T528" s="186"/>
      <c r="U528" s="186"/>
      <c r="V528" s="186"/>
      <c r="W528" s="186"/>
      <c r="X528" s="186"/>
      <c r="Y528" s="186"/>
      <c r="Z528" s="186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186"/>
      <c r="AR528" s="186"/>
      <c r="AS528" s="186"/>
      <c r="AT528" s="186"/>
      <c r="AU528" s="186"/>
      <c r="AV528" s="186"/>
      <c r="AW528" s="186"/>
      <c r="AX528" s="186"/>
      <c r="AY528" s="186"/>
      <c r="AZ528" s="186"/>
      <c r="BA528" s="186"/>
      <c r="BB528" s="186"/>
      <c r="BC528" s="186"/>
      <c r="BD528" s="186"/>
      <c r="BE528" s="186"/>
      <c r="BF528" s="186"/>
      <c r="BG528" s="186"/>
      <c r="BH528" s="186"/>
      <c r="BI528" s="186"/>
      <c r="BJ528" s="186"/>
      <c r="BK528" s="186"/>
      <c r="BL528" s="186"/>
      <c r="BM528" s="186"/>
      <c r="BN528" s="186"/>
      <c r="BO528" s="186"/>
      <c r="BP528" s="186"/>
      <c r="BQ528" s="186"/>
      <c r="BR528" s="186"/>
      <c r="BS528" s="186"/>
      <c r="BT528" s="186"/>
    </row>
    <row r="529" spans="18:72" ht="13.5">
      <c r="R529" s="186"/>
      <c r="S529" s="186"/>
      <c r="T529" s="186"/>
      <c r="U529" s="186"/>
      <c r="V529" s="186"/>
      <c r="W529" s="186"/>
      <c r="X529" s="186"/>
      <c r="Y529" s="186"/>
      <c r="Z529" s="186"/>
      <c r="AA529" s="186"/>
      <c r="AB529" s="186"/>
      <c r="AC529" s="186"/>
      <c r="AD529" s="186"/>
      <c r="AE529" s="186"/>
      <c r="AF529" s="186"/>
      <c r="AG529" s="186"/>
      <c r="AH529" s="186"/>
      <c r="AI529" s="186"/>
      <c r="AJ529" s="186"/>
      <c r="AK529" s="186"/>
      <c r="AL529" s="186"/>
      <c r="AM529" s="186"/>
      <c r="AN529" s="186"/>
      <c r="AO529" s="186"/>
      <c r="AP529" s="186"/>
      <c r="AQ529" s="186"/>
      <c r="AR529" s="186"/>
      <c r="AS529" s="186"/>
      <c r="AT529" s="186"/>
      <c r="AU529" s="186"/>
      <c r="AV529" s="186"/>
      <c r="AW529" s="186"/>
      <c r="AX529" s="186"/>
      <c r="AY529" s="186"/>
      <c r="AZ529" s="186"/>
      <c r="BA529" s="186"/>
      <c r="BB529" s="186"/>
      <c r="BC529" s="186"/>
      <c r="BD529" s="186"/>
      <c r="BE529" s="186"/>
      <c r="BF529" s="186"/>
      <c r="BG529" s="186"/>
      <c r="BH529" s="186"/>
      <c r="BI529" s="186"/>
      <c r="BJ529" s="186"/>
      <c r="BK529" s="186"/>
      <c r="BL529" s="186"/>
      <c r="BM529" s="186"/>
      <c r="BN529" s="186"/>
      <c r="BO529" s="186"/>
      <c r="BP529" s="186"/>
      <c r="BQ529" s="186"/>
      <c r="BR529" s="186"/>
      <c r="BS529" s="186"/>
      <c r="BT529" s="186"/>
    </row>
    <row r="530" spans="18:72" ht="13.5">
      <c r="R530" s="186"/>
      <c r="S530" s="186"/>
      <c r="T530" s="186"/>
      <c r="U530" s="186"/>
      <c r="V530" s="186"/>
      <c r="W530" s="186"/>
      <c r="X530" s="186"/>
      <c r="Y530" s="186"/>
      <c r="Z530" s="186"/>
      <c r="AA530" s="186"/>
      <c r="AB530" s="186"/>
      <c r="AC530" s="186"/>
      <c r="AD530" s="186"/>
      <c r="AE530" s="186"/>
      <c r="AF530" s="186"/>
      <c r="AG530" s="186"/>
      <c r="AH530" s="186"/>
      <c r="AI530" s="186"/>
      <c r="AJ530" s="186"/>
      <c r="AK530" s="186"/>
      <c r="AL530" s="186"/>
      <c r="AM530" s="186"/>
      <c r="AN530" s="186"/>
      <c r="AO530" s="186"/>
      <c r="AP530" s="186"/>
      <c r="AQ530" s="186"/>
      <c r="AR530" s="186"/>
      <c r="AS530" s="186"/>
      <c r="AT530" s="186"/>
      <c r="AU530" s="186"/>
      <c r="AV530" s="186"/>
      <c r="AW530" s="186"/>
      <c r="AX530" s="186"/>
      <c r="AY530" s="186"/>
      <c r="AZ530" s="186"/>
      <c r="BA530" s="186"/>
      <c r="BB530" s="186"/>
      <c r="BC530" s="186"/>
      <c r="BD530" s="186"/>
      <c r="BE530" s="186"/>
      <c r="BF530" s="186"/>
      <c r="BG530" s="186"/>
      <c r="BH530" s="186"/>
      <c r="BI530" s="186"/>
      <c r="BJ530" s="186"/>
      <c r="BK530" s="186"/>
      <c r="BL530" s="186"/>
      <c r="BM530" s="186"/>
      <c r="BN530" s="186"/>
      <c r="BO530" s="186"/>
      <c r="BP530" s="186"/>
      <c r="BQ530" s="186"/>
      <c r="BR530" s="186"/>
      <c r="BS530" s="186"/>
      <c r="BT530" s="186"/>
    </row>
    <row r="531" spans="18:72" ht="13.5">
      <c r="R531" s="186"/>
      <c r="S531" s="186"/>
      <c r="T531" s="186"/>
      <c r="U531" s="186"/>
      <c r="V531" s="186"/>
      <c r="W531" s="186"/>
      <c r="X531" s="186"/>
      <c r="Y531" s="186"/>
      <c r="Z531" s="186"/>
      <c r="AA531" s="186"/>
      <c r="AB531" s="186"/>
      <c r="AC531" s="186"/>
      <c r="AD531" s="186"/>
      <c r="AE531" s="186"/>
      <c r="AF531" s="186"/>
      <c r="AG531" s="186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186"/>
      <c r="AR531" s="186"/>
      <c r="AS531" s="186"/>
      <c r="AT531" s="186"/>
      <c r="AU531" s="186"/>
      <c r="AV531" s="186"/>
      <c r="AW531" s="186"/>
      <c r="AX531" s="186"/>
      <c r="AY531" s="186"/>
      <c r="AZ531" s="186"/>
      <c r="BA531" s="186"/>
      <c r="BB531" s="186"/>
      <c r="BC531" s="186"/>
      <c r="BD531" s="186"/>
      <c r="BE531" s="186"/>
      <c r="BF531" s="186"/>
      <c r="BG531" s="186"/>
      <c r="BH531" s="186"/>
      <c r="BI531" s="186"/>
      <c r="BJ531" s="186"/>
      <c r="BK531" s="186"/>
      <c r="BL531" s="186"/>
      <c r="BM531" s="186"/>
      <c r="BN531" s="186"/>
      <c r="BO531" s="186"/>
      <c r="BP531" s="186"/>
      <c r="BQ531" s="186"/>
      <c r="BR531" s="186"/>
      <c r="BS531" s="186"/>
      <c r="BT531" s="186"/>
    </row>
    <row r="532" spans="18:72" ht="13.5"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186"/>
      <c r="AT532" s="186"/>
      <c r="AU532" s="186"/>
      <c r="AV532" s="186"/>
      <c r="AW532" s="186"/>
      <c r="AX532" s="186"/>
      <c r="AY532" s="186"/>
      <c r="AZ532" s="186"/>
      <c r="BA532" s="186"/>
      <c r="BB532" s="186"/>
      <c r="BC532" s="186"/>
      <c r="BD532" s="186"/>
      <c r="BE532" s="186"/>
      <c r="BF532" s="186"/>
      <c r="BG532" s="186"/>
      <c r="BH532" s="186"/>
      <c r="BI532" s="186"/>
      <c r="BJ532" s="186"/>
      <c r="BK532" s="186"/>
      <c r="BL532" s="186"/>
      <c r="BM532" s="186"/>
      <c r="BN532" s="186"/>
      <c r="BO532" s="186"/>
      <c r="BP532" s="186"/>
      <c r="BQ532" s="186"/>
      <c r="BR532" s="186"/>
      <c r="BS532" s="186"/>
      <c r="BT532" s="186"/>
    </row>
    <row r="533" spans="18:72" ht="13.5">
      <c r="R533" s="186"/>
      <c r="S533" s="186"/>
      <c r="T533" s="186"/>
      <c r="U533" s="186"/>
      <c r="V533" s="186"/>
      <c r="W533" s="186"/>
      <c r="X533" s="186"/>
      <c r="Y533" s="186"/>
      <c r="Z533" s="186"/>
      <c r="AA533" s="186"/>
      <c r="AB533" s="186"/>
      <c r="AC533" s="186"/>
      <c r="AD533" s="186"/>
      <c r="AE533" s="186"/>
      <c r="AF533" s="186"/>
      <c r="AG533" s="186"/>
      <c r="AH533" s="186"/>
      <c r="AI533" s="186"/>
      <c r="AJ533" s="186"/>
      <c r="AK533" s="186"/>
      <c r="AL533" s="186"/>
      <c r="AM533" s="186"/>
      <c r="AN533" s="186"/>
      <c r="AO533" s="186"/>
      <c r="AP533" s="186"/>
      <c r="AQ533" s="186"/>
      <c r="AR533" s="186"/>
      <c r="AS533" s="186"/>
      <c r="AT533" s="186"/>
      <c r="AU533" s="186"/>
      <c r="AV533" s="186"/>
      <c r="AW533" s="186"/>
      <c r="AX533" s="186"/>
      <c r="AY533" s="186"/>
      <c r="AZ533" s="186"/>
      <c r="BA533" s="186"/>
      <c r="BB533" s="186"/>
      <c r="BC533" s="186"/>
      <c r="BD533" s="186"/>
      <c r="BE533" s="186"/>
      <c r="BF533" s="186"/>
      <c r="BG533" s="186"/>
      <c r="BH533" s="186"/>
      <c r="BI533" s="186"/>
      <c r="BJ533" s="186"/>
      <c r="BK533" s="186"/>
      <c r="BL533" s="186"/>
      <c r="BM533" s="186"/>
      <c r="BN533" s="186"/>
      <c r="BO533" s="186"/>
      <c r="BP533" s="186"/>
      <c r="BQ533" s="186"/>
      <c r="BR533" s="186"/>
      <c r="BS533" s="186"/>
      <c r="BT533" s="186"/>
    </row>
    <row r="534" spans="18:72" ht="13.5">
      <c r="R534" s="186"/>
      <c r="S534" s="186"/>
      <c r="T534" s="186"/>
      <c r="U534" s="186"/>
      <c r="V534" s="186"/>
      <c r="W534" s="186"/>
      <c r="X534" s="186"/>
      <c r="Y534" s="186"/>
      <c r="Z534" s="186"/>
      <c r="AA534" s="186"/>
      <c r="AB534" s="186"/>
      <c r="AC534" s="186"/>
      <c r="AD534" s="186"/>
      <c r="AE534" s="186"/>
      <c r="AF534" s="186"/>
      <c r="AG534" s="186"/>
      <c r="AH534" s="186"/>
      <c r="AI534" s="186"/>
      <c r="AJ534" s="186"/>
      <c r="AK534" s="186"/>
      <c r="AL534" s="186"/>
      <c r="AM534" s="186"/>
      <c r="AN534" s="186"/>
      <c r="AO534" s="186"/>
      <c r="AP534" s="186"/>
      <c r="AQ534" s="186"/>
      <c r="AR534" s="186"/>
      <c r="AS534" s="186"/>
      <c r="AT534" s="186"/>
      <c r="AU534" s="186"/>
      <c r="AV534" s="186"/>
      <c r="AW534" s="186"/>
      <c r="AX534" s="186"/>
      <c r="AY534" s="186"/>
      <c r="AZ534" s="186"/>
      <c r="BA534" s="186"/>
      <c r="BB534" s="186"/>
      <c r="BC534" s="186"/>
      <c r="BD534" s="186"/>
      <c r="BE534" s="186"/>
      <c r="BF534" s="186"/>
      <c r="BG534" s="186"/>
      <c r="BH534" s="186"/>
      <c r="BI534" s="186"/>
      <c r="BJ534" s="186"/>
      <c r="BK534" s="186"/>
      <c r="BL534" s="186"/>
      <c r="BM534" s="186"/>
      <c r="BN534" s="186"/>
      <c r="BO534" s="186"/>
      <c r="BP534" s="186"/>
      <c r="BQ534" s="186"/>
      <c r="BR534" s="186"/>
      <c r="BS534" s="186"/>
      <c r="BT534" s="186"/>
    </row>
    <row r="535" spans="18:72" ht="13.5">
      <c r="R535" s="186"/>
      <c r="S535" s="186"/>
      <c r="T535" s="186"/>
      <c r="U535" s="186"/>
      <c r="V535" s="186"/>
      <c r="W535" s="186"/>
      <c r="X535" s="186"/>
      <c r="Y535" s="186"/>
      <c r="Z535" s="186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86"/>
      <c r="AK535" s="186"/>
      <c r="AL535" s="186"/>
      <c r="AM535" s="186"/>
      <c r="AN535" s="186"/>
      <c r="AO535" s="186"/>
      <c r="AP535" s="186"/>
      <c r="AQ535" s="186"/>
      <c r="AR535" s="186"/>
      <c r="AS535" s="186"/>
      <c r="AT535" s="186"/>
      <c r="AU535" s="186"/>
      <c r="AV535" s="186"/>
      <c r="AW535" s="186"/>
      <c r="AX535" s="186"/>
      <c r="AY535" s="186"/>
      <c r="AZ535" s="186"/>
      <c r="BA535" s="186"/>
      <c r="BB535" s="186"/>
      <c r="BC535" s="186"/>
      <c r="BD535" s="186"/>
      <c r="BE535" s="186"/>
      <c r="BF535" s="186"/>
      <c r="BG535" s="186"/>
      <c r="BH535" s="186"/>
      <c r="BI535" s="186"/>
      <c r="BJ535" s="186"/>
      <c r="BK535" s="186"/>
      <c r="BL535" s="186"/>
      <c r="BM535" s="186"/>
      <c r="BN535" s="186"/>
      <c r="BO535" s="186"/>
      <c r="BP535" s="186"/>
      <c r="BQ535" s="186"/>
      <c r="BR535" s="186"/>
      <c r="BS535" s="186"/>
      <c r="BT535" s="186"/>
    </row>
    <row r="536" spans="18:72" ht="13.5">
      <c r="R536" s="186"/>
      <c r="S536" s="186"/>
      <c r="T536" s="186"/>
      <c r="U536" s="186"/>
      <c r="V536" s="186"/>
      <c r="W536" s="186"/>
      <c r="X536" s="186"/>
      <c r="Y536" s="186"/>
      <c r="Z536" s="186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86"/>
      <c r="AK536" s="186"/>
      <c r="AL536" s="186"/>
      <c r="AM536" s="186"/>
      <c r="AN536" s="186"/>
      <c r="AO536" s="186"/>
      <c r="AP536" s="186"/>
      <c r="AQ536" s="186"/>
      <c r="AR536" s="186"/>
      <c r="AS536" s="186"/>
      <c r="AT536" s="186"/>
      <c r="AU536" s="186"/>
      <c r="AV536" s="186"/>
      <c r="AW536" s="186"/>
      <c r="AX536" s="186"/>
      <c r="AY536" s="186"/>
      <c r="AZ536" s="186"/>
      <c r="BA536" s="186"/>
      <c r="BB536" s="186"/>
      <c r="BC536" s="186"/>
      <c r="BD536" s="186"/>
      <c r="BE536" s="186"/>
      <c r="BF536" s="186"/>
      <c r="BG536" s="186"/>
      <c r="BH536" s="186"/>
      <c r="BI536" s="186"/>
      <c r="BJ536" s="186"/>
      <c r="BK536" s="186"/>
      <c r="BL536" s="186"/>
      <c r="BM536" s="186"/>
      <c r="BN536" s="186"/>
      <c r="BO536" s="186"/>
      <c r="BP536" s="186"/>
      <c r="BQ536" s="186"/>
      <c r="BR536" s="186"/>
      <c r="BS536" s="186"/>
      <c r="BT536" s="186"/>
    </row>
    <row r="537" spans="18:72" ht="13.5">
      <c r="R537" s="186"/>
      <c r="S537" s="186"/>
      <c r="T537" s="186"/>
      <c r="U537" s="186"/>
      <c r="V537" s="186"/>
      <c r="W537" s="186"/>
      <c r="X537" s="186"/>
      <c r="Y537" s="186"/>
      <c r="Z537" s="186"/>
      <c r="AA537" s="186"/>
      <c r="AB537" s="186"/>
      <c r="AC537" s="186"/>
      <c r="AD537" s="186"/>
      <c r="AE537" s="186"/>
      <c r="AF537" s="186"/>
      <c r="AG537" s="186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6"/>
      <c r="AS537" s="186"/>
      <c r="AT537" s="186"/>
      <c r="AU537" s="186"/>
      <c r="AV537" s="186"/>
      <c r="AW537" s="186"/>
      <c r="AX537" s="186"/>
      <c r="AY537" s="186"/>
      <c r="AZ537" s="186"/>
      <c r="BA537" s="186"/>
      <c r="BB537" s="186"/>
      <c r="BC537" s="186"/>
      <c r="BD537" s="186"/>
      <c r="BE537" s="186"/>
      <c r="BF537" s="186"/>
      <c r="BG537" s="186"/>
      <c r="BH537" s="186"/>
      <c r="BI537" s="186"/>
      <c r="BJ537" s="186"/>
      <c r="BK537" s="186"/>
      <c r="BL537" s="186"/>
      <c r="BM537" s="186"/>
      <c r="BN537" s="186"/>
      <c r="BO537" s="186"/>
      <c r="BP537" s="186"/>
      <c r="BQ537" s="186"/>
      <c r="BR537" s="186"/>
      <c r="BS537" s="186"/>
      <c r="BT537" s="186"/>
    </row>
    <row r="538" spans="18:72" ht="13.5">
      <c r="R538" s="186"/>
      <c r="S538" s="186"/>
      <c r="T538" s="186"/>
      <c r="U538" s="186"/>
      <c r="V538" s="186"/>
      <c r="W538" s="186"/>
      <c r="X538" s="186"/>
      <c r="Y538" s="186"/>
      <c r="Z538" s="186"/>
      <c r="AA538" s="186"/>
      <c r="AB538" s="186"/>
      <c r="AC538" s="186"/>
      <c r="AD538" s="186"/>
      <c r="AE538" s="186"/>
      <c r="AF538" s="186"/>
      <c r="AG538" s="186"/>
      <c r="AH538" s="186"/>
      <c r="AI538" s="186"/>
      <c r="AJ538" s="186"/>
      <c r="AK538" s="186"/>
      <c r="AL538" s="186"/>
      <c r="AM538" s="186"/>
      <c r="AN538" s="186"/>
      <c r="AO538" s="186"/>
      <c r="AP538" s="186"/>
      <c r="AQ538" s="186"/>
      <c r="AR538" s="186"/>
      <c r="AS538" s="186"/>
      <c r="AT538" s="186"/>
      <c r="AU538" s="186"/>
      <c r="AV538" s="186"/>
      <c r="AW538" s="186"/>
      <c r="AX538" s="186"/>
      <c r="AY538" s="186"/>
      <c r="AZ538" s="186"/>
      <c r="BA538" s="186"/>
      <c r="BB538" s="186"/>
      <c r="BC538" s="186"/>
      <c r="BD538" s="186"/>
      <c r="BE538" s="186"/>
      <c r="BF538" s="186"/>
      <c r="BG538" s="186"/>
      <c r="BH538" s="186"/>
      <c r="BI538" s="186"/>
      <c r="BJ538" s="186"/>
      <c r="BK538" s="186"/>
      <c r="BL538" s="186"/>
      <c r="BM538" s="186"/>
      <c r="BN538" s="186"/>
      <c r="BO538" s="186"/>
      <c r="BP538" s="186"/>
      <c r="BQ538" s="186"/>
      <c r="BR538" s="186"/>
      <c r="BS538" s="186"/>
      <c r="BT538" s="186"/>
    </row>
    <row r="539" spans="18:72" ht="13.5">
      <c r="R539" s="186"/>
      <c r="S539" s="186"/>
      <c r="T539" s="186"/>
      <c r="U539" s="186"/>
      <c r="V539" s="186"/>
      <c r="W539" s="186"/>
      <c r="X539" s="186"/>
      <c r="Y539" s="186"/>
      <c r="Z539" s="186"/>
      <c r="AA539" s="186"/>
      <c r="AB539" s="186"/>
      <c r="AC539" s="186"/>
      <c r="AD539" s="186"/>
      <c r="AE539" s="186"/>
      <c r="AF539" s="186"/>
      <c r="AG539" s="186"/>
      <c r="AH539" s="186"/>
      <c r="AI539" s="186"/>
      <c r="AJ539" s="186"/>
      <c r="AK539" s="186"/>
      <c r="AL539" s="186"/>
      <c r="AM539" s="186"/>
      <c r="AN539" s="186"/>
      <c r="AO539" s="186"/>
      <c r="AP539" s="186"/>
      <c r="AQ539" s="186"/>
      <c r="AR539" s="186"/>
      <c r="AS539" s="186"/>
      <c r="AT539" s="186"/>
      <c r="AU539" s="186"/>
      <c r="AV539" s="186"/>
      <c r="AW539" s="186"/>
      <c r="AX539" s="186"/>
      <c r="AY539" s="186"/>
      <c r="AZ539" s="186"/>
      <c r="BA539" s="186"/>
      <c r="BB539" s="186"/>
      <c r="BC539" s="186"/>
      <c r="BD539" s="186"/>
      <c r="BE539" s="186"/>
      <c r="BF539" s="186"/>
      <c r="BG539" s="186"/>
      <c r="BH539" s="186"/>
      <c r="BI539" s="186"/>
      <c r="BJ539" s="186"/>
      <c r="BK539" s="186"/>
      <c r="BL539" s="186"/>
      <c r="BM539" s="186"/>
      <c r="BN539" s="186"/>
      <c r="BO539" s="186"/>
      <c r="BP539" s="186"/>
      <c r="BQ539" s="186"/>
      <c r="BR539" s="186"/>
      <c r="BS539" s="186"/>
      <c r="BT539" s="186"/>
    </row>
    <row r="540" spans="18:72" ht="13.5">
      <c r="R540" s="186"/>
      <c r="S540" s="186"/>
      <c r="T540" s="186"/>
      <c r="U540" s="186"/>
      <c r="V540" s="186"/>
      <c r="W540" s="186"/>
      <c r="X540" s="186"/>
      <c r="Y540" s="186"/>
      <c r="Z540" s="186"/>
      <c r="AA540" s="186"/>
      <c r="AB540" s="186"/>
      <c r="AC540" s="186"/>
      <c r="AD540" s="186"/>
      <c r="AE540" s="186"/>
      <c r="AF540" s="186"/>
      <c r="AG540" s="186"/>
      <c r="AH540" s="186"/>
      <c r="AI540" s="186"/>
      <c r="AJ540" s="186"/>
      <c r="AK540" s="186"/>
      <c r="AL540" s="186"/>
      <c r="AM540" s="186"/>
      <c r="AN540" s="186"/>
      <c r="AO540" s="186"/>
      <c r="AP540" s="186"/>
      <c r="AQ540" s="186"/>
      <c r="AR540" s="186"/>
      <c r="AS540" s="186"/>
      <c r="AT540" s="186"/>
      <c r="AU540" s="186"/>
      <c r="AV540" s="186"/>
      <c r="AW540" s="186"/>
      <c r="AX540" s="186"/>
      <c r="AY540" s="186"/>
      <c r="AZ540" s="186"/>
      <c r="BA540" s="186"/>
      <c r="BB540" s="186"/>
      <c r="BC540" s="186"/>
      <c r="BD540" s="186"/>
      <c r="BE540" s="186"/>
      <c r="BF540" s="186"/>
      <c r="BG540" s="186"/>
      <c r="BH540" s="186"/>
      <c r="BI540" s="186"/>
      <c r="BJ540" s="186"/>
      <c r="BK540" s="186"/>
      <c r="BL540" s="186"/>
      <c r="BM540" s="186"/>
      <c r="BN540" s="186"/>
      <c r="BO540" s="186"/>
      <c r="BP540" s="186"/>
      <c r="BQ540" s="186"/>
      <c r="BR540" s="186"/>
      <c r="BS540" s="186"/>
      <c r="BT540" s="186"/>
    </row>
    <row r="541" spans="18:72" ht="13.5">
      <c r="R541" s="186"/>
      <c r="S541" s="186"/>
      <c r="T541" s="186"/>
      <c r="U541" s="186"/>
      <c r="V541" s="186"/>
      <c r="W541" s="186"/>
      <c r="X541" s="186"/>
      <c r="Y541" s="186"/>
      <c r="Z541" s="186"/>
      <c r="AA541" s="186"/>
      <c r="AB541" s="186"/>
      <c r="AC541" s="186"/>
      <c r="AD541" s="186"/>
      <c r="AE541" s="186"/>
      <c r="AF541" s="186"/>
      <c r="AG541" s="186"/>
      <c r="AH541" s="186"/>
      <c r="AI541" s="186"/>
      <c r="AJ541" s="186"/>
      <c r="AK541" s="186"/>
      <c r="AL541" s="186"/>
      <c r="AM541" s="186"/>
      <c r="AN541" s="186"/>
      <c r="AO541" s="186"/>
      <c r="AP541" s="186"/>
      <c r="AQ541" s="186"/>
      <c r="AR541" s="186"/>
      <c r="AS541" s="186"/>
      <c r="AT541" s="186"/>
      <c r="AU541" s="186"/>
      <c r="AV541" s="186"/>
      <c r="AW541" s="186"/>
      <c r="AX541" s="186"/>
      <c r="AY541" s="186"/>
      <c r="AZ541" s="186"/>
      <c r="BA541" s="186"/>
      <c r="BB541" s="186"/>
      <c r="BC541" s="186"/>
      <c r="BD541" s="186"/>
      <c r="BE541" s="186"/>
      <c r="BF541" s="186"/>
      <c r="BG541" s="186"/>
      <c r="BH541" s="186"/>
      <c r="BI541" s="186"/>
      <c r="BJ541" s="186"/>
      <c r="BK541" s="186"/>
      <c r="BL541" s="186"/>
      <c r="BM541" s="186"/>
      <c r="BN541" s="186"/>
      <c r="BO541" s="186"/>
      <c r="BP541" s="186"/>
      <c r="BQ541" s="186"/>
      <c r="BR541" s="186"/>
      <c r="BS541" s="186"/>
      <c r="BT541" s="186"/>
    </row>
    <row r="542" spans="18:72" ht="13.5"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  <c r="AB542" s="186"/>
      <c r="AC542" s="186"/>
      <c r="AD542" s="186"/>
      <c r="AE542" s="186"/>
      <c r="AF542" s="186"/>
      <c r="AG542" s="186"/>
      <c r="AH542" s="186"/>
      <c r="AI542" s="186"/>
      <c r="AJ542" s="186"/>
      <c r="AK542" s="186"/>
      <c r="AL542" s="186"/>
      <c r="AM542" s="186"/>
      <c r="AN542" s="186"/>
      <c r="AO542" s="186"/>
      <c r="AP542" s="186"/>
      <c r="AQ542" s="186"/>
      <c r="AR542" s="186"/>
      <c r="AS542" s="186"/>
      <c r="AT542" s="186"/>
      <c r="AU542" s="186"/>
      <c r="AV542" s="186"/>
      <c r="AW542" s="186"/>
      <c r="AX542" s="186"/>
      <c r="AY542" s="186"/>
      <c r="AZ542" s="186"/>
      <c r="BA542" s="186"/>
      <c r="BB542" s="186"/>
      <c r="BC542" s="186"/>
      <c r="BD542" s="186"/>
      <c r="BE542" s="186"/>
      <c r="BF542" s="186"/>
      <c r="BG542" s="186"/>
      <c r="BH542" s="186"/>
      <c r="BI542" s="186"/>
      <c r="BJ542" s="186"/>
      <c r="BK542" s="186"/>
      <c r="BL542" s="186"/>
      <c r="BM542" s="186"/>
      <c r="BN542" s="186"/>
      <c r="BO542" s="186"/>
      <c r="BP542" s="186"/>
      <c r="BQ542" s="186"/>
      <c r="BR542" s="186"/>
      <c r="BS542" s="186"/>
      <c r="BT542" s="186"/>
    </row>
    <row r="543" spans="18:72" ht="13.5"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86"/>
      <c r="AK543" s="186"/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6"/>
      <c r="AW543" s="186"/>
      <c r="AX543" s="186"/>
      <c r="AY543" s="186"/>
      <c r="AZ543" s="186"/>
      <c r="BA543" s="186"/>
      <c r="BB543" s="186"/>
      <c r="BC543" s="186"/>
      <c r="BD543" s="186"/>
      <c r="BE543" s="186"/>
      <c r="BF543" s="186"/>
      <c r="BG543" s="186"/>
      <c r="BH543" s="186"/>
      <c r="BI543" s="186"/>
      <c r="BJ543" s="186"/>
      <c r="BK543" s="186"/>
      <c r="BL543" s="186"/>
      <c r="BM543" s="186"/>
      <c r="BN543" s="186"/>
      <c r="BO543" s="186"/>
      <c r="BP543" s="186"/>
      <c r="BQ543" s="186"/>
      <c r="BR543" s="186"/>
      <c r="BS543" s="186"/>
      <c r="BT543" s="186"/>
    </row>
    <row r="544" spans="18:72" ht="13.5"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86"/>
      <c r="AK544" s="186"/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6"/>
      <c r="AW544" s="186"/>
      <c r="AX544" s="186"/>
      <c r="AY544" s="186"/>
      <c r="AZ544" s="186"/>
      <c r="BA544" s="186"/>
      <c r="BB544" s="186"/>
      <c r="BC544" s="186"/>
      <c r="BD544" s="186"/>
      <c r="BE544" s="186"/>
      <c r="BF544" s="186"/>
      <c r="BG544" s="186"/>
      <c r="BH544" s="186"/>
      <c r="BI544" s="186"/>
      <c r="BJ544" s="186"/>
      <c r="BK544" s="186"/>
      <c r="BL544" s="186"/>
      <c r="BM544" s="186"/>
      <c r="BN544" s="186"/>
      <c r="BO544" s="186"/>
      <c r="BP544" s="186"/>
      <c r="BQ544" s="186"/>
      <c r="BR544" s="186"/>
      <c r="BS544" s="186"/>
      <c r="BT544" s="186"/>
    </row>
    <row r="545" spans="18:72" ht="13.5"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186"/>
      <c r="AK545" s="186"/>
      <c r="AL545" s="186"/>
      <c r="AM545" s="186"/>
      <c r="AN545" s="186"/>
      <c r="AO545" s="186"/>
      <c r="AP545" s="186"/>
      <c r="AQ545" s="186"/>
      <c r="AR545" s="186"/>
      <c r="AS545" s="186"/>
      <c r="AT545" s="186"/>
      <c r="AU545" s="186"/>
      <c r="AV545" s="186"/>
      <c r="AW545" s="186"/>
      <c r="AX545" s="186"/>
      <c r="AY545" s="186"/>
      <c r="AZ545" s="186"/>
      <c r="BA545" s="186"/>
      <c r="BB545" s="186"/>
      <c r="BC545" s="186"/>
      <c r="BD545" s="186"/>
      <c r="BE545" s="186"/>
      <c r="BF545" s="186"/>
      <c r="BG545" s="186"/>
      <c r="BH545" s="186"/>
      <c r="BI545" s="186"/>
      <c r="BJ545" s="186"/>
      <c r="BK545" s="186"/>
      <c r="BL545" s="186"/>
      <c r="BM545" s="186"/>
      <c r="BN545" s="186"/>
      <c r="BO545" s="186"/>
      <c r="BP545" s="186"/>
      <c r="BQ545" s="186"/>
      <c r="BR545" s="186"/>
      <c r="BS545" s="186"/>
      <c r="BT545" s="186"/>
    </row>
    <row r="546" spans="18:72" ht="13.5"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86"/>
      <c r="AK546" s="186"/>
      <c r="AL546" s="186"/>
      <c r="AM546" s="186"/>
      <c r="AN546" s="186"/>
      <c r="AO546" s="186"/>
      <c r="AP546" s="186"/>
      <c r="AQ546" s="186"/>
      <c r="AR546" s="186"/>
      <c r="AS546" s="186"/>
      <c r="AT546" s="186"/>
      <c r="AU546" s="186"/>
      <c r="AV546" s="186"/>
      <c r="AW546" s="186"/>
      <c r="AX546" s="186"/>
      <c r="AY546" s="186"/>
      <c r="AZ546" s="186"/>
      <c r="BA546" s="186"/>
      <c r="BB546" s="186"/>
      <c r="BC546" s="186"/>
      <c r="BD546" s="186"/>
      <c r="BE546" s="186"/>
      <c r="BF546" s="186"/>
      <c r="BG546" s="186"/>
      <c r="BH546" s="186"/>
      <c r="BI546" s="186"/>
      <c r="BJ546" s="186"/>
      <c r="BK546" s="186"/>
      <c r="BL546" s="186"/>
      <c r="BM546" s="186"/>
      <c r="BN546" s="186"/>
      <c r="BO546" s="186"/>
      <c r="BP546" s="186"/>
      <c r="BQ546" s="186"/>
      <c r="BR546" s="186"/>
      <c r="BS546" s="186"/>
      <c r="BT546" s="186"/>
    </row>
    <row r="547" spans="18:72" ht="13.5"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6"/>
      <c r="AK547" s="186"/>
      <c r="AL547" s="186"/>
      <c r="AM547" s="186"/>
      <c r="AN547" s="186"/>
      <c r="AO547" s="186"/>
      <c r="AP547" s="186"/>
      <c r="AQ547" s="186"/>
      <c r="AR547" s="186"/>
      <c r="AS547" s="186"/>
      <c r="AT547" s="186"/>
      <c r="AU547" s="186"/>
      <c r="AV547" s="186"/>
      <c r="AW547" s="186"/>
      <c r="AX547" s="186"/>
      <c r="AY547" s="186"/>
      <c r="AZ547" s="186"/>
      <c r="BA547" s="186"/>
      <c r="BB547" s="186"/>
      <c r="BC547" s="186"/>
      <c r="BD547" s="186"/>
      <c r="BE547" s="186"/>
      <c r="BF547" s="186"/>
      <c r="BG547" s="186"/>
      <c r="BH547" s="186"/>
      <c r="BI547" s="186"/>
      <c r="BJ547" s="186"/>
      <c r="BK547" s="186"/>
      <c r="BL547" s="186"/>
      <c r="BM547" s="186"/>
      <c r="BN547" s="186"/>
      <c r="BO547" s="186"/>
      <c r="BP547" s="186"/>
      <c r="BQ547" s="186"/>
      <c r="BR547" s="186"/>
      <c r="BS547" s="186"/>
      <c r="BT547" s="186"/>
    </row>
    <row r="548" spans="18:72" ht="13.5"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6"/>
      <c r="AK548" s="186"/>
      <c r="AL548" s="186"/>
      <c r="AM548" s="186"/>
      <c r="AN548" s="186"/>
      <c r="AO548" s="186"/>
      <c r="AP548" s="186"/>
      <c r="AQ548" s="186"/>
      <c r="AR548" s="186"/>
      <c r="AS548" s="186"/>
      <c r="AT548" s="186"/>
      <c r="AU548" s="186"/>
      <c r="AV548" s="186"/>
      <c r="AW548" s="186"/>
      <c r="AX548" s="186"/>
      <c r="AY548" s="186"/>
      <c r="AZ548" s="186"/>
      <c r="BA548" s="186"/>
      <c r="BB548" s="186"/>
      <c r="BC548" s="186"/>
      <c r="BD548" s="186"/>
      <c r="BE548" s="186"/>
      <c r="BF548" s="186"/>
      <c r="BG548" s="186"/>
      <c r="BH548" s="186"/>
      <c r="BI548" s="186"/>
      <c r="BJ548" s="186"/>
      <c r="BK548" s="186"/>
      <c r="BL548" s="186"/>
      <c r="BM548" s="186"/>
      <c r="BN548" s="186"/>
      <c r="BO548" s="186"/>
      <c r="BP548" s="186"/>
      <c r="BQ548" s="186"/>
      <c r="BR548" s="186"/>
      <c r="BS548" s="186"/>
      <c r="BT548" s="186"/>
    </row>
    <row r="549" spans="18:72" ht="13.5"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6"/>
      <c r="AK549" s="186"/>
      <c r="AL549" s="186"/>
      <c r="AM549" s="186"/>
      <c r="AN549" s="186"/>
      <c r="AO549" s="186"/>
      <c r="AP549" s="186"/>
      <c r="AQ549" s="186"/>
      <c r="AR549" s="186"/>
      <c r="AS549" s="186"/>
      <c r="AT549" s="186"/>
      <c r="AU549" s="186"/>
      <c r="AV549" s="186"/>
      <c r="AW549" s="186"/>
      <c r="AX549" s="186"/>
      <c r="AY549" s="186"/>
      <c r="AZ549" s="186"/>
      <c r="BA549" s="186"/>
      <c r="BB549" s="186"/>
      <c r="BC549" s="186"/>
      <c r="BD549" s="186"/>
      <c r="BE549" s="186"/>
      <c r="BF549" s="186"/>
      <c r="BG549" s="186"/>
      <c r="BH549" s="186"/>
      <c r="BI549" s="186"/>
      <c r="BJ549" s="186"/>
      <c r="BK549" s="186"/>
      <c r="BL549" s="186"/>
      <c r="BM549" s="186"/>
      <c r="BN549" s="186"/>
      <c r="BO549" s="186"/>
      <c r="BP549" s="186"/>
      <c r="BQ549" s="186"/>
      <c r="BR549" s="186"/>
      <c r="BS549" s="186"/>
      <c r="BT549" s="186"/>
    </row>
    <row r="550" spans="18:72" ht="13.5"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86"/>
      <c r="AK550" s="186"/>
      <c r="AL550" s="186"/>
      <c r="AM550" s="186"/>
      <c r="AN550" s="186"/>
      <c r="AO550" s="186"/>
      <c r="AP550" s="186"/>
      <c r="AQ550" s="186"/>
      <c r="AR550" s="186"/>
      <c r="AS550" s="186"/>
      <c r="AT550" s="186"/>
      <c r="AU550" s="186"/>
      <c r="AV550" s="186"/>
      <c r="AW550" s="186"/>
      <c r="AX550" s="186"/>
      <c r="AY550" s="186"/>
      <c r="AZ550" s="186"/>
      <c r="BA550" s="186"/>
      <c r="BB550" s="186"/>
      <c r="BC550" s="186"/>
      <c r="BD550" s="186"/>
      <c r="BE550" s="186"/>
      <c r="BF550" s="186"/>
      <c r="BG550" s="186"/>
      <c r="BH550" s="186"/>
      <c r="BI550" s="186"/>
      <c r="BJ550" s="186"/>
      <c r="BK550" s="186"/>
      <c r="BL550" s="186"/>
      <c r="BM550" s="186"/>
      <c r="BN550" s="186"/>
      <c r="BO550" s="186"/>
      <c r="BP550" s="186"/>
      <c r="BQ550" s="186"/>
      <c r="BR550" s="186"/>
      <c r="BS550" s="186"/>
      <c r="BT550" s="186"/>
    </row>
    <row r="551" spans="18:72" ht="13.5">
      <c r="R551" s="186"/>
      <c r="S551" s="186"/>
      <c r="T551" s="186"/>
      <c r="U551" s="186"/>
      <c r="V551" s="186"/>
      <c r="W551" s="186"/>
      <c r="X551" s="186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6"/>
      <c r="AK551" s="186"/>
      <c r="AL551" s="186"/>
      <c r="AM551" s="186"/>
      <c r="AN551" s="186"/>
      <c r="AO551" s="186"/>
      <c r="AP551" s="186"/>
      <c r="AQ551" s="186"/>
      <c r="AR551" s="186"/>
      <c r="AS551" s="186"/>
      <c r="AT551" s="186"/>
      <c r="AU551" s="186"/>
      <c r="AV551" s="186"/>
      <c r="AW551" s="186"/>
      <c r="AX551" s="186"/>
      <c r="AY551" s="186"/>
      <c r="AZ551" s="186"/>
      <c r="BA551" s="186"/>
      <c r="BB551" s="186"/>
      <c r="BC551" s="186"/>
      <c r="BD551" s="186"/>
      <c r="BE551" s="186"/>
      <c r="BF551" s="186"/>
      <c r="BG551" s="186"/>
      <c r="BH551" s="186"/>
      <c r="BI551" s="186"/>
      <c r="BJ551" s="186"/>
      <c r="BK551" s="186"/>
      <c r="BL551" s="186"/>
      <c r="BM551" s="186"/>
      <c r="BN551" s="186"/>
      <c r="BO551" s="186"/>
      <c r="BP551" s="186"/>
      <c r="BQ551" s="186"/>
      <c r="BR551" s="186"/>
      <c r="BS551" s="186"/>
      <c r="BT551" s="186"/>
    </row>
    <row r="552" spans="18:72" ht="13.5">
      <c r="R552" s="186"/>
      <c r="S552" s="186"/>
      <c r="T552" s="186"/>
      <c r="U552" s="186"/>
      <c r="V552" s="186"/>
      <c r="W552" s="186"/>
      <c r="X552" s="186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6"/>
      <c r="AK552" s="186"/>
      <c r="AL552" s="186"/>
      <c r="AM552" s="186"/>
      <c r="AN552" s="186"/>
      <c r="AO552" s="186"/>
      <c r="AP552" s="186"/>
      <c r="AQ552" s="186"/>
      <c r="AR552" s="186"/>
      <c r="AS552" s="186"/>
      <c r="AT552" s="186"/>
      <c r="AU552" s="186"/>
      <c r="AV552" s="186"/>
      <c r="AW552" s="186"/>
      <c r="AX552" s="186"/>
      <c r="AY552" s="186"/>
      <c r="AZ552" s="186"/>
      <c r="BA552" s="186"/>
      <c r="BB552" s="186"/>
      <c r="BC552" s="186"/>
      <c r="BD552" s="186"/>
      <c r="BE552" s="186"/>
      <c r="BF552" s="186"/>
      <c r="BG552" s="186"/>
      <c r="BH552" s="186"/>
      <c r="BI552" s="186"/>
      <c r="BJ552" s="186"/>
      <c r="BK552" s="186"/>
      <c r="BL552" s="186"/>
      <c r="BM552" s="186"/>
      <c r="BN552" s="186"/>
      <c r="BO552" s="186"/>
      <c r="BP552" s="186"/>
      <c r="BQ552" s="186"/>
      <c r="BR552" s="186"/>
      <c r="BS552" s="186"/>
      <c r="BT552" s="186"/>
    </row>
    <row r="553" spans="18:72" ht="13.5">
      <c r="R553" s="186"/>
      <c r="S553" s="186"/>
      <c r="T553" s="186"/>
      <c r="U553" s="186"/>
      <c r="V553" s="186"/>
      <c r="W553" s="186"/>
      <c r="X553" s="186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6"/>
      <c r="AK553" s="186"/>
      <c r="AL553" s="186"/>
      <c r="AM553" s="186"/>
      <c r="AN553" s="186"/>
      <c r="AO553" s="186"/>
      <c r="AP553" s="186"/>
      <c r="AQ553" s="186"/>
      <c r="AR553" s="186"/>
      <c r="AS553" s="186"/>
      <c r="AT553" s="186"/>
      <c r="AU553" s="186"/>
      <c r="AV553" s="186"/>
      <c r="AW553" s="186"/>
      <c r="AX553" s="186"/>
      <c r="AY553" s="186"/>
      <c r="AZ553" s="186"/>
      <c r="BA553" s="186"/>
      <c r="BB553" s="186"/>
      <c r="BC553" s="186"/>
      <c r="BD553" s="186"/>
      <c r="BE553" s="186"/>
      <c r="BF553" s="186"/>
      <c r="BG553" s="186"/>
      <c r="BH553" s="186"/>
      <c r="BI553" s="186"/>
      <c r="BJ553" s="186"/>
      <c r="BK553" s="186"/>
      <c r="BL553" s="186"/>
      <c r="BM553" s="186"/>
      <c r="BN553" s="186"/>
      <c r="BO553" s="186"/>
      <c r="BP553" s="186"/>
      <c r="BQ553" s="186"/>
      <c r="BR553" s="186"/>
      <c r="BS553" s="186"/>
      <c r="BT553" s="186"/>
    </row>
    <row r="554" spans="18:72" ht="13.5">
      <c r="R554" s="186"/>
      <c r="S554" s="186"/>
      <c r="T554" s="186"/>
      <c r="U554" s="186"/>
      <c r="V554" s="186"/>
      <c r="W554" s="186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6"/>
      <c r="BH554" s="186"/>
      <c r="BI554" s="186"/>
      <c r="BJ554" s="186"/>
      <c r="BK554" s="186"/>
      <c r="BL554" s="186"/>
      <c r="BM554" s="186"/>
      <c r="BN554" s="186"/>
      <c r="BO554" s="186"/>
      <c r="BP554" s="186"/>
      <c r="BQ554" s="186"/>
      <c r="BR554" s="186"/>
      <c r="BS554" s="186"/>
      <c r="BT554" s="186"/>
    </row>
    <row r="555" spans="18:72" ht="13.5">
      <c r="R555" s="186"/>
      <c r="S555" s="186"/>
      <c r="T555" s="186"/>
      <c r="U555" s="186"/>
      <c r="V555" s="186"/>
      <c r="W555" s="186"/>
      <c r="X555" s="186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86"/>
      <c r="AK555" s="186"/>
      <c r="AL555" s="186"/>
      <c r="AM555" s="186"/>
      <c r="AN555" s="186"/>
      <c r="AO555" s="186"/>
      <c r="AP555" s="186"/>
      <c r="AQ555" s="186"/>
      <c r="AR555" s="186"/>
      <c r="AS555" s="186"/>
      <c r="AT555" s="186"/>
      <c r="AU555" s="186"/>
      <c r="AV555" s="186"/>
      <c r="AW555" s="186"/>
      <c r="AX555" s="186"/>
      <c r="AY555" s="186"/>
      <c r="AZ555" s="186"/>
      <c r="BA555" s="186"/>
      <c r="BB555" s="186"/>
      <c r="BC555" s="186"/>
      <c r="BD555" s="186"/>
      <c r="BE555" s="186"/>
      <c r="BF555" s="186"/>
      <c r="BG555" s="186"/>
      <c r="BH555" s="186"/>
      <c r="BI555" s="186"/>
      <c r="BJ555" s="186"/>
      <c r="BK555" s="186"/>
      <c r="BL555" s="186"/>
      <c r="BM555" s="186"/>
      <c r="BN555" s="186"/>
      <c r="BO555" s="186"/>
      <c r="BP555" s="186"/>
      <c r="BQ555" s="186"/>
      <c r="BR555" s="186"/>
      <c r="BS555" s="186"/>
      <c r="BT555" s="186"/>
    </row>
    <row r="556" spans="18:72" ht="13.5">
      <c r="R556" s="186"/>
      <c r="S556" s="186"/>
      <c r="T556" s="186"/>
      <c r="U556" s="186"/>
      <c r="V556" s="186"/>
      <c r="W556" s="186"/>
      <c r="X556" s="186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6"/>
      <c r="AK556" s="186"/>
      <c r="AL556" s="186"/>
      <c r="AM556" s="186"/>
      <c r="AN556" s="186"/>
      <c r="AO556" s="186"/>
      <c r="AP556" s="186"/>
      <c r="AQ556" s="186"/>
      <c r="AR556" s="186"/>
      <c r="AS556" s="186"/>
      <c r="AT556" s="186"/>
      <c r="AU556" s="186"/>
      <c r="AV556" s="186"/>
      <c r="AW556" s="186"/>
      <c r="AX556" s="186"/>
      <c r="AY556" s="186"/>
      <c r="AZ556" s="186"/>
      <c r="BA556" s="186"/>
      <c r="BB556" s="186"/>
      <c r="BC556" s="186"/>
      <c r="BD556" s="186"/>
      <c r="BE556" s="186"/>
      <c r="BF556" s="186"/>
      <c r="BG556" s="186"/>
      <c r="BH556" s="186"/>
      <c r="BI556" s="186"/>
      <c r="BJ556" s="186"/>
      <c r="BK556" s="186"/>
      <c r="BL556" s="186"/>
      <c r="BM556" s="186"/>
      <c r="BN556" s="186"/>
      <c r="BO556" s="186"/>
      <c r="BP556" s="186"/>
      <c r="BQ556" s="186"/>
      <c r="BR556" s="186"/>
      <c r="BS556" s="186"/>
      <c r="BT556" s="186"/>
    </row>
    <row r="557" spans="18:72" ht="13.5">
      <c r="R557" s="186"/>
      <c r="S557" s="186"/>
      <c r="T557" s="186"/>
      <c r="U557" s="186"/>
      <c r="V557" s="186"/>
      <c r="W557" s="186"/>
      <c r="X557" s="186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86"/>
      <c r="AK557" s="186"/>
      <c r="AL557" s="186"/>
      <c r="AM557" s="186"/>
      <c r="AN557" s="186"/>
      <c r="AO557" s="186"/>
      <c r="AP557" s="186"/>
      <c r="AQ557" s="186"/>
      <c r="AR557" s="186"/>
      <c r="AS557" s="186"/>
      <c r="AT557" s="186"/>
      <c r="AU557" s="186"/>
      <c r="AV557" s="186"/>
      <c r="AW557" s="186"/>
      <c r="AX557" s="186"/>
      <c r="AY557" s="186"/>
      <c r="AZ557" s="186"/>
      <c r="BA557" s="186"/>
      <c r="BB557" s="186"/>
      <c r="BC557" s="186"/>
      <c r="BD557" s="186"/>
      <c r="BE557" s="186"/>
      <c r="BF557" s="186"/>
      <c r="BG557" s="186"/>
      <c r="BH557" s="186"/>
      <c r="BI557" s="186"/>
      <c r="BJ557" s="186"/>
      <c r="BK557" s="186"/>
      <c r="BL557" s="186"/>
      <c r="BM557" s="186"/>
      <c r="BN557" s="186"/>
      <c r="BO557" s="186"/>
      <c r="BP557" s="186"/>
      <c r="BQ557" s="186"/>
      <c r="BR557" s="186"/>
      <c r="BS557" s="186"/>
      <c r="BT557" s="186"/>
    </row>
    <row r="558" spans="18:72" ht="13.5">
      <c r="R558" s="186"/>
      <c r="S558" s="186"/>
      <c r="T558" s="186"/>
      <c r="U558" s="186"/>
      <c r="V558" s="186"/>
      <c r="W558" s="186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  <c r="BK558" s="186"/>
      <c r="BL558" s="186"/>
      <c r="BM558" s="186"/>
      <c r="BN558" s="186"/>
      <c r="BO558" s="186"/>
      <c r="BP558" s="186"/>
      <c r="BQ558" s="186"/>
      <c r="BR558" s="186"/>
      <c r="BS558" s="186"/>
      <c r="BT558" s="186"/>
    </row>
    <row r="559" spans="18:72" ht="13.5">
      <c r="R559" s="186"/>
      <c r="S559" s="186"/>
      <c r="T559" s="186"/>
      <c r="U559" s="186"/>
      <c r="V559" s="186"/>
      <c r="W559" s="186"/>
      <c r="X559" s="186"/>
      <c r="Y559" s="186"/>
      <c r="Z559" s="186"/>
      <c r="AA559" s="186"/>
      <c r="AB559" s="186"/>
      <c r="AC559" s="186"/>
      <c r="AD559" s="186"/>
      <c r="AE559" s="186"/>
      <c r="AF559" s="186"/>
      <c r="AG559" s="186"/>
      <c r="AH559" s="186"/>
      <c r="AI559" s="186"/>
      <c r="AJ559" s="186"/>
      <c r="AK559" s="186"/>
      <c r="AL559" s="186"/>
      <c r="AM559" s="186"/>
      <c r="AN559" s="186"/>
      <c r="AO559" s="186"/>
      <c r="AP559" s="186"/>
      <c r="AQ559" s="186"/>
      <c r="AR559" s="186"/>
      <c r="AS559" s="186"/>
      <c r="AT559" s="186"/>
      <c r="AU559" s="186"/>
      <c r="AV559" s="186"/>
      <c r="AW559" s="186"/>
      <c r="AX559" s="186"/>
      <c r="AY559" s="186"/>
      <c r="AZ559" s="186"/>
      <c r="BA559" s="186"/>
      <c r="BB559" s="186"/>
      <c r="BC559" s="186"/>
      <c r="BD559" s="186"/>
      <c r="BE559" s="186"/>
      <c r="BF559" s="186"/>
      <c r="BG559" s="186"/>
      <c r="BH559" s="186"/>
      <c r="BI559" s="186"/>
      <c r="BJ559" s="186"/>
      <c r="BK559" s="186"/>
      <c r="BL559" s="186"/>
      <c r="BM559" s="186"/>
      <c r="BN559" s="186"/>
      <c r="BO559" s="186"/>
      <c r="BP559" s="186"/>
      <c r="BQ559" s="186"/>
      <c r="BR559" s="186"/>
      <c r="BS559" s="186"/>
      <c r="BT559" s="186"/>
    </row>
    <row r="560" spans="18:72" ht="13.5">
      <c r="R560" s="186"/>
      <c r="S560" s="186"/>
      <c r="T560" s="186"/>
      <c r="U560" s="186"/>
      <c r="V560" s="186"/>
      <c r="W560" s="186"/>
      <c r="X560" s="186"/>
      <c r="Y560" s="186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186"/>
      <c r="AY560" s="186"/>
      <c r="AZ560" s="186"/>
      <c r="BA560" s="186"/>
      <c r="BB560" s="186"/>
      <c r="BC560" s="186"/>
      <c r="BD560" s="186"/>
      <c r="BE560" s="186"/>
      <c r="BF560" s="186"/>
      <c r="BG560" s="186"/>
      <c r="BH560" s="186"/>
      <c r="BI560" s="186"/>
      <c r="BJ560" s="186"/>
      <c r="BK560" s="186"/>
      <c r="BL560" s="186"/>
      <c r="BM560" s="186"/>
      <c r="BN560" s="186"/>
      <c r="BO560" s="186"/>
      <c r="BP560" s="186"/>
      <c r="BQ560" s="186"/>
      <c r="BR560" s="186"/>
      <c r="BS560" s="186"/>
      <c r="BT560" s="186"/>
    </row>
    <row r="561" spans="18:72" ht="13.5">
      <c r="R561" s="186"/>
      <c r="S561" s="186"/>
      <c r="T561" s="186"/>
      <c r="U561" s="186"/>
      <c r="V561" s="186"/>
      <c r="W561" s="186"/>
      <c r="X561" s="186"/>
      <c r="Y561" s="186"/>
      <c r="Z561" s="186"/>
      <c r="AA561" s="186"/>
      <c r="AB561" s="186"/>
      <c r="AC561" s="186"/>
      <c r="AD561" s="186"/>
      <c r="AE561" s="186"/>
      <c r="AF561" s="186"/>
      <c r="AG561" s="186"/>
      <c r="AH561" s="186"/>
      <c r="AI561" s="186"/>
      <c r="AJ561" s="186"/>
      <c r="AK561" s="186"/>
      <c r="AL561" s="186"/>
      <c r="AM561" s="186"/>
      <c r="AN561" s="186"/>
      <c r="AO561" s="186"/>
      <c r="AP561" s="186"/>
      <c r="AQ561" s="186"/>
      <c r="AR561" s="186"/>
      <c r="AS561" s="186"/>
      <c r="AT561" s="186"/>
      <c r="AU561" s="186"/>
      <c r="AV561" s="186"/>
      <c r="AW561" s="186"/>
      <c r="AX561" s="186"/>
      <c r="AY561" s="186"/>
      <c r="AZ561" s="186"/>
      <c r="BA561" s="186"/>
      <c r="BB561" s="186"/>
      <c r="BC561" s="186"/>
      <c r="BD561" s="186"/>
      <c r="BE561" s="186"/>
      <c r="BF561" s="186"/>
      <c r="BG561" s="186"/>
      <c r="BH561" s="186"/>
      <c r="BI561" s="186"/>
      <c r="BJ561" s="186"/>
      <c r="BK561" s="186"/>
      <c r="BL561" s="186"/>
      <c r="BM561" s="186"/>
      <c r="BN561" s="186"/>
      <c r="BO561" s="186"/>
      <c r="BP561" s="186"/>
      <c r="BQ561" s="186"/>
      <c r="BR561" s="186"/>
      <c r="BS561" s="186"/>
      <c r="BT561" s="186"/>
    </row>
    <row r="562" spans="18:72" ht="13.5">
      <c r="R562" s="186"/>
      <c r="S562" s="186"/>
      <c r="T562" s="186"/>
      <c r="U562" s="186"/>
      <c r="V562" s="186"/>
      <c r="W562" s="186"/>
      <c r="X562" s="186"/>
      <c r="Y562" s="186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186"/>
      <c r="AO562" s="186"/>
      <c r="AP562" s="186"/>
      <c r="AQ562" s="186"/>
      <c r="AR562" s="186"/>
      <c r="AS562" s="186"/>
      <c r="AT562" s="186"/>
      <c r="AU562" s="186"/>
      <c r="AV562" s="186"/>
      <c r="AW562" s="186"/>
      <c r="AX562" s="186"/>
      <c r="AY562" s="186"/>
      <c r="AZ562" s="186"/>
      <c r="BA562" s="186"/>
      <c r="BB562" s="186"/>
      <c r="BC562" s="186"/>
      <c r="BD562" s="186"/>
      <c r="BE562" s="186"/>
      <c r="BF562" s="186"/>
      <c r="BG562" s="186"/>
      <c r="BH562" s="186"/>
      <c r="BI562" s="186"/>
      <c r="BJ562" s="186"/>
      <c r="BK562" s="186"/>
      <c r="BL562" s="186"/>
      <c r="BM562" s="186"/>
      <c r="BN562" s="186"/>
      <c r="BO562" s="186"/>
      <c r="BP562" s="186"/>
      <c r="BQ562" s="186"/>
      <c r="BR562" s="186"/>
      <c r="BS562" s="186"/>
      <c r="BT562" s="186"/>
    </row>
    <row r="563" spans="18:72" ht="13.5">
      <c r="R563" s="186"/>
      <c r="S563" s="186"/>
      <c r="T563" s="186"/>
      <c r="U563" s="186"/>
      <c r="V563" s="186"/>
      <c r="W563" s="186"/>
      <c r="X563" s="186"/>
      <c r="Y563" s="186"/>
      <c r="Z563" s="186"/>
      <c r="AA563" s="186"/>
      <c r="AB563" s="186"/>
      <c r="AC563" s="186"/>
      <c r="AD563" s="186"/>
      <c r="AE563" s="186"/>
      <c r="AF563" s="186"/>
      <c r="AG563" s="186"/>
      <c r="AH563" s="186"/>
      <c r="AI563" s="186"/>
      <c r="AJ563" s="186"/>
      <c r="AK563" s="186"/>
      <c r="AL563" s="186"/>
      <c r="AM563" s="186"/>
      <c r="AN563" s="186"/>
      <c r="AO563" s="186"/>
      <c r="AP563" s="186"/>
      <c r="AQ563" s="186"/>
      <c r="AR563" s="186"/>
      <c r="AS563" s="186"/>
      <c r="AT563" s="186"/>
      <c r="AU563" s="186"/>
      <c r="AV563" s="186"/>
      <c r="AW563" s="186"/>
      <c r="AX563" s="186"/>
      <c r="AY563" s="186"/>
      <c r="AZ563" s="186"/>
      <c r="BA563" s="186"/>
      <c r="BB563" s="186"/>
      <c r="BC563" s="186"/>
      <c r="BD563" s="186"/>
      <c r="BE563" s="186"/>
      <c r="BF563" s="186"/>
      <c r="BG563" s="186"/>
      <c r="BH563" s="186"/>
      <c r="BI563" s="186"/>
      <c r="BJ563" s="186"/>
      <c r="BK563" s="186"/>
      <c r="BL563" s="186"/>
      <c r="BM563" s="186"/>
      <c r="BN563" s="186"/>
      <c r="BO563" s="186"/>
      <c r="BP563" s="186"/>
      <c r="BQ563" s="186"/>
      <c r="BR563" s="186"/>
      <c r="BS563" s="186"/>
      <c r="BT563" s="186"/>
    </row>
    <row r="564" spans="18:72" ht="13.5">
      <c r="R564" s="186"/>
      <c r="S564" s="186"/>
      <c r="T564" s="186"/>
      <c r="U564" s="186"/>
      <c r="V564" s="186"/>
      <c r="W564" s="186"/>
      <c r="X564" s="186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186"/>
      <c r="AT564" s="186"/>
      <c r="AU564" s="186"/>
      <c r="AV564" s="186"/>
      <c r="AW564" s="186"/>
      <c r="AX564" s="186"/>
      <c r="AY564" s="186"/>
      <c r="AZ564" s="186"/>
      <c r="BA564" s="186"/>
      <c r="BB564" s="186"/>
      <c r="BC564" s="186"/>
      <c r="BD564" s="186"/>
      <c r="BE564" s="186"/>
      <c r="BF564" s="186"/>
      <c r="BG564" s="186"/>
      <c r="BH564" s="186"/>
      <c r="BI564" s="186"/>
      <c r="BJ564" s="186"/>
      <c r="BK564" s="186"/>
      <c r="BL564" s="186"/>
      <c r="BM564" s="186"/>
      <c r="BN564" s="186"/>
      <c r="BO564" s="186"/>
      <c r="BP564" s="186"/>
      <c r="BQ564" s="186"/>
      <c r="BR564" s="186"/>
      <c r="BS564" s="186"/>
      <c r="BT564" s="186"/>
    </row>
    <row r="565" spans="18:72" ht="13.5">
      <c r="R565" s="186"/>
      <c r="S565" s="186"/>
      <c r="T565" s="186"/>
      <c r="U565" s="186"/>
      <c r="V565" s="186"/>
      <c r="W565" s="186"/>
      <c r="X565" s="186"/>
      <c r="Y565" s="186"/>
      <c r="Z565" s="186"/>
      <c r="AA565" s="186"/>
      <c r="AB565" s="186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186"/>
      <c r="AO565" s="186"/>
      <c r="AP565" s="186"/>
      <c r="AQ565" s="186"/>
      <c r="AR565" s="186"/>
      <c r="AS565" s="186"/>
      <c r="AT565" s="186"/>
      <c r="AU565" s="186"/>
      <c r="AV565" s="186"/>
      <c r="AW565" s="186"/>
      <c r="AX565" s="186"/>
      <c r="AY565" s="186"/>
      <c r="AZ565" s="186"/>
      <c r="BA565" s="186"/>
      <c r="BB565" s="186"/>
      <c r="BC565" s="186"/>
      <c r="BD565" s="186"/>
      <c r="BE565" s="186"/>
      <c r="BF565" s="186"/>
      <c r="BG565" s="186"/>
      <c r="BH565" s="186"/>
      <c r="BI565" s="186"/>
      <c r="BJ565" s="186"/>
      <c r="BK565" s="186"/>
      <c r="BL565" s="186"/>
      <c r="BM565" s="186"/>
      <c r="BN565" s="186"/>
      <c r="BO565" s="186"/>
      <c r="BP565" s="186"/>
      <c r="BQ565" s="186"/>
      <c r="BR565" s="186"/>
      <c r="BS565" s="186"/>
      <c r="BT565" s="186"/>
    </row>
    <row r="566" spans="18:72" ht="13.5">
      <c r="R566" s="186"/>
      <c r="S566" s="186"/>
      <c r="T566" s="186"/>
      <c r="U566" s="186"/>
      <c r="V566" s="186"/>
      <c r="W566" s="186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6"/>
      <c r="AT566" s="186"/>
      <c r="AU566" s="186"/>
      <c r="AV566" s="186"/>
      <c r="AW566" s="186"/>
      <c r="AX566" s="186"/>
      <c r="AY566" s="186"/>
      <c r="AZ566" s="186"/>
      <c r="BA566" s="186"/>
      <c r="BB566" s="186"/>
      <c r="BC566" s="186"/>
      <c r="BD566" s="186"/>
      <c r="BE566" s="186"/>
      <c r="BF566" s="186"/>
      <c r="BG566" s="186"/>
      <c r="BH566" s="186"/>
      <c r="BI566" s="186"/>
      <c r="BJ566" s="186"/>
      <c r="BK566" s="186"/>
      <c r="BL566" s="186"/>
      <c r="BM566" s="186"/>
      <c r="BN566" s="186"/>
      <c r="BO566" s="186"/>
      <c r="BP566" s="186"/>
      <c r="BQ566" s="186"/>
      <c r="BR566" s="186"/>
      <c r="BS566" s="186"/>
      <c r="BT566" s="186"/>
    </row>
    <row r="567" spans="18:72" ht="13.5">
      <c r="R567" s="186"/>
      <c r="S567" s="186"/>
      <c r="T567" s="186"/>
      <c r="U567" s="186"/>
      <c r="V567" s="186"/>
      <c r="W567" s="186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86"/>
      <c r="AT567" s="186"/>
      <c r="AU567" s="186"/>
      <c r="AV567" s="186"/>
      <c r="AW567" s="186"/>
      <c r="AX567" s="186"/>
      <c r="AY567" s="186"/>
      <c r="AZ567" s="186"/>
      <c r="BA567" s="186"/>
      <c r="BB567" s="186"/>
      <c r="BC567" s="186"/>
      <c r="BD567" s="186"/>
      <c r="BE567" s="186"/>
      <c r="BF567" s="186"/>
      <c r="BG567" s="186"/>
      <c r="BH567" s="186"/>
      <c r="BI567" s="186"/>
      <c r="BJ567" s="186"/>
      <c r="BK567" s="186"/>
      <c r="BL567" s="186"/>
      <c r="BM567" s="186"/>
      <c r="BN567" s="186"/>
      <c r="BO567" s="186"/>
      <c r="BP567" s="186"/>
      <c r="BQ567" s="186"/>
      <c r="BR567" s="186"/>
      <c r="BS567" s="186"/>
      <c r="BT567" s="186"/>
    </row>
    <row r="568" spans="18:72" ht="13.5">
      <c r="R568" s="186"/>
      <c r="S568" s="186"/>
      <c r="T568" s="186"/>
      <c r="U568" s="186"/>
      <c r="V568" s="186"/>
      <c r="W568" s="186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86"/>
      <c r="AT568" s="186"/>
      <c r="AU568" s="186"/>
      <c r="AV568" s="186"/>
      <c r="AW568" s="186"/>
      <c r="AX568" s="186"/>
      <c r="AY568" s="186"/>
      <c r="AZ568" s="186"/>
      <c r="BA568" s="186"/>
      <c r="BB568" s="186"/>
      <c r="BC568" s="186"/>
      <c r="BD568" s="186"/>
      <c r="BE568" s="186"/>
      <c r="BF568" s="186"/>
      <c r="BG568" s="186"/>
      <c r="BH568" s="186"/>
      <c r="BI568" s="186"/>
      <c r="BJ568" s="186"/>
      <c r="BK568" s="186"/>
      <c r="BL568" s="186"/>
      <c r="BM568" s="186"/>
      <c r="BN568" s="186"/>
      <c r="BO568" s="186"/>
      <c r="BP568" s="186"/>
      <c r="BQ568" s="186"/>
      <c r="BR568" s="186"/>
      <c r="BS568" s="186"/>
      <c r="BT568" s="186"/>
    </row>
    <row r="569" spans="18:72" ht="13.5">
      <c r="R569" s="186"/>
      <c r="S569" s="186"/>
      <c r="T569" s="186"/>
      <c r="U569" s="186"/>
      <c r="V569" s="186"/>
      <c r="W569" s="186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6"/>
      <c r="AT569" s="186"/>
      <c r="AU569" s="186"/>
      <c r="AV569" s="186"/>
      <c r="AW569" s="186"/>
      <c r="AX569" s="186"/>
      <c r="AY569" s="186"/>
      <c r="AZ569" s="186"/>
      <c r="BA569" s="186"/>
      <c r="BB569" s="186"/>
      <c r="BC569" s="186"/>
      <c r="BD569" s="186"/>
      <c r="BE569" s="186"/>
      <c r="BF569" s="186"/>
      <c r="BG569" s="186"/>
      <c r="BH569" s="186"/>
      <c r="BI569" s="186"/>
      <c r="BJ569" s="186"/>
      <c r="BK569" s="186"/>
      <c r="BL569" s="186"/>
      <c r="BM569" s="186"/>
      <c r="BN569" s="186"/>
      <c r="BO569" s="186"/>
      <c r="BP569" s="186"/>
      <c r="BQ569" s="186"/>
      <c r="BR569" s="186"/>
      <c r="BS569" s="186"/>
      <c r="BT569" s="186"/>
    </row>
    <row r="570" spans="18:72" ht="13.5">
      <c r="R570" s="186"/>
      <c r="S570" s="186"/>
      <c r="T570" s="186"/>
      <c r="U570" s="186"/>
      <c r="V570" s="186"/>
      <c r="W570" s="186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  <c r="BK570" s="186"/>
      <c r="BL570" s="186"/>
      <c r="BM570" s="186"/>
      <c r="BN570" s="186"/>
      <c r="BO570" s="186"/>
      <c r="BP570" s="186"/>
      <c r="BQ570" s="186"/>
      <c r="BR570" s="186"/>
      <c r="BS570" s="186"/>
      <c r="BT570" s="186"/>
    </row>
    <row r="571" spans="18:72" ht="13.5">
      <c r="R571" s="186"/>
      <c r="S571" s="186"/>
      <c r="T571" s="186"/>
      <c r="U571" s="186"/>
      <c r="V571" s="186"/>
      <c r="W571" s="186"/>
      <c r="X571" s="186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86"/>
      <c r="AT571" s="186"/>
      <c r="AU571" s="186"/>
      <c r="AV571" s="186"/>
      <c r="AW571" s="186"/>
      <c r="AX571" s="186"/>
      <c r="AY571" s="186"/>
      <c r="AZ571" s="186"/>
      <c r="BA571" s="186"/>
      <c r="BB571" s="186"/>
      <c r="BC571" s="186"/>
      <c r="BD571" s="186"/>
      <c r="BE571" s="186"/>
      <c r="BF571" s="186"/>
      <c r="BG571" s="186"/>
      <c r="BH571" s="186"/>
      <c r="BI571" s="186"/>
      <c r="BJ571" s="186"/>
      <c r="BK571" s="186"/>
      <c r="BL571" s="186"/>
      <c r="BM571" s="186"/>
      <c r="BN571" s="186"/>
      <c r="BO571" s="186"/>
      <c r="BP571" s="186"/>
      <c r="BQ571" s="186"/>
      <c r="BR571" s="186"/>
      <c r="BS571" s="186"/>
      <c r="BT571" s="186"/>
    </row>
    <row r="572" spans="18:72" ht="13.5">
      <c r="R572" s="186"/>
      <c r="S572" s="186"/>
      <c r="T572" s="186"/>
      <c r="U572" s="186"/>
      <c r="V572" s="186"/>
      <c r="W572" s="186"/>
      <c r="X572" s="186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86"/>
      <c r="AT572" s="186"/>
      <c r="AU572" s="186"/>
      <c r="AV572" s="186"/>
      <c r="AW572" s="186"/>
      <c r="AX572" s="186"/>
      <c r="AY572" s="186"/>
      <c r="AZ572" s="186"/>
      <c r="BA572" s="186"/>
      <c r="BB572" s="186"/>
      <c r="BC572" s="186"/>
      <c r="BD572" s="186"/>
      <c r="BE572" s="186"/>
      <c r="BF572" s="186"/>
      <c r="BG572" s="186"/>
      <c r="BH572" s="186"/>
      <c r="BI572" s="186"/>
      <c r="BJ572" s="186"/>
      <c r="BK572" s="186"/>
      <c r="BL572" s="186"/>
      <c r="BM572" s="186"/>
      <c r="BN572" s="186"/>
      <c r="BO572" s="186"/>
      <c r="BP572" s="186"/>
      <c r="BQ572" s="186"/>
      <c r="BR572" s="186"/>
      <c r="BS572" s="186"/>
      <c r="BT572" s="186"/>
    </row>
    <row r="573" spans="18:72" ht="13.5">
      <c r="R573" s="186"/>
      <c r="S573" s="186"/>
      <c r="T573" s="186"/>
      <c r="U573" s="186"/>
      <c r="V573" s="186"/>
      <c r="W573" s="186"/>
      <c r="X573" s="186"/>
      <c r="Y573" s="186"/>
      <c r="Z573" s="186"/>
      <c r="AA573" s="186"/>
      <c r="AB573" s="186"/>
      <c r="AC573" s="186"/>
      <c r="AD573" s="186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186"/>
      <c r="AT573" s="186"/>
      <c r="AU573" s="186"/>
      <c r="AV573" s="186"/>
      <c r="AW573" s="186"/>
      <c r="AX573" s="186"/>
      <c r="AY573" s="186"/>
      <c r="AZ573" s="186"/>
      <c r="BA573" s="186"/>
      <c r="BB573" s="186"/>
      <c r="BC573" s="186"/>
      <c r="BD573" s="186"/>
      <c r="BE573" s="186"/>
      <c r="BF573" s="186"/>
      <c r="BG573" s="186"/>
      <c r="BH573" s="186"/>
      <c r="BI573" s="186"/>
      <c r="BJ573" s="186"/>
      <c r="BK573" s="186"/>
      <c r="BL573" s="186"/>
      <c r="BM573" s="186"/>
      <c r="BN573" s="186"/>
      <c r="BO573" s="186"/>
      <c r="BP573" s="186"/>
      <c r="BQ573" s="186"/>
      <c r="BR573" s="186"/>
      <c r="BS573" s="186"/>
      <c r="BT573" s="186"/>
    </row>
    <row r="574" spans="18:72" ht="13.5">
      <c r="R574" s="186"/>
      <c r="S574" s="186"/>
      <c r="T574" s="186"/>
      <c r="U574" s="186"/>
      <c r="V574" s="186"/>
      <c r="W574" s="186"/>
      <c r="X574" s="186"/>
      <c r="Y574" s="186"/>
      <c r="Z574" s="186"/>
      <c r="AA574" s="186"/>
      <c r="AB574" s="186"/>
      <c r="AC574" s="186"/>
      <c r="AD574" s="186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186"/>
      <c r="AT574" s="186"/>
      <c r="AU574" s="186"/>
      <c r="AV574" s="186"/>
      <c r="AW574" s="186"/>
      <c r="AX574" s="186"/>
      <c r="AY574" s="186"/>
      <c r="AZ574" s="186"/>
      <c r="BA574" s="186"/>
      <c r="BB574" s="186"/>
      <c r="BC574" s="186"/>
      <c r="BD574" s="186"/>
      <c r="BE574" s="186"/>
      <c r="BF574" s="186"/>
      <c r="BG574" s="186"/>
      <c r="BH574" s="186"/>
      <c r="BI574" s="186"/>
      <c r="BJ574" s="186"/>
      <c r="BK574" s="186"/>
      <c r="BL574" s="186"/>
      <c r="BM574" s="186"/>
      <c r="BN574" s="186"/>
      <c r="BO574" s="186"/>
      <c r="BP574" s="186"/>
      <c r="BQ574" s="186"/>
      <c r="BR574" s="186"/>
      <c r="BS574" s="186"/>
      <c r="BT574" s="186"/>
    </row>
    <row r="575" spans="18:72" ht="13.5">
      <c r="R575" s="186"/>
      <c r="S575" s="186"/>
      <c r="T575" s="186"/>
      <c r="U575" s="186"/>
      <c r="V575" s="186"/>
      <c r="W575" s="186"/>
      <c r="X575" s="186"/>
      <c r="Y575" s="186"/>
      <c r="Z575" s="186"/>
      <c r="AA575" s="186"/>
      <c r="AB575" s="186"/>
      <c r="AC575" s="186"/>
      <c r="AD575" s="186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186"/>
      <c r="AT575" s="186"/>
      <c r="AU575" s="186"/>
      <c r="AV575" s="186"/>
      <c r="AW575" s="186"/>
      <c r="AX575" s="186"/>
      <c r="AY575" s="186"/>
      <c r="AZ575" s="186"/>
      <c r="BA575" s="186"/>
      <c r="BB575" s="186"/>
      <c r="BC575" s="186"/>
      <c r="BD575" s="186"/>
      <c r="BE575" s="186"/>
      <c r="BF575" s="186"/>
      <c r="BG575" s="186"/>
      <c r="BH575" s="186"/>
      <c r="BI575" s="186"/>
      <c r="BJ575" s="186"/>
      <c r="BK575" s="186"/>
      <c r="BL575" s="186"/>
      <c r="BM575" s="186"/>
      <c r="BN575" s="186"/>
      <c r="BO575" s="186"/>
      <c r="BP575" s="186"/>
      <c r="BQ575" s="186"/>
      <c r="BR575" s="186"/>
      <c r="BS575" s="186"/>
      <c r="BT575" s="186"/>
    </row>
    <row r="576" spans="18:72" ht="13.5">
      <c r="R576" s="186"/>
      <c r="S576" s="186"/>
      <c r="T576" s="186"/>
      <c r="U576" s="186"/>
      <c r="V576" s="186"/>
      <c r="W576" s="186"/>
      <c r="X576" s="186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186"/>
      <c r="AT576" s="186"/>
      <c r="AU576" s="186"/>
      <c r="AV576" s="186"/>
      <c r="AW576" s="186"/>
      <c r="AX576" s="186"/>
      <c r="AY576" s="186"/>
      <c r="AZ576" s="186"/>
      <c r="BA576" s="186"/>
      <c r="BB576" s="186"/>
      <c r="BC576" s="186"/>
      <c r="BD576" s="186"/>
      <c r="BE576" s="186"/>
      <c r="BF576" s="186"/>
      <c r="BG576" s="186"/>
      <c r="BH576" s="186"/>
      <c r="BI576" s="186"/>
      <c r="BJ576" s="186"/>
      <c r="BK576" s="186"/>
      <c r="BL576" s="186"/>
      <c r="BM576" s="186"/>
      <c r="BN576" s="186"/>
      <c r="BO576" s="186"/>
      <c r="BP576" s="186"/>
      <c r="BQ576" s="186"/>
      <c r="BR576" s="186"/>
      <c r="BS576" s="186"/>
      <c r="BT576" s="186"/>
    </row>
    <row r="577" spans="18:72" ht="13.5">
      <c r="R577" s="186"/>
      <c r="S577" s="186"/>
      <c r="T577" s="186"/>
      <c r="U577" s="186"/>
      <c r="V577" s="186"/>
      <c r="W577" s="186"/>
      <c r="X577" s="186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186"/>
      <c r="AT577" s="186"/>
      <c r="AU577" s="186"/>
      <c r="AV577" s="186"/>
      <c r="AW577" s="186"/>
      <c r="AX577" s="186"/>
      <c r="AY577" s="186"/>
      <c r="AZ577" s="186"/>
      <c r="BA577" s="186"/>
      <c r="BB577" s="186"/>
      <c r="BC577" s="186"/>
      <c r="BD577" s="186"/>
      <c r="BE577" s="186"/>
      <c r="BF577" s="186"/>
      <c r="BG577" s="186"/>
      <c r="BH577" s="186"/>
      <c r="BI577" s="186"/>
      <c r="BJ577" s="186"/>
      <c r="BK577" s="186"/>
      <c r="BL577" s="186"/>
      <c r="BM577" s="186"/>
      <c r="BN577" s="186"/>
      <c r="BO577" s="186"/>
      <c r="BP577" s="186"/>
      <c r="BQ577" s="186"/>
      <c r="BR577" s="186"/>
      <c r="BS577" s="186"/>
      <c r="BT577" s="186"/>
    </row>
    <row r="578" spans="18:72" ht="13.5">
      <c r="R578" s="186"/>
      <c r="S578" s="186"/>
      <c r="T578" s="186"/>
      <c r="U578" s="186"/>
      <c r="V578" s="186"/>
      <c r="W578" s="186"/>
      <c r="X578" s="186"/>
      <c r="Y578" s="186"/>
      <c r="Z578" s="186"/>
      <c r="AA578" s="186"/>
      <c r="AB578" s="186"/>
      <c r="AC578" s="186"/>
      <c r="AD578" s="186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186"/>
      <c r="AT578" s="186"/>
      <c r="AU578" s="186"/>
      <c r="AV578" s="186"/>
      <c r="AW578" s="186"/>
      <c r="AX578" s="186"/>
      <c r="AY578" s="186"/>
      <c r="AZ578" s="186"/>
      <c r="BA578" s="186"/>
      <c r="BB578" s="186"/>
      <c r="BC578" s="186"/>
      <c r="BD578" s="186"/>
      <c r="BE578" s="186"/>
      <c r="BF578" s="186"/>
      <c r="BG578" s="186"/>
      <c r="BH578" s="186"/>
      <c r="BI578" s="186"/>
      <c r="BJ578" s="186"/>
      <c r="BK578" s="186"/>
      <c r="BL578" s="186"/>
      <c r="BM578" s="186"/>
      <c r="BN578" s="186"/>
      <c r="BO578" s="186"/>
      <c r="BP578" s="186"/>
      <c r="BQ578" s="186"/>
      <c r="BR578" s="186"/>
      <c r="BS578" s="186"/>
      <c r="BT578" s="186"/>
    </row>
    <row r="579" spans="18:72" ht="13.5">
      <c r="R579" s="186"/>
      <c r="S579" s="186"/>
      <c r="T579" s="186"/>
      <c r="U579" s="186"/>
      <c r="V579" s="186"/>
      <c r="W579" s="186"/>
      <c r="X579" s="186"/>
      <c r="Y579" s="186"/>
      <c r="Z579" s="186"/>
      <c r="AA579" s="186"/>
      <c r="AB579" s="186"/>
      <c r="AC579" s="186"/>
      <c r="AD579" s="186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86"/>
      <c r="AP579" s="186"/>
      <c r="AQ579" s="186"/>
      <c r="AR579" s="186"/>
      <c r="AS579" s="186"/>
      <c r="AT579" s="186"/>
      <c r="AU579" s="186"/>
      <c r="AV579" s="186"/>
      <c r="AW579" s="186"/>
      <c r="AX579" s="186"/>
      <c r="AY579" s="186"/>
      <c r="AZ579" s="186"/>
      <c r="BA579" s="186"/>
      <c r="BB579" s="186"/>
      <c r="BC579" s="186"/>
      <c r="BD579" s="186"/>
      <c r="BE579" s="186"/>
      <c r="BF579" s="186"/>
      <c r="BG579" s="186"/>
      <c r="BH579" s="186"/>
      <c r="BI579" s="186"/>
      <c r="BJ579" s="186"/>
      <c r="BK579" s="186"/>
      <c r="BL579" s="186"/>
      <c r="BM579" s="186"/>
      <c r="BN579" s="186"/>
      <c r="BO579" s="186"/>
      <c r="BP579" s="186"/>
      <c r="BQ579" s="186"/>
      <c r="BR579" s="186"/>
      <c r="BS579" s="186"/>
      <c r="BT579" s="186"/>
    </row>
    <row r="580" spans="18:72" ht="13.5">
      <c r="R580" s="186"/>
      <c r="S580" s="186"/>
      <c r="T580" s="186"/>
      <c r="U580" s="186"/>
      <c r="V580" s="186"/>
      <c r="W580" s="186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186"/>
      <c r="AT580" s="186"/>
      <c r="AU580" s="186"/>
      <c r="AV580" s="186"/>
      <c r="AW580" s="186"/>
      <c r="AX580" s="186"/>
      <c r="AY580" s="186"/>
      <c r="AZ580" s="186"/>
      <c r="BA580" s="186"/>
      <c r="BB580" s="186"/>
      <c r="BC580" s="186"/>
      <c r="BD580" s="186"/>
      <c r="BE580" s="186"/>
      <c r="BF580" s="186"/>
      <c r="BG580" s="186"/>
      <c r="BH580" s="186"/>
      <c r="BI580" s="186"/>
      <c r="BJ580" s="186"/>
      <c r="BK580" s="186"/>
      <c r="BL580" s="186"/>
      <c r="BM580" s="186"/>
      <c r="BN580" s="186"/>
      <c r="BO580" s="186"/>
      <c r="BP580" s="186"/>
      <c r="BQ580" s="186"/>
      <c r="BR580" s="186"/>
      <c r="BS580" s="186"/>
      <c r="BT580" s="186"/>
    </row>
    <row r="581" spans="18:72" ht="13.5">
      <c r="R581" s="186"/>
      <c r="S581" s="186"/>
      <c r="T581" s="186"/>
      <c r="U581" s="186"/>
      <c r="V581" s="186"/>
      <c r="W581" s="186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V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  <c r="BK581" s="186"/>
      <c r="BL581" s="186"/>
      <c r="BM581" s="186"/>
      <c r="BN581" s="186"/>
      <c r="BO581" s="186"/>
      <c r="BP581" s="186"/>
      <c r="BQ581" s="186"/>
      <c r="BR581" s="186"/>
      <c r="BS581" s="186"/>
      <c r="BT581" s="186"/>
    </row>
    <row r="582" spans="18:72" ht="13.5">
      <c r="R582" s="186"/>
      <c r="S582" s="186"/>
      <c r="T582" s="186"/>
      <c r="U582" s="186"/>
      <c r="V582" s="186"/>
      <c r="W582" s="186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186"/>
      <c r="AT582" s="186"/>
      <c r="AU582" s="186"/>
      <c r="AV582" s="186"/>
      <c r="AW582" s="186"/>
      <c r="AX582" s="186"/>
      <c r="AY582" s="186"/>
      <c r="AZ582" s="186"/>
      <c r="BA582" s="186"/>
      <c r="BB582" s="186"/>
      <c r="BC582" s="186"/>
      <c r="BD582" s="186"/>
      <c r="BE582" s="186"/>
      <c r="BF582" s="186"/>
      <c r="BG582" s="186"/>
      <c r="BH582" s="186"/>
      <c r="BI582" s="186"/>
      <c r="BJ582" s="186"/>
      <c r="BK582" s="186"/>
      <c r="BL582" s="186"/>
      <c r="BM582" s="186"/>
      <c r="BN582" s="186"/>
      <c r="BO582" s="186"/>
      <c r="BP582" s="186"/>
      <c r="BQ582" s="186"/>
      <c r="BR582" s="186"/>
      <c r="BS582" s="186"/>
      <c r="BT582" s="186"/>
    </row>
    <row r="583" spans="18:72" ht="13.5">
      <c r="R583" s="186"/>
      <c r="S583" s="186"/>
      <c r="T583" s="186"/>
      <c r="U583" s="186"/>
      <c r="V583" s="186"/>
      <c r="W583" s="186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186"/>
      <c r="AT583" s="186"/>
      <c r="AU583" s="186"/>
      <c r="AV583" s="186"/>
      <c r="AW583" s="186"/>
      <c r="AX583" s="186"/>
      <c r="AY583" s="186"/>
      <c r="AZ583" s="186"/>
      <c r="BA583" s="186"/>
      <c r="BB583" s="186"/>
      <c r="BC583" s="186"/>
      <c r="BD583" s="186"/>
      <c r="BE583" s="186"/>
      <c r="BF583" s="186"/>
      <c r="BG583" s="186"/>
      <c r="BH583" s="186"/>
      <c r="BI583" s="186"/>
      <c r="BJ583" s="186"/>
      <c r="BK583" s="186"/>
      <c r="BL583" s="186"/>
      <c r="BM583" s="186"/>
      <c r="BN583" s="186"/>
      <c r="BO583" s="186"/>
      <c r="BP583" s="186"/>
      <c r="BQ583" s="186"/>
      <c r="BR583" s="186"/>
      <c r="BS583" s="186"/>
      <c r="BT583" s="186"/>
    </row>
    <row r="584" spans="18:72" ht="13.5">
      <c r="R584" s="186"/>
      <c r="S584" s="186"/>
      <c r="T584" s="186"/>
      <c r="U584" s="186"/>
      <c r="V584" s="186"/>
      <c r="W584" s="186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186"/>
      <c r="AT584" s="186"/>
      <c r="AU584" s="186"/>
      <c r="AV584" s="186"/>
      <c r="AW584" s="186"/>
      <c r="AX584" s="186"/>
      <c r="AY584" s="186"/>
      <c r="AZ584" s="186"/>
      <c r="BA584" s="186"/>
      <c r="BB584" s="186"/>
      <c r="BC584" s="186"/>
      <c r="BD584" s="186"/>
      <c r="BE584" s="186"/>
      <c r="BF584" s="186"/>
      <c r="BG584" s="186"/>
      <c r="BH584" s="186"/>
      <c r="BI584" s="186"/>
      <c r="BJ584" s="186"/>
      <c r="BK584" s="186"/>
      <c r="BL584" s="186"/>
      <c r="BM584" s="186"/>
      <c r="BN584" s="186"/>
      <c r="BO584" s="186"/>
      <c r="BP584" s="186"/>
      <c r="BQ584" s="186"/>
      <c r="BR584" s="186"/>
      <c r="BS584" s="186"/>
      <c r="BT584" s="186"/>
    </row>
    <row r="585" spans="18:72" ht="13.5">
      <c r="R585" s="186"/>
      <c r="S585" s="186"/>
      <c r="T585" s="186"/>
      <c r="U585" s="186"/>
      <c r="V585" s="186"/>
      <c r="W585" s="186"/>
      <c r="X585" s="186"/>
      <c r="Y585" s="186"/>
      <c r="Z585" s="186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86"/>
      <c r="AP585" s="186"/>
      <c r="AQ585" s="186"/>
      <c r="AR585" s="186"/>
      <c r="AS585" s="186"/>
      <c r="AT585" s="186"/>
      <c r="AU585" s="186"/>
      <c r="AV585" s="186"/>
      <c r="AW585" s="186"/>
      <c r="AX585" s="186"/>
      <c r="AY585" s="186"/>
      <c r="AZ585" s="186"/>
      <c r="BA585" s="186"/>
      <c r="BB585" s="186"/>
      <c r="BC585" s="186"/>
      <c r="BD585" s="186"/>
      <c r="BE585" s="186"/>
      <c r="BF585" s="186"/>
      <c r="BG585" s="186"/>
      <c r="BH585" s="186"/>
      <c r="BI585" s="186"/>
      <c r="BJ585" s="186"/>
      <c r="BK585" s="186"/>
      <c r="BL585" s="186"/>
      <c r="BM585" s="186"/>
      <c r="BN585" s="186"/>
      <c r="BO585" s="186"/>
      <c r="BP585" s="186"/>
      <c r="BQ585" s="186"/>
      <c r="BR585" s="186"/>
      <c r="BS585" s="186"/>
      <c r="BT585" s="186"/>
    </row>
    <row r="586" spans="18:72" ht="13.5">
      <c r="R586" s="186"/>
      <c r="S586" s="186"/>
      <c r="T586" s="186"/>
      <c r="U586" s="186"/>
      <c r="V586" s="186"/>
      <c r="W586" s="186"/>
      <c r="X586" s="186"/>
      <c r="Y586" s="186"/>
      <c r="Z586" s="186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86"/>
      <c r="AK586" s="186"/>
      <c r="AL586" s="186"/>
      <c r="AM586" s="186"/>
      <c r="AN586" s="186"/>
      <c r="AO586" s="186"/>
      <c r="AP586" s="186"/>
      <c r="AQ586" s="186"/>
      <c r="AR586" s="186"/>
      <c r="AS586" s="186"/>
      <c r="AT586" s="186"/>
      <c r="AU586" s="186"/>
      <c r="AV586" s="186"/>
      <c r="AW586" s="186"/>
      <c r="AX586" s="186"/>
      <c r="AY586" s="186"/>
      <c r="AZ586" s="186"/>
      <c r="BA586" s="186"/>
      <c r="BB586" s="186"/>
      <c r="BC586" s="186"/>
      <c r="BD586" s="186"/>
      <c r="BE586" s="186"/>
      <c r="BF586" s="186"/>
      <c r="BG586" s="186"/>
      <c r="BH586" s="186"/>
      <c r="BI586" s="186"/>
      <c r="BJ586" s="186"/>
      <c r="BK586" s="186"/>
      <c r="BL586" s="186"/>
      <c r="BM586" s="186"/>
      <c r="BN586" s="186"/>
      <c r="BO586" s="186"/>
      <c r="BP586" s="186"/>
      <c r="BQ586" s="186"/>
      <c r="BR586" s="186"/>
      <c r="BS586" s="186"/>
      <c r="BT586" s="186"/>
    </row>
    <row r="587" spans="18:72" ht="13.5">
      <c r="R587" s="186"/>
      <c r="S587" s="186"/>
      <c r="T587" s="186"/>
      <c r="U587" s="186"/>
      <c r="V587" s="186"/>
      <c r="W587" s="186"/>
      <c r="X587" s="186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6"/>
      <c r="AK587" s="186"/>
      <c r="AL587" s="186"/>
      <c r="AM587" s="186"/>
      <c r="AN587" s="186"/>
      <c r="AO587" s="186"/>
      <c r="AP587" s="186"/>
      <c r="AQ587" s="186"/>
      <c r="AR587" s="186"/>
      <c r="AS587" s="186"/>
      <c r="AT587" s="186"/>
      <c r="AU587" s="186"/>
      <c r="AV587" s="186"/>
      <c r="AW587" s="186"/>
      <c r="AX587" s="186"/>
      <c r="AY587" s="186"/>
      <c r="AZ587" s="186"/>
      <c r="BA587" s="186"/>
      <c r="BB587" s="186"/>
      <c r="BC587" s="186"/>
      <c r="BD587" s="186"/>
      <c r="BE587" s="186"/>
      <c r="BF587" s="186"/>
      <c r="BG587" s="186"/>
      <c r="BH587" s="186"/>
      <c r="BI587" s="186"/>
      <c r="BJ587" s="186"/>
      <c r="BK587" s="186"/>
      <c r="BL587" s="186"/>
      <c r="BM587" s="186"/>
      <c r="BN587" s="186"/>
      <c r="BO587" s="186"/>
      <c r="BP587" s="186"/>
      <c r="BQ587" s="186"/>
      <c r="BR587" s="186"/>
      <c r="BS587" s="186"/>
      <c r="BT587" s="186"/>
    </row>
    <row r="588" spans="18:72" ht="13.5">
      <c r="R588" s="186"/>
      <c r="S588" s="186"/>
      <c r="T588" s="186"/>
      <c r="U588" s="186"/>
      <c r="V588" s="186"/>
      <c r="W588" s="186"/>
      <c r="X588" s="186"/>
      <c r="Y588" s="186"/>
      <c r="Z588" s="186"/>
      <c r="AA588" s="186"/>
      <c r="AB588" s="186"/>
      <c r="AC588" s="186"/>
      <c r="AD588" s="186"/>
      <c r="AE588" s="186"/>
      <c r="AF588" s="186"/>
      <c r="AG588" s="186"/>
      <c r="AH588" s="186"/>
      <c r="AI588" s="186"/>
      <c r="AJ588" s="186"/>
      <c r="AK588" s="186"/>
      <c r="AL588" s="186"/>
      <c r="AM588" s="186"/>
      <c r="AN588" s="186"/>
      <c r="AO588" s="186"/>
      <c r="AP588" s="186"/>
      <c r="AQ588" s="186"/>
      <c r="AR588" s="186"/>
      <c r="AS588" s="186"/>
      <c r="AT588" s="186"/>
      <c r="AU588" s="186"/>
      <c r="AV588" s="186"/>
      <c r="AW588" s="186"/>
      <c r="AX588" s="186"/>
      <c r="AY588" s="186"/>
      <c r="AZ588" s="186"/>
      <c r="BA588" s="186"/>
      <c r="BB588" s="186"/>
      <c r="BC588" s="186"/>
      <c r="BD588" s="186"/>
      <c r="BE588" s="186"/>
      <c r="BF588" s="186"/>
      <c r="BG588" s="186"/>
      <c r="BH588" s="186"/>
      <c r="BI588" s="186"/>
      <c r="BJ588" s="186"/>
      <c r="BK588" s="186"/>
      <c r="BL588" s="186"/>
      <c r="BM588" s="186"/>
      <c r="BN588" s="186"/>
      <c r="BO588" s="186"/>
      <c r="BP588" s="186"/>
      <c r="BQ588" s="186"/>
      <c r="BR588" s="186"/>
      <c r="BS588" s="186"/>
      <c r="BT588" s="186"/>
    </row>
    <row r="589" spans="18:72" ht="13.5">
      <c r="R589" s="186"/>
      <c r="S589" s="186"/>
      <c r="T589" s="186"/>
      <c r="U589" s="186"/>
      <c r="V589" s="186"/>
      <c r="W589" s="186"/>
      <c r="X589" s="186"/>
      <c r="Y589" s="186"/>
      <c r="Z589" s="186"/>
      <c r="AA589" s="186"/>
      <c r="AB589" s="186"/>
      <c r="AC589" s="186"/>
      <c r="AD589" s="186"/>
      <c r="AE589" s="186"/>
      <c r="AF589" s="186"/>
      <c r="AG589" s="186"/>
      <c r="AH589" s="186"/>
      <c r="AI589" s="186"/>
      <c r="AJ589" s="186"/>
      <c r="AK589" s="186"/>
      <c r="AL589" s="186"/>
      <c r="AM589" s="186"/>
      <c r="AN589" s="186"/>
      <c r="AO589" s="186"/>
      <c r="AP589" s="186"/>
      <c r="AQ589" s="186"/>
      <c r="AR589" s="186"/>
      <c r="AS589" s="186"/>
      <c r="AT589" s="186"/>
      <c r="AU589" s="186"/>
      <c r="AV589" s="186"/>
      <c r="AW589" s="186"/>
      <c r="AX589" s="186"/>
      <c r="AY589" s="186"/>
      <c r="AZ589" s="186"/>
      <c r="BA589" s="186"/>
      <c r="BB589" s="186"/>
      <c r="BC589" s="186"/>
      <c r="BD589" s="186"/>
      <c r="BE589" s="186"/>
      <c r="BF589" s="186"/>
      <c r="BG589" s="186"/>
      <c r="BH589" s="186"/>
      <c r="BI589" s="186"/>
      <c r="BJ589" s="186"/>
      <c r="BK589" s="186"/>
      <c r="BL589" s="186"/>
      <c r="BM589" s="186"/>
      <c r="BN589" s="186"/>
      <c r="BO589" s="186"/>
      <c r="BP589" s="186"/>
      <c r="BQ589" s="186"/>
      <c r="BR589" s="186"/>
      <c r="BS589" s="186"/>
      <c r="BT589" s="186"/>
    </row>
    <row r="590" spans="18:72" ht="13.5">
      <c r="R590" s="186"/>
      <c r="S590" s="186"/>
      <c r="T590" s="186"/>
      <c r="U590" s="186"/>
      <c r="V590" s="186"/>
      <c r="W590" s="186"/>
      <c r="X590" s="186"/>
      <c r="Y590" s="186"/>
      <c r="Z590" s="186"/>
      <c r="AA590" s="186"/>
      <c r="AB590" s="186"/>
      <c r="AC590" s="186"/>
      <c r="AD590" s="186"/>
      <c r="AE590" s="186"/>
      <c r="AF590" s="186"/>
      <c r="AG590" s="186"/>
      <c r="AH590" s="186"/>
      <c r="AI590" s="186"/>
      <c r="AJ590" s="186"/>
      <c r="AK590" s="186"/>
      <c r="AL590" s="186"/>
      <c r="AM590" s="186"/>
      <c r="AN590" s="186"/>
      <c r="AO590" s="186"/>
      <c r="AP590" s="186"/>
      <c r="AQ590" s="186"/>
      <c r="AR590" s="186"/>
      <c r="AS590" s="186"/>
      <c r="AT590" s="186"/>
      <c r="AU590" s="186"/>
      <c r="AV590" s="186"/>
      <c r="AW590" s="186"/>
      <c r="AX590" s="186"/>
      <c r="AY590" s="186"/>
      <c r="AZ590" s="186"/>
      <c r="BA590" s="186"/>
      <c r="BB590" s="186"/>
      <c r="BC590" s="186"/>
      <c r="BD590" s="186"/>
      <c r="BE590" s="186"/>
      <c r="BF590" s="186"/>
      <c r="BG590" s="186"/>
      <c r="BH590" s="186"/>
      <c r="BI590" s="186"/>
      <c r="BJ590" s="186"/>
      <c r="BK590" s="186"/>
      <c r="BL590" s="186"/>
      <c r="BM590" s="186"/>
      <c r="BN590" s="186"/>
      <c r="BO590" s="186"/>
      <c r="BP590" s="186"/>
      <c r="BQ590" s="186"/>
      <c r="BR590" s="186"/>
      <c r="BS590" s="186"/>
      <c r="BT590" s="186"/>
    </row>
    <row r="591" spans="18:72" ht="13.5">
      <c r="R591" s="186"/>
      <c r="S591" s="186"/>
      <c r="T591" s="186"/>
      <c r="U591" s="186"/>
      <c r="V591" s="186"/>
      <c r="W591" s="186"/>
      <c r="X591" s="186"/>
      <c r="Y591" s="186"/>
      <c r="Z591" s="186"/>
      <c r="AA591" s="186"/>
      <c r="AB591" s="186"/>
      <c r="AC591" s="186"/>
      <c r="AD591" s="186"/>
      <c r="AE591" s="186"/>
      <c r="AF591" s="186"/>
      <c r="AG591" s="186"/>
      <c r="AH591" s="186"/>
      <c r="AI591" s="186"/>
      <c r="AJ591" s="186"/>
      <c r="AK591" s="186"/>
      <c r="AL591" s="186"/>
      <c r="AM591" s="186"/>
      <c r="AN591" s="186"/>
      <c r="AO591" s="186"/>
      <c r="AP591" s="186"/>
      <c r="AQ591" s="186"/>
      <c r="AR591" s="186"/>
      <c r="AS591" s="186"/>
      <c r="AT591" s="186"/>
      <c r="AU591" s="186"/>
      <c r="AV591" s="186"/>
      <c r="AW591" s="186"/>
      <c r="AX591" s="186"/>
      <c r="AY591" s="186"/>
      <c r="AZ591" s="186"/>
      <c r="BA591" s="186"/>
      <c r="BB591" s="186"/>
      <c r="BC591" s="186"/>
      <c r="BD591" s="186"/>
      <c r="BE591" s="186"/>
      <c r="BF591" s="186"/>
      <c r="BG591" s="186"/>
      <c r="BH591" s="186"/>
      <c r="BI591" s="186"/>
      <c r="BJ591" s="186"/>
      <c r="BK591" s="186"/>
      <c r="BL591" s="186"/>
      <c r="BM591" s="186"/>
      <c r="BN591" s="186"/>
      <c r="BO591" s="186"/>
      <c r="BP591" s="186"/>
      <c r="BQ591" s="186"/>
      <c r="BR591" s="186"/>
      <c r="BS591" s="186"/>
      <c r="BT591" s="186"/>
    </row>
    <row r="592" spans="18:72" ht="13.5">
      <c r="R592" s="186"/>
      <c r="S592" s="186"/>
      <c r="T592" s="186"/>
      <c r="U592" s="186"/>
      <c r="V592" s="186"/>
      <c r="W592" s="186"/>
      <c r="X592" s="186"/>
      <c r="Y592" s="186"/>
      <c r="Z592" s="186"/>
      <c r="AA592" s="186"/>
      <c r="AB592" s="186"/>
      <c r="AC592" s="186"/>
      <c r="AD592" s="186"/>
      <c r="AE592" s="186"/>
      <c r="AF592" s="186"/>
      <c r="AG592" s="186"/>
      <c r="AH592" s="186"/>
      <c r="AI592" s="186"/>
      <c r="AJ592" s="186"/>
      <c r="AK592" s="186"/>
      <c r="AL592" s="186"/>
      <c r="AM592" s="186"/>
      <c r="AN592" s="186"/>
      <c r="AO592" s="186"/>
      <c r="AP592" s="186"/>
      <c r="AQ592" s="186"/>
      <c r="AR592" s="186"/>
      <c r="AS592" s="186"/>
      <c r="AT592" s="186"/>
      <c r="AU592" s="186"/>
      <c r="AV592" s="186"/>
      <c r="AW592" s="186"/>
      <c r="AX592" s="186"/>
      <c r="AY592" s="186"/>
      <c r="AZ592" s="186"/>
      <c r="BA592" s="186"/>
      <c r="BB592" s="186"/>
      <c r="BC592" s="186"/>
      <c r="BD592" s="186"/>
      <c r="BE592" s="186"/>
      <c r="BF592" s="186"/>
      <c r="BG592" s="186"/>
      <c r="BH592" s="186"/>
      <c r="BI592" s="186"/>
      <c r="BJ592" s="186"/>
      <c r="BK592" s="186"/>
      <c r="BL592" s="186"/>
      <c r="BM592" s="186"/>
      <c r="BN592" s="186"/>
      <c r="BO592" s="186"/>
      <c r="BP592" s="186"/>
      <c r="BQ592" s="186"/>
      <c r="BR592" s="186"/>
      <c r="BS592" s="186"/>
      <c r="BT592" s="186"/>
    </row>
    <row r="593" spans="18:72" ht="13.5">
      <c r="R593" s="186"/>
      <c r="S593" s="186"/>
      <c r="T593" s="186"/>
      <c r="U593" s="186"/>
      <c r="V593" s="186"/>
      <c r="W593" s="186"/>
      <c r="X593" s="186"/>
      <c r="Y593" s="186"/>
      <c r="Z593" s="186"/>
      <c r="AA593" s="186"/>
      <c r="AB593" s="186"/>
      <c r="AC593" s="186"/>
      <c r="AD593" s="186"/>
      <c r="AE593" s="186"/>
      <c r="AF593" s="186"/>
      <c r="AG593" s="186"/>
      <c r="AH593" s="186"/>
      <c r="AI593" s="186"/>
      <c r="AJ593" s="186"/>
      <c r="AK593" s="186"/>
      <c r="AL593" s="186"/>
      <c r="AM593" s="186"/>
      <c r="AN593" s="186"/>
      <c r="AO593" s="186"/>
      <c r="AP593" s="186"/>
      <c r="AQ593" s="186"/>
      <c r="AR593" s="186"/>
      <c r="AS593" s="186"/>
      <c r="AT593" s="186"/>
      <c r="AU593" s="186"/>
      <c r="AV593" s="186"/>
      <c r="AW593" s="186"/>
      <c r="AX593" s="186"/>
      <c r="AY593" s="186"/>
      <c r="AZ593" s="186"/>
      <c r="BA593" s="186"/>
      <c r="BB593" s="186"/>
      <c r="BC593" s="186"/>
      <c r="BD593" s="186"/>
      <c r="BE593" s="186"/>
      <c r="BF593" s="186"/>
      <c r="BG593" s="186"/>
      <c r="BH593" s="186"/>
      <c r="BI593" s="186"/>
      <c r="BJ593" s="186"/>
      <c r="BK593" s="186"/>
      <c r="BL593" s="186"/>
      <c r="BM593" s="186"/>
      <c r="BN593" s="186"/>
      <c r="BO593" s="186"/>
      <c r="BP593" s="186"/>
      <c r="BQ593" s="186"/>
      <c r="BR593" s="186"/>
      <c r="BS593" s="186"/>
      <c r="BT593" s="186"/>
    </row>
    <row r="594" spans="18:72" ht="13.5">
      <c r="R594" s="186"/>
      <c r="S594" s="186"/>
      <c r="T594" s="186"/>
      <c r="U594" s="186"/>
      <c r="V594" s="186"/>
      <c r="W594" s="186"/>
      <c r="X594" s="186"/>
      <c r="Y594" s="186"/>
      <c r="Z594" s="186"/>
      <c r="AA594" s="186"/>
      <c r="AB594" s="186"/>
      <c r="AC594" s="186"/>
      <c r="AD594" s="186"/>
      <c r="AE594" s="186"/>
      <c r="AF594" s="186"/>
      <c r="AG594" s="186"/>
      <c r="AH594" s="186"/>
      <c r="AI594" s="186"/>
      <c r="AJ594" s="186"/>
      <c r="AK594" s="186"/>
      <c r="AL594" s="186"/>
      <c r="AM594" s="186"/>
      <c r="AN594" s="186"/>
      <c r="AO594" s="186"/>
      <c r="AP594" s="186"/>
      <c r="AQ594" s="186"/>
      <c r="AR594" s="186"/>
      <c r="AS594" s="186"/>
      <c r="AT594" s="186"/>
      <c r="AU594" s="186"/>
      <c r="AV594" s="186"/>
      <c r="AW594" s="186"/>
      <c r="AX594" s="186"/>
      <c r="AY594" s="186"/>
      <c r="AZ594" s="186"/>
      <c r="BA594" s="186"/>
      <c r="BB594" s="186"/>
      <c r="BC594" s="186"/>
      <c r="BD594" s="186"/>
      <c r="BE594" s="186"/>
      <c r="BF594" s="186"/>
      <c r="BG594" s="186"/>
      <c r="BH594" s="186"/>
      <c r="BI594" s="186"/>
      <c r="BJ594" s="186"/>
      <c r="BK594" s="186"/>
      <c r="BL594" s="186"/>
      <c r="BM594" s="186"/>
      <c r="BN594" s="186"/>
      <c r="BO594" s="186"/>
      <c r="BP594" s="186"/>
      <c r="BQ594" s="186"/>
      <c r="BR594" s="186"/>
      <c r="BS594" s="186"/>
      <c r="BT594" s="186"/>
    </row>
    <row r="595" spans="18:72" ht="13.5">
      <c r="R595" s="186"/>
      <c r="S595" s="186"/>
      <c r="T595" s="186"/>
      <c r="U595" s="186"/>
      <c r="V595" s="186"/>
      <c r="W595" s="186"/>
      <c r="X595" s="186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86"/>
      <c r="AK595" s="186"/>
      <c r="AL595" s="186"/>
      <c r="AM595" s="186"/>
      <c r="AN595" s="186"/>
      <c r="AO595" s="186"/>
      <c r="AP595" s="186"/>
      <c r="AQ595" s="186"/>
      <c r="AR595" s="186"/>
      <c r="AS595" s="186"/>
      <c r="AT595" s="186"/>
      <c r="AU595" s="186"/>
      <c r="AV595" s="186"/>
      <c r="AW595" s="186"/>
      <c r="AX595" s="186"/>
      <c r="AY595" s="186"/>
      <c r="AZ595" s="186"/>
      <c r="BA595" s="186"/>
      <c r="BB595" s="186"/>
      <c r="BC595" s="186"/>
      <c r="BD595" s="186"/>
      <c r="BE595" s="186"/>
      <c r="BF595" s="186"/>
      <c r="BG595" s="186"/>
      <c r="BH595" s="186"/>
      <c r="BI595" s="186"/>
      <c r="BJ595" s="186"/>
      <c r="BK595" s="186"/>
      <c r="BL595" s="186"/>
      <c r="BM595" s="186"/>
      <c r="BN595" s="186"/>
      <c r="BO595" s="186"/>
      <c r="BP595" s="186"/>
      <c r="BQ595" s="186"/>
      <c r="BR595" s="186"/>
      <c r="BS595" s="186"/>
      <c r="BT595" s="186"/>
    </row>
    <row r="596" spans="18:72" ht="13.5">
      <c r="R596" s="186"/>
      <c r="S596" s="186"/>
      <c r="T596" s="186"/>
      <c r="U596" s="186"/>
      <c r="V596" s="186"/>
      <c r="W596" s="186"/>
      <c r="X596" s="186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6"/>
      <c r="AK596" s="186"/>
      <c r="AL596" s="186"/>
      <c r="AM596" s="186"/>
      <c r="AN596" s="186"/>
      <c r="AO596" s="186"/>
      <c r="AP596" s="186"/>
      <c r="AQ596" s="186"/>
      <c r="AR596" s="186"/>
      <c r="AS596" s="186"/>
      <c r="AT596" s="186"/>
      <c r="AU596" s="186"/>
      <c r="AV596" s="186"/>
      <c r="AW596" s="186"/>
      <c r="AX596" s="186"/>
      <c r="AY596" s="186"/>
      <c r="AZ596" s="186"/>
      <c r="BA596" s="186"/>
      <c r="BB596" s="186"/>
      <c r="BC596" s="186"/>
      <c r="BD596" s="186"/>
      <c r="BE596" s="186"/>
      <c r="BF596" s="186"/>
      <c r="BG596" s="186"/>
      <c r="BH596" s="186"/>
      <c r="BI596" s="186"/>
      <c r="BJ596" s="186"/>
      <c r="BK596" s="186"/>
      <c r="BL596" s="186"/>
      <c r="BM596" s="186"/>
      <c r="BN596" s="186"/>
      <c r="BO596" s="186"/>
      <c r="BP596" s="186"/>
      <c r="BQ596" s="186"/>
      <c r="BR596" s="186"/>
      <c r="BS596" s="186"/>
      <c r="BT596" s="186"/>
    </row>
    <row r="597" spans="18:72" ht="13.5">
      <c r="R597" s="186"/>
      <c r="S597" s="186"/>
      <c r="T597" s="186"/>
      <c r="U597" s="186"/>
      <c r="V597" s="186"/>
      <c r="W597" s="186"/>
      <c r="X597" s="186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6"/>
      <c r="AK597" s="186"/>
      <c r="AL597" s="186"/>
      <c r="AM597" s="186"/>
      <c r="AN597" s="186"/>
      <c r="AO597" s="186"/>
      <c r="AP597" s="186"/>
      <c r="AQ597" s="186"/>
      <c r="AR597" s="186"/>
      <c r="AS597" s="186"/>
      <c r="AT597" s="186"/>
      <c r="AU597" s="186"/>
      <c r="AV597" s="186"/>
      <c r="AW597" s="186"/>
      <c r="AX597" s="186"/>
      <c r="AY597" s="186"/>
      <c r="AZ597" s="186"/>
      <c r="BA597" s="186"/>
      <c r="BB597" s="186"/>
      <c r="BC597" s="186"/>
      <c r="BD597" s="186"/>
      <c r="BE597" s="186"/>
      <c r="BF597" s="186"/>
      <c r="BG597" s="186"/>
      <c r="BH597" s="186"/>
      <c r="BI597" s="186"/>
      <c r="BJ597" s="186"/>
      <c r="BK597" s="186"/>
      <c r="BL597" s="186"/>
      <c r="BM597" s="186"/>
      <c r="BN597" s="186"/>
      <c r="BO597" s="186"/>
      <c r="BP597" s="186"/>
      <c r="BQ597" s="186"/>
      <c r="BR597" s="186"/>
      <c r="BS597" s="186"/>
      <c r="BT597" s="186"/>
    </row>
    <row r="598" spans="18:72" ht="13.5">
      <c r="R598" s="186"/>
      <c r="S598" s="186"/>
      <c r="T598" s="186"/>
      <c r="U598" s="186"/>
      <c r="V598" s="186"/>
      <c r="W598" s="186"/>
      <c r="X598" s="186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86"/>
      <c r="AK598" s="186"/>
      <c r="AL598" s="186"/>
      <c r="AM598" s="186"/>
      <c r="AN598" s="186"/>
      <c r="AO598" s="186"/>
      <c r="AP598" s="186"/>
      <c r="AQ598" s="186"/>
      <c r="AR598" s="186"/>
      <c r="AS598" s="186"/>
      <c r="AT598" s="186"/>
      <c r="AU598" s="186"/>
      <c r="AV598" s="186"/>
      <c r="AW598" s="186"/>
      <c r="AX598" s="186"/>
      <c r="AY598" s="186"/>
      <c r="AZ598" s="186"/>
      <c r="BA598" s="186"/>
      <c r="BB598" s="186"/>
      <c r="BC598" s="186"/>
      <c r="BD598" s="186"/>
      <c r="BE598" s="186"/>
      <c r="BF598" s="186"/>
      <c r="BG598" s="186"/>
      <c r="BH598" s="186"/>
      <c r="BI598" s="186"/>
      <c r="BJ598" s="186"/>
      <c r="BK598" s="186"/>
      <c r="BL598" s="186"/>
      <c r="BM598" s="186"/>
      <c r="BN598" s="186"/>
      <c r="BO598" s="186"/>
      <c r="BP598" s="186"/>
      <c r="BQ598" s="186"/>
      <c r="BR598" s="186"/>
      <c r="BS598" s="186"/>
      <c r="BT598" s="186"/>
    </row>
    <row r="599" spans="18:72" ht="13.5">
      <c r="R599" s="186"/>
      <c r="S599" s="186"/>
      <c r="T599" s="186"/>
      <c r="U599" s="186"/>
      <c r="V599" s="186"/>
      <c r="W599" s="186"/>
      <c r="X599" s="186"/>
      <c r="Y599" s="186"/>
      <c r="Z599" s="186"/>
      <c r="AA599" s="186"/>
      <c r="AB599" s="186"/>
      <c r="AC599" s="186"/>
      <c r="AD599" s="186"/>
      <c r="AE599" s="186"/>
      <c r="AF599" s="186"/>
      <c r="AG599" s="186"/>
      <c r="AH599" s="186"/>
      <c r="AI599" s="186"/>
      <c r="AJ599" s="186"/>
      <c r="AK599" s="186"/>
      <c r="AL599" s="186"/>
      <c r="AM599" s="186"/>
      <c r="AN599" s="186"/>
      <c r="AO599" s="186"/>
      <c r="AP599" s="186"/>
      <c r="AQ599" s="186"/>
      <c r="AR599" s="186"/>
      <c r="AS599" s="186"/>
      <c r="AT599" s="186"/>
      <c r="AU599" s="186"/>
      <c r="AV599" s="186"/>
      <c r="AW599" s="186"/>
      <c r="AX599" s="186"/>
      <c r="AY599" s="186"/>
      <c r="AZ599" s="186"/>
      <c r="BA599" s="186"/>
      <c r="BB599" s="186"/>
      <c r="BC599" s="186"/>
      <c r="BD599" s="186"/>
      <c r="BE599" s="186"/>
      <c r="BF599" s="186"/>
      <c r="BG599" s="186"/>
      <c r="BH599" s="186"/>
      <c r="BI599" s="186"/>
      <c r="BJ599" s="186"/>
      <c r="BK599" s="186"/>
      <c r="BL599" s="186"/>
      <c r="BM599" s="186"/>
      <c r="BN599" s="186"/>
      <c r="BO599" s="186"/>
      <c r="BP599" s="186"/>
      <c r="BQ599" s="186"/>
      <c r="BR599" s="186"/>
      <c r="BS599" s="186"/>
      <c r="BT599" s="186"/>
    </row>
    <row r="600" spans="18:72" ht="13.5">
      <c r="R600" s="186"/>
      <c r="S600" s="186"/>
      <c r="T600" s="186"/>
      <c r="U600" s="186"/>
      <c r="V600" s="186"/>
      <c r="W600" s="186"/>
      <c r="X600" s="186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6"/>
      <c r="AZ600" s="186"/>
      <c r="BA600" s="186"/>
      <c r="BB600" s="186"/>
      <c r="BC600" s="186"/>
      <c r="BD600" s="186"/>
      <c r="BE600" s="186"/>
      <c r="BF600" s="186"/>
      <c r="BG600" s="186"/>
      <c r="BH600" s="186"/>
      <c r="BI600" s="186"/>
      <c r="BJ600" s="186"/>
      <c r="BK600" s="186"/>
      <c r="BL600" s="186"/>
      <c r="BM600" s="186"/>
      <c r="BN600" s="186"/>
      <c r="BO600" s="186"/>
      <c r="BP600" s="186"/>
      <c r="BQ600" s="186"/>
      <c r="BR600" s="186"/>
      <c r="BS600" s="186"/>
      <c r="BT600" s="186"/>
    </row>
    <row r="601" spans="18:72" ht="13.5">
      <c r="R601" s="186"/>
      <c r="S601" s="186"/>
      <c r="T601" s="186"/>
      <c r="U601" s="186"/>
      <c r="V601" s="186"/>
      <c r="W601" s="186"/>
      <c r="X601" s="186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86"/>
      <c r="AK601" s="186"/>
      <c r="AL601" s="186"/>
      <c r="AM601" s="186"/>
      <c r="AN601" s="186"/>
      <c r="AO601" s="186"/>
      <c r="AP601" s="186"/>
      <c r="AQ601" s="186"/>
      <c r="AR601" s="186"/>
      <c r="AS601" s="186"/>
      <c r="AT601" s="186"/>
      <c r="AU601" s="186"/>
      <c r="AV601" s="186"/>
      <c r="AW601" s="186"/>
      <c r="AX601" s="186"/>
      <c r="AY601" s="186"/>
      <c r="AZ601" s="186"/>
      <c r="BA601" s="186"/>
      <c r="BB601" s="186"/>
      <c r="BC601" s="186"/>
      <c r="BD601" s="186"/>
      <c r="BE601" s="186"/>
      <c r="BF601" s="186"/>
      <c r="BG601" s="186"/>
      <c r="BH601" s="186"/>
      <c r="BI601" s="186"/>
      <c r="BJ601" s="186"/>
      <c r="BK601" s="186"/>
      <c r="BL601" s="186"/>
      <c r="BM601" s="186"/>
      <c r="BN601" s="186"/>
      <c r="BO601" s="186"/>
      <c r="BP601" s="186"/>
      <c r="BQ601" s="186"/>
      <c r="BR601" s="186"/>
      <c r="BS601" s="186"/>
      <c r="BT601" s="186"/>
    </row>
    <row r="602" spans="18:72" ht="13.5">
      <c r="R602" s="186"/>
      <c r="S602" s="186"/>
      <c r="T602" s="186"/>
      <c r="U602" s="186"/>
      <c r="V602" s="186"/>
      <c r="W602" s="186"/>
      <c r="X602" s="186"/>
      <c r="Y602" s="186"/>
      <c r="Z602" s="186"/>
      <c r="AA602" s="186"/>
      <c r="AB602" s="186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186"/>
      <c r="AT602" s="186"/>
      <c r="AU602" s="186"/>
      <c r="AV602" s="186"/>
      <c r="AW602" s="186"/>
      <c r="AX602" s="186"/>
      <c r="AY602" s="186"/>
      <c r="AZ602" s="186"/>
      <c r="BA602" s="186"/>
      <c r="BB602" s="186"/>
      <c r="BC602" s="186"/>
      <c r="BD602" s="186"/>
      <c r="BE602" s="186"/>
      <c r="BF602" s="186"/>
      <c r="BG602" s="186"/>
      <c r="BH602" s="186"/>
      <c r="BI602" s="186"/>
      <c r="BJ602" s="186"/>
      <c r="BK602" s="186"/>
      <c r="BL602" s="186"/>
      <c r="BM602" s="186"/>
      <c r="BN602" s="186"/>
      <c r="BO602" s="186"/>
      <c r="BP602" s="186"/>
      <c r="BQ602" s="186"/>
      <c r="BR602" s="186"/>
      <c r="BS602" s="186"/>
      <c r="BT602" s="186"/>
    </row>
    <row r="603" spans="18:72" ht="13.5">
      <c r="R603" s="186"/>
      <c r="S603" s="186"/>
      <c r="T603" s="186"/>
      <c r="U603" s="186"/>
      <c r="V603" s="186"/>
      <c r="W603" s="186"/>
      <c r="X603" s="186"/>
      <c r="Y603" s="186"/>
      <c r="Z603" s="186"/>
      <c r="AA603" s="186"/>
      <c r="AB603" s="186"/>
      <c r="AC603" s="186"/>
      <c r="AD603" s="186"/>
      <c r="AE603" s="186"/>
      <c r="AF603" s="186"/>
      <c r="AG603" s="186"/>
      <c r="AH603" s="186"/>
      <c r="AI603" s="186"/>
      <c r="AJ603" s="186"/>
      <c r="AK603" s="186"/>
      <c r="AL603" s="186"/>
      <c r="AM603" s="186"/>
      <c r="AN603" s="186"/>
      <c r="AO603" s="186"/>
      <c r="AP603" s="186"/>
      <c r="AQ603" s="186"/>
      <c r="AR603" s="186"/>
      <c r="AS603" s="186"/>
      <c r="AT603" s="186"/>
      <c r="AU603" s="186"/>
      <c r="AV603" s="186"/>
      <c r="AW603" s="186"/>
      <c r="AX603" s="186"/>
      <c r="AY603" s="186"/>
      <c r="AZ603" s="186"/>
      <c r="BA603" s="186"/>
      <c r="BB603" s="186"/>
      <c r="BC603" s="186"/>
      <c r="BD603" s="186"/>
      <c r="BE603" s="186"/>
      <c r="BF603" s="186"/>
      <c r="BG603" s="186"/>
      <c r="BH603" s="186"/>
      <c r="BI603" s="186"/>
      <c r="BJ603" s="186"/>
      <c r="BK603" s="186"/>
      <c r="BL603" s="186"/>
      <c r="BM603" s="186"/>
      <c r="BN603" s="186"/>
      <c r="BO603" s="186"/>
      <c r="BP603" s="186"/>
      <c r="BQ603" s="186"/>
      <c r="BR603" s="186"/>
      <c r="BS603" s="186"/>
      <c r="BT603" s="186"/>
    </row>
    <row r="604" spans="18:72" ht="13.5">
      <c r="R604" s="186"/>
      <c r="S604" s="186"/>
      <c r="T604" s="186"/>
      <c r="U604" s="186"/>
      <c r="V604" s="186"/>
      <c r="W604" s="186"/>
      <c r="X604" s="186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6"/>
      <c r="AT604" s="186"/>
      <c r="AU604" s="186"/>
      <c r="AV604" s="186"/>
      <c r="AW604" s="186"/>
      <c r="AX604" s="186"/>
      <c r="AY604" s="186"/>
      <c r="AZ604" s="186"/>
      <c r="BA604" s="186"/>
      <c r="BB604" s="186"/>
      <c r="BC604" s="186"/>
      <c r="BD604" s="186"/>
      <c r="BE604" s="186"/>
      <c r="BF604" s="186"/>
      <c r="BG604" s="186"/>
      <c r="BH604" s="186"/>
      <c r="BI604" s="186"/>
      <c r="BJ604" s="186"/>
      <c r="BK604" s="186"/>
      <c r="BL604" s="186"/>
      <c r="BM604" s="186"/>
      <c r="BN604" s="186"/>
      <c r="BO604" s="186"/>
      <c r="BP604" s="186"/>
      <c r="BQ604" s="186"/>
      <c r="BR604" s="186"/>
      <c r="BS604" s="186"/>
      <c r="BT604" s="186"/>
    </row>
    <row r="605" spans="18:72" ht="13.5">
      <c r="R605" s="186"/>
      <c r="S605" s="186"/>
      <c r="T605" s="186"/>
      <c r="U605" s="186"/>
      <c r="V605" s="186"/>
      <c r="W605" s="186"/>
      <c r="X605" s="186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86"/>
      <c r="AT605" s="186"/>
      <c r="AU605" s="186"/>
      <c r="AV605" s="186"/>
      <c r="AW605" s="186"/>
      <c r="AX605" s="186"/>
      <c r="AY605" s="186"/>
      <c r="AZ605" s="186"/>
      <c r="BA605" s="186"/>
      <c r="BB605" s="186"/>
      <c r="BC605" s="186"/>
      <c r="BD605" s="186"/>
      <c r="BE605" s="186"/>
      <c r="BF605" s="186"/>
      <c r="BG605" s="186"/>
      <c r="BH605" s="186"/>
      <c r="BI605" s="186"/>
      <c r="BJ605" s="186"/>
      <c r="BK605" s="186"/>
      <c r="BL605" s="186"/>
      <c r="BM605" s="186"/>
      <c r="BN605" s="186"/>
      <c r="BO605" s="186"/>
      <c r="BP605" s="186"/>
      <c r="BQ605" s="186"/>
      <c r="BR605" s="186"/>
      <c r="BS605" s="186"/>
      <c r="BT605" s="186"/>
    </row>
    <row r="606" spans="18:72" ht="13.5">
      <c r="R606" s="186"/>
      <c r="S606" s="186"/>
      <c r="T606" s="186"/>
      <c r="U606" s="186"/>
      <c r="V606" s="186"/>
      <c r="W606" s="186"/>
      <c r="X606" s="186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86"/>
      <c r="AT606" s="186"/>
      <c r="AU606" s="186"/>
      <c r="AV606" s="186"/>
      <c r="AW606" s="186"/>
      <c r="AX606" s="186"/>
      <c r="AY606" s="186"/>
      <c r="AZ606" s="186"/>
      <c r="BA606" s="186"/>
      <c r="BB606" s="186"/>
      <c r="BC606" s="186"/>
      <c r="BD606" s="186"/>
      <c r="BE606" s="186"/>
      <c r="BF606" s="186"/>
      <c r="BG606" s="186"/>
      <c r="BH606" s="186"/>
      <c r="BI606" s="186"/>
      <c r="BJ606" s="186"/>
      <c r="BK606" s="186"/>
      <c r="BL606" s="186"/>
      <c r="BM606" s="186"/>
      <c r="BN606" s="186"/>
      <c r="BO606" s="186"/>
      <c r="BP606" s="186"/>
      <c r="BQ606" s="186"/>
      <c r="BR606" s="186"/>
      <c r="BS606" s="186"/>
      <c r="BT606" s="186"/>
    </row>
    <row r="607" spans="18:72" ht="13.5">
      <c r="R607" s="186"/>
      <c r="S607" s="186"/>
      <c r="T607" s="186"/>
      <c r="U607" s="186"/>
      <c r="V607" s="186"/>
      <c r="W607" s="186"/>
      <c r="X607" s="186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6"/>
      <c r="AZ607" s="186"/>
      <c r="BA607" s="186"/>
      <c r="BB607" s="186"/>
      <c r="BC607" s="186"/>
      <c r="BD607" s="186"/>
      <c r="BE607" s="186"/>
      <c r="BF607" s="186"/>
      <c r="BG607" s="186"/>
      <c r="BH607" s="186"/>
      <c r="BI607" s="186"/>
      <c r="BJ607" s="186"/>
      <c r="BK607" s="186"/>
      <c r="BL607" s="186"/>
      <c r="BM607" s="186"/>
      <c r="BN607" s="186"/>
      <c r="BO607" s="186"/>
      <c r="BP607" s="186"/>
      <c r="BQ607" s="186"/>
      <c r="BR607" s="186"/>
      <c r="BS607" s="186"/>
      <c r="BT607" s="186"/>
    </row>
    <row r="608" spans="18:72" ht="13.5">
      <c r="R608" s="186"/>
      <c r="S608" s="186"/>
      <c r="T608" s="186"/>
      <c r="U608" s="186"/>
      <c r="V608" s="186"/>
      <c r="W608" s="186"/>
      <c r="X608" s="186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86"/>
      <c r="AT608" s="186"/>
      <c r="AU608" s="186"/>
      <c r="AV608" s="186"/>
      <c r="AW608" s="186"/>
      <c r="AX608" s="186"/>
      <c r="AY608" s="186"/>
      <c r="AZ608" s="186"/>
      <c r="BA608" s="186"/>
      <c r="BB608" s="186"/>
      <c r="BC608" s="186"/>
      <c r="BD608" s="186"/>
      <c r="BE608" s="186"/>
      <c r="BF608" s="186"/>
      <c r="BG608" s="186"/>
      <c r="BH608" s="186"/>
      <c r="BI608" s="186"/>
      <c r="BJ608" s="186"/>
      <c r="BK608" s="186"/>
      <c r="BL608" s="186"/>
      <c r="BM608" s="186"/>
      <c r="BN608" s="186"/>
      <c r="BO608" s="186"/>
      <c r="BP608" s="186"/>
      <c r="BQ608" s="186"/>
      <c r="BR608" s="186"/>
      <c r="BS608" s="186"/>
      <c r="BT608" s="186"/>
    </row>
    <row r="609" spans="18:72" ht="13.5">
      <c r="R609" s="186"/>
      <c r="S609" s="186"/>
      <c r="T609" s="186"/>
      <c r="U609" s="186"/>
      <c r="V609" s="186"/>
      <c r="W609" s="186"/>
      <c r="X609" s="186"/>
      <c r="Y609" s="186"/>
      <c r="Z609" s="186"/>
      <c r="AA609" s="186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6"/>
      <c r="AZ609" s="186"/>
      <c r="BA609" s="186"/>
      <c r="BB609" s="186"/>
      <c r="BC609" s="186"/>
      <c r="BD609" s="186"/>
      <c r="BE609" s="186"/>
      <c r="BF609" s="186"/>
      <c r="BG609" s="186"/>
      <c r="BH609" s="186"/>
      <c r="BI609" s="186"/>
      <c r="BJ609" s="186"/>
      <c r="BK609" s="186"/>
      <c r="BL609" s="186"/>
      <c r="BM609" s="186"/>
      <c r="BN609" s="186"/>
      <c r="BO609" s="186"/>
      <c r="BP609" s="186"/>
      <c r="BQ609" s="186"/>
      <c r="BR609" s="186"/>
      <c r="BS609" s="186"/>
      <c r="BT609" s="186"/>
    </row>
    <row r="610" spans="18:72" ht="13.5">
      <c r="R610" s="186"/>
      <c r="S610" s="186"/>
      <c r="T610" s="186"/>
      <c r="U610" s="186"/>
      <c r="V610" s="186"/>
      <c r="W610" s="186"/>
      <c r="X610" s="186"/>
      <c r="Y610" s="186"/>
      <c r="Z610" s="186"/>
      <c r="AA610" s="186"/>
      <c r="AB610" s="186"/>
      <c r="AC610" s="186"/>
      <c r="AD610" s="186"/>
      <c r="AE610" s="186"/>
      <c r="AF610" s="186"/>
      <c r="AG610" s="186"/>
      <c r="AH610" s="186"/>
      <c r="AI610" s="186"/>
      <c r="AJ610" s="186"/>
      <c r="AK610" s="186"/>
      <c r="AL610" s="186"/>
      <c r="AM610" s="186"/>
      <c r="AN610" s="186"/>
      <c r="AO610" s="186"/>
      <c r="AP610" s="186"/>
      <c r="AQ610" s="186"/>
      <c r="AR610" s="186"/>
      <c r="AS610" s="186"/>
      <c r="AT610" s="186"/>
      <c r="AU610" s="186"/>
      <c r="AV610" s="186"/>
      <c r="AW610" s="186"/>
      <c r="AX610" s="186"/>
      <c r="AY610" s="186"/>
      <c r="AZ610" s="186"/>
      <c r="BA610" s="186"/>
      <c r="BB610" s="186"/>
      <c r="BC610" s="186"/>
      <c r="BD610" s="186"/>
      <c r="BE610" s="186"/>
      <c r="BF610" s="186"/>
      <c r="BG610" s="186"/>
      <c r="BH610" s="186"/>
      <c r="BI610" s="186"/>
      <c r="BJ610" s="186"/>
      <c r="BK610" s="186"/>
      <c r="BL610" s="186"/>
      <c r="BM610" s="186"/>
      <c r="BN610" s="186"/>
      <c r="BO610" s="186"/>
      <c r="BP610" s="186"/>
      <c r="BQ610" s="186"/>
      <c r="BR610" s="186"/>
      <c r="BS610" s="186"/>
      <c r="BT610" s="186"/>
    </row>
    <row r="611" spans="18:72" ht="13.5">
      <c r="R611" s="186"/>
      <c r="S611" s="186"/>
      <c r="T611" s="186"/>
      <c r="U611" s="186"/>
      <c r="V611" s="186"/>
      <c r="W611" s="186"/>
      <c r="X611" s="186"/>
      <c r="Y611" s="186"/>
      <c r="Z611" s="186"/>
      <c r="AA611" s="186"/>
      <c r="AB611" s="186"/>
      <c r="AC611" s="186"/>
      <c r="AD611" s="186"/>
      <c r="AE611" s="186"/>
      <c r="AF611" s="186"/>
      <c r="AG611" s="186"/>
      <c r="AH611" s="186"/>
      <c r="AI611" s="186"/>
      <c r="AJ611" s="186"/>
      <c r="AK611" s="186"/>
      <c r="AL611" s="186"/>
      <c r="AM611" s="186"/>
      <c r="AN611" s="186"/>
      <c r="AO611" s="186"/>
      <c r="AP611" s="186"/>
      <c r="AQ611" s="186"/>
      <c r="AR611" s="186"/>
      <c r="AS611" s="186"/>
      <c r="AT611" s="186"/>
      <c r="AU611" s="186"/>
      <c r="AV611" s="186"/>
      <c r="AW611" s="186"/>
      <c r="AX611" s="186"/>
      <c r="AY611" s="186"/>
      <c r="AZ611" s="186"/>
      <c r="BA611" s="186"/>
      <c r="BB611" s="186"/>
      <c r="BC611" s="186"/>
      <c r="BD611" s="186"/>
      <c r="BE611" s="186"/>
      <c r="BF611" s="186"/>
      <c r="BG611" s="186"/>
      <c r="BH611" s="186"/>
      <c r="BI611" s="186"/>
      <c r="BJ611" s="186"/>
      <c r="BK611" s="186"/>
      <c r="BL611" s="186"/>
      <c r="BM611" s="186"/>
      <c r="BN611" s="186"/>
      <c r="BO611" s="186"/>
      <c r="BP611" s="186"/>
      <c r="BQ611" s="186"/>
      <c r="BR611" s="186"/>
      <c r="BS611" s="186"/>
      <c r="BT611" s="186"/>
    </row>
    <row r="612" spans="18:72" ht="13.5">
      <c r="R612" s="186"/>
      <c r="S612" s="186"/>
      <c r="T612" s="186"/>
      <c r="U612" s="186"/>
      <c r="V612" s="186"/>
      <c r="W612" s="186"/>
      <c r="X612" s="186"/>
      <c r="Y612" s="186"/>
      <c r="Z612" s="186"/>
      <c r="AA612" s="186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  <c r="AO612" s="186"/>
      <c r="AP612" s="186"/>
      <c r="AQ612" s="186"/>
      <c r="AR612" s="186"/>
      <c r="AS612" s="186"/>
      <c r="AT612" s="186"/>
      <c r="AU612" s="186"/>
      <c r="AV612" s="186"/>
      <c r="AW612" s="186"/>
      <c r="AX612" s="186"/>
      <c r="AY612" s="186"/>
      <c r="AZ612" s="186"/>
      <c r="BA612" s="186"/>
      <c r="BB612" s="186"/>
      <c r="BC612" s="186"/>
      <c r="BD612" s="186"/>
      <c r="BE612" s="186"/>
      <c r="BF612" s="186"/>
      <c r="BG612" s="186"/>
      <c r="BH612" s="186"/>
      <c r="BI612" s="186"/>
      <c r="BJ612" s="186"/>
      <c r="BK612" s="186"/>
      <c r="BL612" s="186"/>
      <c r="BM612" s="186"/>
      <c r="BN612" s="186"/>
      <c r="BO612" s="186"/>
      <c r="BP612" s="186"/>
      <c r="BQ612" s="186"/>
      <c r="BR612" s="186"/>
      <c r="BS612" s="186"/>
      <c r="BT612" s="186"/>
    </row>
    <row r="613" spans="18:72" ht="13.5">
      <c r="R613" s="186"/>
      <c r="S613" s="186"/>
      <c r="T613" s="186"/>
      <c r="U613" s="186"/>
      <c r="V613" s="186"/>
      <c r="W613" s="186"/>
      <c r="X613" s="186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186"/>
      <c r="AT613" s="186"/>
      <c r="AU613" s="186"/>
      <c r="AV613" s="186"/>
      <c r="AW613" s="186"/>
      <c r="AX613" s="186"/>
      <c r="AY613" s="186"/>
      <c r="AZ613" s="186"/>
      <c r="BA613" s="186"/>
      <c r="BB613" s="186"/>
      <c r="BC613" s="186"/>
      <c r="BD613" s="186"/>
      <c r="BE613" s="186"/>
      <c r="BF613" s="186"/>
      <c r="BG613" s="186"/>
      <c r="BH613" s="186"/>
      <c r="BI613" s="186"/>
      <c r="BJ613" s="186"/>
      <c r="BK613" s="186"/>
      <c r="BL613" s="186"/>
      <c r="BM613" s="186"/>
      <c r="BN613" s="186"/>
      <c r="BO613" s="186"/>
      <c r="BP613" s="186"/>
      <c r="BQ613" s="186"/>
      <c r="BR613" s="186"/>
      <c r="BS613" s="186"/>
      <c r="BT613" s="186"/>
    </row>
    <row r="614" spans="18:72" ht="13.5">
      <c r="R614" s="186"/>
      <c r="S614" s="186"/>
      <c r="T614" s="186"/>
      <c r="U614" s="186"/>
      <c r="V614" s="186"/>
      <c r="W614" s="186"/>
      <c r="X614" s="186"/>
      <c r="Y614" s="186"/>
      <c r="Z614" s="186"/>
      <c r="AA614" s="186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186"/>
      <c r="AT614" s="186"/>
      <c r="AU614" s="186"/>
      <c r="AV614" s="186"/>
      <c r="AW614" s="186"/>
      <c r="AX614" s="186"/>
      <c r="AY614" s="186"/>
      <c r="AZ614" s="186"/>
      <c r="BA614" s="186"/>
      <c r="BB614" s="186"/>
      <c r="BC614" s="186"/>
      <c r="BD614" s="186"/>
      <c r="BE614" s="186"/>
      <c r="BF614" s="186"/>
      <c r="BG614" s="186"/>
      <c r="BH614" s="186"/>
      <c r="BI614" s="186"/>
      <c r="BJ614" s="186"/>
      <c r="BK614" s="186"/>
      <c r="BL614" s="186"/>
      <c r="BM614" s="186"/>
      <c r="BN614" s="186"/>
      <c r="BO614" s="186"/>
      <c r="BP614" s="186"/>
      <c r="BQ614" s="186"/>
      <c r="BR614" s="186"/>
      <c r="BS614" s="186"/>
      <c r="BT614" s="186"/>
    </row>
    <row r="615" spans="18:72" ht="13.5">
      <c r="R615" s="186"/>
      <c r="S615" s="186"/>
      <c r="T615" s="186"/>
      <c r="U615" s="186"/>
      <c r="V615" s="186"/>
      <c r="W615" s="186"/>
      <c r="X615" s="186"/>
      <c r="Y615" s="186"/>
      <c r="Z615" s="186"/>
      <c r="AA615" s="186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186"/>
      <c r="AT615" s="186"/>
      <c r="AU615" s="186"/>
      <c r="AV615" s="186"/>
      <c r="AW615" s="186"/>
      <c r="AX615" s="186"/>
      <c r="AY615" s="186"/>
      <c r="AZ615" s="186"/>
      <c r="BA615" s="186"/>
      <c r="BB615" s="186"/>
      <c r="BC615" s="186"/>
      <c r="BD615" s="186"/>
      <c r="BE615" s="186"/>
      <c r="BF615" s="186"/>
      <c r="BG615" s="186"/>
      <c r="BH615" s="186"/>
      <c r="BI615" s="186"/>
      <c r="BJ615" s="186"/>
      <c r="BK615" s="186"/>
      <c r="BL615" s="186"/>
      <c r="BM615" s="186"/>
      <c r="BN615" s="186"/>
      <c r="BO615" s="186"/>
      <c r="BP615" s="186"/>
      <c r="BQ615" s="186"/>
      <c r="BR615" s="186"/>
      <c r="BS615" s="186"/>
      <c r="BT615" s="186"/>
    </row>
    <row r="616" spans="18:72" ht="13.5">
      <c r="R616" s="186"/>
      <c r="S616" s="186"/>
      <c r="T616" s="186"/>
      <c r="U616" s="186"/>
      <c r="V616" s="186"/>
      <c r="W616" s="186"/>
      <c r="X616" s="186"/>
      <c r="Y616" s="186"/>
      <c r="Z616" s="186"/>
      <c r="AA616" s="186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186"/>
      <c r="AT616" s="186"/>
      <c r="AU616" s="186"/>
      <c r="AV616" s="186"/>
      <c r="AW616" s="186"/>
      <c r="AX616" s="186"/>
      <c r="AY616" s="186"/>
      <c r="AZ616" s="186"/>
      <c r="BA616" s="186"/>
      <c r="BB616" s="186"/>
      <c r="BC616" s="186"/>
      <c r="BD616" s="186"/>
      <c r="BE616" s="186"/>
      <c r="BF616" s="186"/>
      <c r="BG616" s="186"/>
      <c r="BH616" s="186"/>
      <c r="BI616" s="186"/>
      <c r="BJ616" s="186"/>
      <c r="BK616" s="186"/>
      <c r="BL616" s="186"/>
      <c r="BM616" s="186"/>
      <c r="BN616" s="186"/>
      <c r="BO616" s="186"/>
      <c r="BP616" s="186"/>
      <c r="BQ616" s="186"/>
      <c r="BR616" s="186"/>
      <c r="BS616" s="186"/>
      <c r="BT616" s="186"/>
    </row>
    <row r="617" spans="18:72" ht="13.5">
      <c r="R617" s="186"/>
      <c r="S617" s="186"/>
      <c r="T617" s="186"/>
      <c r="U617" s="186"/>
      <c r="V617" s="186"/>
      <c r="W617" s="186"/>
      <c r="X617" s="186"/>
      <c r="Y617" s="186"/>
      <c r="Z617" s="186"/>
      <c r="AA617" s="186"/>
      <c r="AB617" s="186"/>
      <c r="AC617" s="186"/>
      <c r="AD617" s="186"/>
      <c r="AE617" s="186"/>
      <c r="AF617" s="186"/>
      <c r="AG617" s="186"/>
      <c r="AH617" s="186"/>
      <c r="AI617" s="186"/>
      <c r="AJ617" s="186"/>
      <c r="AK617" s="186"/>
      <c r="AL617" s="186"/>
      <c r="AM617" s="186"/>
      <c r="AN617" s="186"/>
      <c r="AO617" s="186"/>
      <c r="AP617" s="186"/>
      <c r="AQ617" s="186"/>
      <c r="AR617" s="186"/>
      <c r="AS617" s="186"/>
      <c r="AT617" s="186"/>
      <c r="AU617" s="186"/>
      <c r="AV617" s="186"/>
      <c r="AW617" s="186"/>
      <c r="AX617" s="186"/>
      <c r="AY617" s="186"/>
      <c r="AZ617" s="186"/>
      <c r="BA617" s="186"/>
      <c r="BB617" s="186"/>
      <c r="BC617" s="186"/>
      <c r="BD617" s="186"/>
      <c r="BE617" s="186"/>
      <c r="BF617" s="186"/>
      <c r="BG617" s="186"/>
      <c r="BH617" s="186"/>
      <c r="BI617" s="186"/>
      <c r="BJ617" s="186"/>
      <c r="BK617" s="186"/>
      <c r="BL617" s="186"/>
      <c r="BM617" s="186"/>
      <c r="BN617" s="186"/>
      <c r="BO617" s="186"/>
      <c r="BP617" s="186"/>
      <c r="BQ617" s="186"/>
      <c r="BR617" s="186"/>
      <c r="BS617" s="186"/>
      <c r="BT617" s="186"/>
    </row>
    <row r="618" spans="18:72" ht="13.5">
      <c r="R618" s="186"/>
      <c r="S618" s="186"/>
      <c r="T618" s="186"/>
      <c r="U618" s="186"/>
      <c r="V618" s="186"/>
      <c r="W618" s="186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6"/>
      <c r="AT618" s="186"/>
      <c r="AU618" s="186"/>
      <c r="AV618" s="186"/>
      <c r="AW618" s="186"/>
      <c r="AX618" s="186"/>
      <c r="AY618" s="186"/>
      <c r="AZ618" s="186"/>
      <c r="BA618" s="186"/>
      <c r="BB618" s="186"/>
      <c r="BC618" s="186"/>
      <c r="BD618" s="186"/>
      <c r="BE618" s="186"/>
      <c r="BF618" s="186"/>
      <c r="BG618" s="186"/>
      <c r="BH618" s="186"/>
      <c r="BI618" s="186"/>
      <c r="BJ618" s="186"/>
      <c r="BK618" s="186"/>
      <c r="BL618" s="186"/>
      <c r="BM618" s="186"/>
      <c r="BN618" s="186"/>
      <c r="BO618" s="186"/>
      <c r="BP618" s="186"/>
      <c r="BQ618" s="186"/>
      <c r="BR618" s="186"/>
      <c r="BS618" s="186"/>
      <c r="BT618" s="186"/>
    </row>
    <row r="619" spans="18:72" ht="13.5">
      <c r="R619" s="186"/>
      <c r="S619" s="186"/>
      <c r="T619" s="186"/>
      <c r="U619" s="186"/>
      <c r="V619" s="186"/>
      <c r="W619" s="186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6"/>
      <c r="BD619" s="186"/>
      <c r="BE619" s="186"/>
      <c r="BF619" s="186"/>
      <c r="BG619" s="186"/>
      <c r="BH619" s="186"/>
      <c r="BI619" s="186"/>
      <c r="BJ619" s="186"/>
      <c r="BK619" s="186"/>
      <c r="BL619" s="186"/>
      <c r="BM619" s="186"/>
      <c r="BN619" s="186"/>
      <c r="BO619" s="186"/>
      <c r="BP619" s="186"/>
      <c r="BQ619" s="186"/>
      <c r="BR619" s="186"/>
      <c r="BS619" s="186"/>
      <c r="BT619" s="186"/>
    </row>
    <row r="620" spans="18:72" ht="13.5">
      <c r="R620" s="186"/>
      <c r="S620" s="186"/>
      <c r="T620" s="186"/>
      <c r="U620" s="186"/>
      <c r="V620" s="186"/>
      <c r="W620" s="186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6"/>
      <c r="AT620" s="186"/>
      <c r="AU620" s="186"/>
      <c r="AV620" s="186"/>
      <c r="AW620" s="186"/>
      <c r="AX620" s="186"/>
      <c r="AY620" s="186"/>
      <c r="AZ620" s="186"/>
      <c r="BA620" s="186"/>
      <c r="BB620" s="186"/>
      <c r="BC620" s="186"/>
      <c r="BD620" s="186"/>
      <c r="BE620" s="186"/>
      <c r="BF620" s="186"/>
      <c r="BG620" s="186"/>
      <c r="BH620" s="186"/>
      <c r="BI620" s="186"/>
      <c r="BJ620" s="186"/>
      <c r="BK620" s="186"/>
      <c r="BL620" s="186"/>
      <c r="BM620" s="186"/>
      <c r="BN620" s="186"/>
      <c r="BO620" s="186"/>
      <c r="BP620" s="186"/>
      <c r="BQ620" s="186"/>
      <c r="BR620" s="186"/>
      <c r="BS620" s="186"/>
      <c r="BT620" s="186"/>
    </row>
    <row r="621" spans="18:72" ht="13.5">
      <c r="R621" s="186"/>
      <c r="S621" s="186"/>
      <c r="T621" s="186"/>
      <c r="U621" s="186"/>
      <c r="V621" s="186"/>
      <c r="W621" s="186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6"/>
      <c r="AT621" s="186"/>
      <c r="AU621" s="186"/>
      <c r="AV621" s="186"/>
      <c r="AW621" s="186"/>
      <c r="AX621" s="186"/>
      <c r="AY621" s="186"/>
      <c r="AZ621" s="186"/>
      <c r="BA621" s="186"/>
      <c r="BB621" s="186"/>
      <c r="BC621" s="186"/>
      <c r="BD621" s="186"/>
      <c r="BE621" s="186"/>
      <c r="BF621" s="186"/>
      <c r="BG621" s="186"/>
      <c r="BH621" s="186"/>
      <c r="BI621" s="186"/>
      <c r="BJ621" s="186"/>
      <c r="BK621" s="186"/>
      <c r="BL621" s="186"/>
      <c r="BM621" s="186"/>
      <c r="BN621" s="186"/>
      <c r="BO621" s="186"/>
      <c r="BP621" s="186"/>
      <c r="BQ621" s="186"/>
      <c r="BR621" s="186"/>
      <c r="BS621" s="186"/>
      <c r="BT621" s="186"/>
    </row>
    <row r="622" spans="18:72" ht="13.5">
      <c r="R622" s="186"/>
      <c r="S622" s="186"/>
      <c r="T622" s="186"/>
      <c r="U622" s="186"/>
      <c r="V622" s="186"/>
      <c r="W622" s="186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6"/>
      <c r="AT622" s="186"/>
      <c r="AU622" s="186"/>
      <c r="AV622" s="186"/>
      <c r="AW622" s="186"/>
      <c r="AX622" s="186"/>
      <c r="AY622" s="186"/>
      <c r="AZ622" s="186"/>
      <c r="BA622" s="186"/>
      <c r="BB622" s="186"/>
      <c r="BC622" s="186"/>
      <c r="BD622" s="186"/>
      <c r="BE622" s="186"/>
      <c r="BF622" s="186"/>
      <c r="BG622" s="186"/>
      <c r="BH622" s="186"/>
      <c r="BI622" s="186"/>
      <c r="BJ622" s="186"/>
      <c r="BK622" s="186"/>
      <c r="BL622" s="186"/>
      <c r="BM622" s="186"/>
      <c r="BN622" s="186"/>
      <c r="BO622" s="186"/>
      <c r="BP622" s="186"/>
      <c r="BQ622" s="186"/>
      <c r="BR622" s="186"/>
      <c r="BS622" s="186"/>
      <c r="BT622" s="186"/>
    </row>
    <row r="623" spans="18:72" ht="13.5">
      <c r="R623" s="186"/>
      <c r="S623" s="186"/>
      <c r="T623" s="186"/>
      <c r="U623" s="186"/>
      <c r="V623" s="186"/>
      <c r="W623" s="186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86"/>
      <c r="AT623" s="186"/>
      <c r="AU623" s="186"/>
      <c r="AV623" s="186"/>
      <c r="AW623" s="186"/>
      <c r="AX623" s="186"/>
      <c r="AY623" s="186"/>
      <c r="AZ623" s="186"/>
      <c r="BA623" s="186"/>
      <c r="BB623" s="186"/>
      <c r="BC623" s="186"/>
      <c r="BD623" s="186"/>
      <c r="BE623" s="186"/>
      <c r="BF623" s="186"/>
      <c r="BG623" s="186"/>
      <c r="BH623" s="186"/>
      <c r="BI623" s="186"/>
      <c r="BJ623" s="186"/>
      <c r="BK623" s="186"/>
      <c r="BL623" s="186"/>
      <c r="BM623" s="186"/>
      <c r="BN623" s="186"/>
      <c r="BO623" s="186"/>
      <c r="BP623" s="186"/>
      <c r="BQ623" s="186"/>
      <c r="BR623" s="186"/>
      <c r="BS623" s="186"/>
      <c r="BT623" s="186"/>
    </row>
    <row r="624" spans="18:72" ht="13.5">
      <c r="R624" s="186"/>
      <c r="S624" s="186"/>
      <c r="T624" s="186"/>
      <c r="U624" s="186"/>
      <c r="V624" s="186"/>
      <c r="W624" s="186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86"/>
      <c r="AT624" s="186"/>
      <c r="AU624" s="186"/>
      <c r="AV624" s="186"/>
      <c r="AW624" s="186"/>
      <c r="AX624" s="186"/>
      <c r="AY624" s="186"/>
      <c r="AZ624" s="186"/>
      <c r="BA624" s="186"/>
      <c r="BB624" s="186"/>
      <c r="BC624" s="186"/>
      <c r="BD624" s="186"/>
      <c r="BE624" s="186"/>
      <c r="BF624" s="186"/>
      <c r="BG624" s="186"/>
      <c r="BH624" s="186"/>
      <c r="BI624" s="186"/>
      <c r="BJ624" s="186"/>
      <c r="BK624" s="186"/>
      <c r="BL624" s="186"/>
      <c r="BM624" s="186"/>
      <c r="BN624" s="186"/>
      <c r="BO624" s="186"/>
      <c r="BP624" s="186"/>
      <c r="BQ624" s="186"/>
      <c r="BR624" s="186"/>
      <c r="BS624" s="186"/>
      <c r="BT624" s="186"/>
    </row>
    <row r="625" spans="18:72" ht="13.5">
      <c r="R625" s="186"/>
      <c r="S625" s="186"/>
      <c r="T625" s="186"/>
      <c r="U625" s="186"/>
      <c r="V625" s="186"/>
      <c r="W625" s="186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86"/>
      <c r="AT625" s="186"/>
      <c r="AU625" s="186"/>
      <c r="AV625" s="186"/>
      <c r="AW625" s="186"/>
      <c r="AX625" s="186"/>
      <c r="AY625" s="186"/>
      <c r="AZ625" s="186"/>
      <c r="BA625" s="186"/>
      <c r="BB625" s="186"/>
      <c r="BC625" s="186"/>
      <c r="BD625" s="186"/>
      <c r="BE625" s="186"/>
      <c r="BF625" s="186"/>
      <c r="BG625" s="186"/>
      <c r="BH625" s="186"/>
      <c r="BI625" s="186"/>
      <c r="BJ625" s="186"/>
      <c r="BK625" s="186"/>
      <c r="BL625" s="186"/>
      <c r="BM625" s="186"/>
      <c r="BN625" s="186"/>
      <c r="BO625" s="186"/>
      <c r="BP625" s="186"/>
      <c r="BQ625" s="186"/>
      <c r="BR625" s="186"/>
      <c r="BS625" s="186"/>
      <c r="BT625" s="186"/>
    </row>
    <row r="626" spans="18:72" ht="13.5">
      <c r="R626" s="186"/>
      <c r="S626" s="186"/>
      <c r="T626" s="186"/>
      <c r="U626" s="186"/>
      <c r="V626" s="186"/>
      <c r="W626" s="186"/>
      <c r="X626" s="186"/>
      <c r="Y626" s="186"/>
      <c r="Z626" s="186"/>
      <c r="AA626" s="186"/>
      <c r="AB626" s="186"/>
      <c r="AC626" s="186"/>
      <c r="AD626" s="186"/>
      <c r="AE626" s="186"/>
      <c r="AF626" s="186"/>
      <c r="AG626" s="186"/>
      <c r="AH626" s="186"/>
      <c r="AI626" s="186"/>
      <c r="AJ626" s="186"/>
      <c r="AK626" s="186"/>
      <c r="AL626" s="186"/>
      <c r="AM626" s="186"/>
      <c r="AN626" s="186"/>
      <c r="AO626" s="186"/>
      <c r="AP626" s="186"/>
      <c r="AQ626" s="186"/>
      <c r="AR626" s="186"/>
      <c r="AS626" s="186"/>
      <c r="AT626" s="186"/>
      <c r="AU626" s="186"/>
      <c r="AV626" s="186"/>
      <c r="AW626" s="186"/>
      <c r="AX626" s="186"/>
      <c r="AY626" s="186"/>
      <c r="AZ626" s="186"/>
      <c r="BA626" s="186"/>
      <c r="BB626" s="186"/>
      <c r="BC626" s="186"/>
      <c r="BD626" s="186"/>
      <c r="BE626" s="186"/>
      <c r="BF626" s="186"/>
      <c r="BG626" s="186"/>
      <c r="BH626" s="186"/>
      <c r="BI626" s="186"/>
      <c r="BJ626" s="186"/>
      <c r="BK626" s="186"/>
      <c r="BL626" s="186"/>
      <c r="BM626" s="186"/>
      <c r="BN626" s="186"/>
      <c r="BO626" s="186"/>
      <c r="BP626" s="186"/>
      <c r="BQ626" s="186"/>
      <c r="BR626" s="186"/>
      <c r="BS626" s="186"/>
      <c r="BT626" s="186"/>
    </row>
    <row r="627" spans="18:72" ht="13.5">
      <c r="R627" s="186"/>
      <c r="S627" s="186"/>
      <c r="T627" s="186"/>
      <c r="U627" s="186"/>
      <c r="V627" s="186"/>
      <c r="W627" s="186"/>
      <c r="X627" s="186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6"/>
      <c r="AK627" s="186"/>
      <c r="AL627" s="186"/>
      <c r="AM627" s="186"/>
      <c r="AN627" s="186"/>
      <c r="AO627" s="186"/>
      <c r="AP627" s="186"/>
      <c r="AQ627" s="186"/>
      <c r="AR627" s="186"/>
      <c r="AS627" s="186"/>
      <c r="AT627" s="186"/>
      <c r="AU627" s="186"/>
      <c r="AV627" s="186"/>
      <c r="AW627" s="186"/>
      <c r="AX627" s="186"/>
      <c r="AY627" s="186"/>
      <c r="AZ627" s="186"/>
      <c r="BA627" s="186"/>
      <c r="BB627" s="186"/>
      <c r="BC627" s="186"/>
      <c r="BD627" s="186"/>
      <c r="BE627" s="186"/>
      <c r="BF627" s="186"/>
      <c r="BG627" s="186"/>
      <c r="BH627" s="186"/>
      <c r="BI627" s="186"/>
      <c r="BJ627" s="186"/>
      <c r="BK627" s="186"/>
      <c r="BL627" s="186"/>
      <c r="BM627" s="186"/>
      <c r="BN627" s="186"/>
      <c r="BO627" s="186"/>
      <c r="BP627" s="186"/>
      <c r="BQ627" s="186"/>
      <c r="BR627" s="186"/>
      <c r="BS627" s="186"/>
      <c r="BT627" s="186"/>
    </row>
    <row r="628" spans="18:72" ht="13.5">
      <c r="R628" s="186"/>
      <c r="S628" s="186"/>
      <c r="T628" s="186"/>
      <c r="U628" s="186"/>
      <c r="V628" s="186"/>
      <c r="W628" s="186"/>
      <c r="X628" s="186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6"/>
      <c r="AK628" s="186"/>
      <c r="AL628" s="186"/>
      <c r="AM628" s="186"/>
      <c r="AN628" s="186"/>
      <c r="AO628" s="186"/>
      <c r="AP628" s="186"/>
      <c r="AQ628" s="186"/>
      <c r="AR628" s="186"/>
      <c r="AS628" s="186"/>
      <c r="AT628" s="186"/>
      <c r="AU628" s="186"/>
      <c r="AV628" s="186"/>
      <c r="AW628" s="186"/>
      <c r="AX628" s="186"/>
      <c r="AY628" s="186"/>
      <c r="AZ628" s="186"/>
      <c r="BA628" s="186"/>
      <c r="BB628" s="186"/>
      <c r="BC628" s="186"/>
      <c r="BD628" s="186"/>
      <c r="BE628" s="186"/>
      <c r="BF628" s="186"/>
      <c r="BG628" s="186"/>
      <c r="BH628" s="186"/>
      <c r="BI628" s="186"/>
      <c r="BJ628" s="186"/>
      <c r="BK628" s="186"/>
      <c r="BL628" s="186"/>
      <c r="BM628" s="186"/>
      <c r="BN628" s="186"/>
      <c r="BO628" s="186"/>
      <c r="BP628" s="186"/>
      <c r="BQ628" s="186"/>
      <c r="BR628" s="186"/>
      <c r="BS628" s="186"/>
      <c r="BT628" s="186"/>
    </row>
    <row r="629" spans="18:72" ht="13.5">
      <c r="R629" s="186"/>
      <c r="S629" s="186"/>
      <c r="T629" s="186"/>
      <c r="U629" s="186"/>
      <c r="V629" s="186"/>
      <c r="W629" s="186"/>
      <c r="X629" s="186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6"/>
      <c r="AK629" s="186"/>
      <c r="AL629" s="186"/>
      <c r="AM629" s="186"/>
      <c r="AN629" s="186"/>
      <c r="AO629" s="186"/>
      <c r="AP629" s="186"/>
      <c r="AQ629" s="186"/>
      <c r="AR629" s="186"/>
      <c r="AS629" s="186"/>
      <c r="AT629" s="186"/>
      <c r="AU629" s="186"/>
      <c r="AV629" s="186"/>
      <c r="AW629" s="186"/>
      <c r="AX629" s="186"/>
      <c r="AY629" s="186"/>
      <c r="AZ629" s="186"/>
      <c r="BA629" s="186"/>
      <c r="BB629" s="186"/>
      <c r="BC629" s="186"/>
      <c r="BD629" s="186"/>
      <c r="BE629" s="186"/>
      <c r="BF629" s="186"/>
      <c r="BG629" s="186"/>
      <c r="BH629" s="186"/>
      <c r="BI629" s="186"/>
      <c r="BJ629" s="186"/>
      <c r="BK629" s="186"/>
      <c r="BL629" s="186"/>
      <c r="BM629" s="186"/>
      <c r="BN629" s="186"/>
      <c r="BO629" s="186"/>
      <c r="BP629" s="186"/>
      <c r="BQ629" s="186"/>
      <c r="BR629" s="186"/>
      <c r="BS629" s="186"/>
      <c r="BT629" s="186"/>
    </row>
    <row r="630" spans="18:72" ht="13.5">
      <c r="R630" s="186"/>
      <c r="S630" s="186"/>
      <c r="T630" s="186"/>
      <c r="U630" s="186"/>
      <c r="V630" s="186"/>
      <c r="W630" s="186"/>
      <c r="X630" s="186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  <c r="AQ630" s="186"/>
      <c r="AR630" s="186"/>
      <c r="AS630" s="186"/>
      <c r="AT630" s="186"/>
      <c r="AU630" s="186"/>
      <c r="AV630" s="186"/>
      <c r="AW630" s="186"/>
      <c r="AX630" s="186"/>
      <c r="AY630" s="186"/>
      <c r="AZ630" s="186"/>
      <c r="BA630" s="186"/>
      <c r="BB630" s="186"/>
      <c r="BC630" s="186"/>
      <c r="BD630" s="186"/>
      <c r="BE630" s="186"/>
      <c r="BF630" s="186"/>
      <c r="BG630" s="186"/>
      <c r="BH630" s="186"/>
      <c r="BI630" s="186"/>
      <c r="BJ630" s="186"/>
      <c r="BK630" s="186"/>
      <c r="BL630" s="186"/>
      <c r="BM630" s="186"/>
      <c r="BN630" s="186"/>
      <c r="BO630" s="186"/>
      <c r="BP630" s="186"/>
      <c r="BQ630" s="186"/>
      <c r="BR630" s="186"/>
      <c r="BS630" s="186"/>
      <c r="BT630" s="186"/>
    </row>
    <row r="631" spans="18:72" ht="13.5">
      <c r="R631" s="186"/>
      <c r="S631" s="186"/>
      <c r="T631" s="186"/>
      <c r="U631" s="186"/>
      <c r="V631" s="186"/>
      <c r="W631" s="186"/>
      <c r="X631" s="186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  <c r="AQ631" s="186"/>
      <c r="AR631" s="186"/>
      <c r="AS631" s="186"/>
      <c r="AT631" s="186"/>
      <c r="AU631" s="186"/>
      <c r="AV631" s="186"/>
      <c r="AW631" s="186"/>
      <c r="AX631" s="186"/>
      <c r="AY631" s="186"/>
      <c r="AZ631" s="186"/>
      <c r="BA631" s="186"/>
      <c r="BB631" s="186"/>
      <c r="BC631" s="186"/>
      <c r="BD631" s="186"/>
      <c r="BE631" s="186"/>
      <c r="BF631" s="186"/>
      <c r="BG631" s="186"/>
      <c r="BH631" s="186"/>
      <c r="BI631" s="186"/>
      <c r="BJ631" s="186"/>
      <c r="BK631" s="186"/>
      <c r="BL631" s="186"/>
      <c r="BM631" s="186"/>
      <c r="BN631" s="186"/>
      <c r="BO631" s="186"/>
      <c r="BP631" s="186"/>
      <c r="BQ631" s="186"/>
      <c r="BR631" s="186"/>
      <c r="BS631" s="186"/>
      <c r="BT631" s="186"/>
    </row>
    <row r="632" spans="18:72" ht="13.5">
      <c r="R632" s="186"/>
      <c r="S632" s="186"/>
      <c r="T632" s="186"/>
      <c r="U632" s="186"/>
      <c r="V632" s="186"/>
      <c r="W632" s="186"/>
      <c r="X632" s="186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6"/>
      <c r="AK632" s="186"/>
      <c r="AL632" s="186"/>
      <c r="AM632" s="186"/>
      <c r="AN632" s="186"/>
      <c r="AO632" s="186"/>
      <c r="AP632" s="186"/>
      <c r="AQ632" s="186"/>
      <c r="AR632" s="186"/>
      <c r="AS632" s="186"/>
      <c r="AT632" s="186"/>
      <c r="AU632" s="186"/>
      <c r="AV632" s="186"/>
      <c r="AW632" s="186"/>
      <c r="AX632" s="186"/>
      <c r="AY632" s="186"/>
      <c r="AZ632" s="186"/>
      <c r="BA632" s="186"/>
      <c r="BB632" s="186"/>
      <c r="BC632" s="186"/>
      <c r="BD632" s="186"/>
      <c r="BE632" s="186"/>
      <c r="BF632" s="186"/>
      <c r="BG632" s="186"/>
      <c r="BH632" s="186"/>
      <c r="BI632" s="186"/>
      <c r="BJ632" s="186"/>
      <c r="BK632" s="186"/>
      <c r="BL632" s="186"/>
      <c r="BM632" s="186"/>
      <c r="BN632" s="186"/>
      <c r="BO632" s="186"/>
      <c r="BP632" s="186"/>
      <c r="BQ632" s="186"/>
      <c r="BR632" s="186"/>
      <c r="BS632" s="186"/>
      <c r="BT632" s="186"/>
    </row>
    <row r="633" spans="18:72" ht="13.5">
      <c r="R633" s="186"/>
      <c r="S633" s="186"/>
      <c r="T633" s="186"/>
      <c r="U633" s="186"/>
      <c r="V633" s="186"/>
      <c r="W633" s="186"/>
      <c r="X633" s="186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6"/>
      <c r="AK633" s="186"/>
      <c r="AL633" s="186"/>
      <c r="AM633" s="186"/>
      <c r="AN633" s="186"/>
      <c r="AO633" s="186"/>
      <c r="AP633" s="186"/>
      <c r="AQ633" s="186"/>
      <c r="AR633" s="186"/>
      <c r="AS633" s="186"/>
      <c r="AT633" s="186"/>
      <c r="AU633" s="186"/>
      <c r="AV633" s="186"/>
      <c r="AW633" s="186"/>
      <c r="AX633" s="186"/>
      <c r="AY633" s="186"/>
      <c r="AZ633" s="186"/>
      <c r="BA633" s="186"/>
      <c r="BB633" s="186"/>
      <c r="BC633" s="186"/>
      <c r="BD633" s="186"/>
      <c r="BE633" s="186"/>
      <c r="BF633" s="186"/>
      <c r="BG633" s="186"/>
      <c r="BH633" s="186"/>
      <c r="BI633" s="186"/>
      <c r="BJ633" s="186"/>
      <c r="BK633" s="186"/>
      <c r="BL633" s="186"/>
      <c r="BM633" s="186"/>
      <c r="BN633" s="186"/>
      <c r="BO633" s="186"/>
      <c r="BP633" s="186"/>
      <c r="BQ633" s="186"/>
      <c r="BR633" s="186"/>
      <c r="BS633" s="186"/>
      <c r="BT633" s="186"/>
    </row>
    <row r="634" spans="18:72" ht="13.5">
      <c r="R634" s="186"/>
      <c r="S634" s="186"/>
      <c r="T634" s="186"/>
      <c r="U634" s="186"/>
      <c r="V634" s="186"/>
      <c r="W634" s="186"/>
      <c r="X634" s="186"/>
      <c r="Y634" s="186"/>
      <c r="Z634" s="186"/>
      <c r="AA634" s="186"/>
      <c r="AB634" s="186"/>
      <c r="AC634" s="186"/>
      <c r="AD634" s="186"/>
      <c r="AE634" s="186"/>
      <c r="AF634" s="186"/>
      <c r="AG634" s="186"/>
      <c r="AH634" s="186"/>
      <c r="AI634" s="186"/>
      <c r="AJ634" s="186"/>
      <c r="AK634" s="186"/>
      <c r="AL634" s="186"/>
      <c r="AM634" s="186"/>
      <c r="AN634" s="186"/>
      <c r="AO634" s="186"/>
      <c r="AP634" s="186"/>
      <c r="AQ634" s="186"/>
      <c r="AR634" s="186"/>
      <c r="AS634" s="186"/>
      <c r="AT634" s="186"/>
      <c r="AU634" s="186"/>
      <c r="AV634" s="186"/>
      <c r="AW634" s="186"/>
      <c r="AX634" s="186"/>
      <c r="AY634" s="186"/>
      <c r="AZ634" s="186"/>
      <c r="BA634" s="186"/>
      <c r="BB634" s="186"/>
      <c r="BC634" s="186"/>
      <c r="BD634" s="186"/>
      <c r="BE634" s="186"/>
      <c r="BF634" s="186"/>
      <c r="BG634" s="186"/>
      <c r="BH634" s="186"/>
      <c r="BI634" s="186"/>
      <c r="BJ634" s="186"/>
      <c r="BK634" s="186"/>
      <c r="BL634" s="186"/>
      <c r="BM634" s="186"/>
      <c r="BN634" s="186"/>
      <c r="BO634" s="186"/>
      <c r="BP634" s="186"/>
      <c r="BQ634" s="186"/>
      <c r="BR634" s="186"/>
      <c r="BS634" s="186"/>
      <c r="BT634" s="186"/>
    </row>
    <row r="635" spans="18:72" ht="13.5">
      <c r="R635" s="186"/>
      <c r="S635" s="186"/>
      <c r="T635" s="186"/>
      <c r="U635" s="186"/>
      <c r="V635" s="186"/>
      <c r="W635" s="186"/>
      <c r="X635" s="186"/>
      <c r="Y635" s="186"/>
      <c r="Z635" s="186"/>
      <c r="AA635" s="186"/>
      <c r="AB635" s="186"/>
      <c r="AC635" s="186"/>
      <c r="AD635" s="186"/>
      <c r="AE635" s="186"/>
      <c r="AF635" s="186"/>
      <c r="AG635" s="186"/>
      <c r="AH635" s="186"/>
      <c r="AI635" s="186"/>
      <c r="AJ635" s="186"/>
      <c r="AK635" s="186"/>
      <c r="AL635" s="186"/>
      <c r="AM635" s="186"/>
      <c r="AN635" s="186"/>
      <c r="AO635" s="186"/>
      <c r="AP635" s="186"/>
      <c r="AQ635" s="186"/>
      <c r="AR635" s="186"/>
      <c r="AS635" s="186"/>
      <c r="AT635" s="186"/>
      <c r="AU635" s="186"/>
      <c r="AV635" s="186"/>
      <c r="AW635" s="186"/>
      <c r="AX635" s="186"/>
      <c r="AY635" s="186"/>
      <c r="AZ635" s="186"/>
      <c r="BA635" s="186"/>
      <c r="BB635" s="186"/>
      <c r="BC635" s="186"/>
      <c r="BD635" s="186"/>
      <c r="BE635" s="186"/>
      <c r="BF635" s="186"/>
      <c r="BG635" s="186"/>
      <c r="BH635" s="186"/>
      <c r="BI635" s="186"/>
      <c r="BJ635" s="186"/>
      <c r="BK635" s="186"/>
      <c r="BL635" s="186"/>
      <c r="BM635" s="186"/>
      <c r="BN635" s="186"/>
      <c r="BO635" s="186"/>
      <c r="BP635" s="186"/>
      <c r="BQ635" s="186"/>
      <c r="BR635" s="186"/>
      <c r="BS635" s="186"/>
      <c r="BT635" s="186"/>
    </row>
    <row r="636" spans="18:72" ht="13.5">
      <c r="R636" s="186"/>
      <c r="S636" s="186"/>
      <c r="T636" s="186"/>
      <c r="U636" s="186"/>
      <c r="V636" s="186"/>
      <c r="W636" s="186"/>
      <c r="X636" s="186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6"/>
      <c r="AT636" s="186"/>
      <c r="AU636" s="186"/>
      <c r="AV636" s="186"/>
      <c r="AW636" s="186"/>
      <c r="AX636" s="186"/>
      <c r="AY636" s="186"/>
      <c r="AZ636" s="186"/>
      <c r="BA636" s="186"/>
      <c r="BB636" s="186"/>
      <c r="BC636" s="186"/>
      <c r="BD636" s="186"/>
      <c r="BE636" s="186"/>
      <c r="BF636" s="186"/>
      <c r="BG636" s="186"/>
      <c r="BH636" s="186"/>
      <c r="BI636" s="186"/>
      <c r="BJ636" s="186"/>
      <c r="BK636" s="186"/>
      <c r="BL636" s="186"/>
      <c r="BM636" s="186"/>
      <c r="BN636" s="186"/>
      <c r="BO636" s="186"/>
      <c r="BP636" s="186"/>
      <c r="BQ636" s="186"/>
      <c r="BR636" s="186"/>
      <c r="BS636" s="186"/>
      <c r="BT636" s="186"/>
    </row>
    <row r="637" spans="18:72" ht="13.5">
      <c r="R637" s="186"/>
      <c r="S637" s="186"/>
      <c r="T637" s="186"/>
      <c r="U637" s="186"/>
      <c r="V637" s="186"/>
      <c r="W637" s="186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6"/>
      <c r="AT637" s="186"/>
      <c r="AU637" s="186"/>
      <c r="AV637" s="186"/>
      <c r="AW637" s="186"/>
      <c r="AX637" s="186"/>
      <c r="AY637" s="186"/>
      <c r="AZ637" s="186"/>
      <c r="BA637" s="186"/>
      <c r="BB637" s="186"/>
      <c r="BC637" s="186"/>
      <c r="BD637" s="186"/>
      <c r="BE637" s="186"/>
      <c r="BF637" s="186"/>
      <c r="BG637" s="186"/>
      <c r="BH637" s="186"/>
      <c r="BI637" s="186"/>
      <c r="BJ637" s="186"/>
      <c r="BK637" s="186"/>
      <c r="BL637" s="186"/>
      <c r="BM637" s="186"/>
      <c r="BN637" s="186"/>
      <c r="BO637" s="186"/>
      <c r="BP637" s="186"/>
      <c r="BQ637" s="186"/>
      <c r="BR637" s="186"/>
      <c r="BS637" s="186"/>
      <c r="BT637" s="186"/>
    </row>
    <row r="638" spans="18:72" ht="13.5">
      <c r="R638" s="186"/>
      <c r="S638" s="186"/>
      <c r="T638" s="186"/>
      <c r="U638" s="186"/>
      <c r="V638" s="186"/>
      <c r="W638" s="186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6"/>
      <c r="AT638" s="186"/>
      <c r="AU638" s="186"/>
      <c r="AV638" s="186"/>
      <c r="AW638" s="186"/>
      <c r="AX638" s="186"/>
      <c r="AY638" s="186"/>
      <c r="AZ638" s="186"/>
      <c r="BA638" s="186"/>
      <c r="BB638" s="186"/>
      <c r="BC638" s="186"/>
      <c r="BD638" s="186"/>
      <c r="BE638" s="186"/>
      <c r="BF638" s="186"/>
      <c r="BG638" s="186"/>
      <c r="BH638" s="186"/>
      <c r="BI638" s="186"/>
      <c r="BJ638" s="186"/>
      <c r="BK638" s="186"/>
      <c r="BL638" s="186"/>
      <c r="BM638" s="186"/>
      <c r="BN638" s="186"/>
      <c r="BO638" s="186"/>
      <c r="BP638" s="186"/>
      <c r="BQ638" s="186"/>
      <c r="BR638" s="186"/>
      <c r="BS638" s="186"/>
      <c r="BT638" s="186"/>
    </row>
    <row r="639" spans="18:72" ht="13.5">
      <c r="R639" s="186"/>
      <c r="S639" s="186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6"/>
      <c r="AT639" s="186"/>
      <c r="AU639" s="186"/>
      <c r="AV639" s="186"/>
      <c r="AW639" s="186"/>
      <c r="AX639" s="186"/>
      <c r="AY639" s="186"/>
      <c r="AZ639" s="186"/>
      <c r="BA639" s="186"/>
      <c r="BB639" s="186"/>
      <c r="BC639" s="186"/>
      <c r="BD639" s="186"/>
      <c r="BE639" s="186"/>
      <c r="BF639" s="186"/>
      <c r="BG639" s="186"/>
      <c r="BH639" s="186"/>
      <c r="BI639" s="186"/>
      <c r="BJ639" s="186"/>
      <c r="BK639" s="186"/>
      <c r="BL639" s="186"/>
      <c r="BM639" s="186"/>
      <c r="BN639" s="186"/>
      <c r="BO639" s="186"/>
      <c r="BP639" s="186"/>
      <c r="BQ639" s="186"/>
      <c r="BR639" s="186"/>
      <c r="BS639" s="186"/>
      <c r="BT639" s="186"/>
    </row>
    <row r="640" spans="18:72" ht="13.5">
      <c r="R640" s="186"/>
      <c r="S640" s="186"/>
      <c r="T640" s="186"/>
      <c r="U640" s="186"/>
      <c r="V640" s="186"/>
      <c r="W640" s="186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6"/>
      <c r="AT640" s="186"/>
      <c r="AU640" s="186"/>
      <c r="AV640" s="186"/>
      <c r="AW640" s="186"/>
      <c r="AX640" s="186"/>
      <c r="AY640" s="186"/>
      <c r="AZ640" s="186"/>
      <c r="BA640" s="186"/>
      <c r="BB640" s="186"/>
      <c r="BC640" s="186"/>
      <c r="BD640" s="186"/>
      <c r="BE640" s="186"/>
      <c r="BF640" s="186"/>
      <c r="BG640" s="186"/>
      <c r="BH640" s="186"/>
      <c r="BI640" s="186"/>
      <c r="BJ640" s="186"/>
      <c r="BK640" s="186"/>
      <c r="BL640" s="186"/>
      <c r="BM640" s="186"/>
      <c r="BN640" s="186"/>
      <c r="BO640" s="186"/>
      <c r="BP640" s="186"/>
      <c r="BQ640" s="186"/>
      <c r="BR640" s="186"/>
      <c r="BS640" s="186"/>
      <c r="BT640" s="186"/>
    </row>
    <row r="641" spans="18:72" ht="13.5">
      <c r="R641" s="186"/>
      <c r="S641" s="186"/>
      <c r="T641" s="186"/>
      <c r="U641" s="186"/>
      <c r="V641" s="186"/>
      <c r="W641" s="186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6"/>
      <c r="AT641" s="186"/>
      <c r="AU641" s="186"/>
      <c r="AV641" s="186"/>
      <c r="AW641" s="186"/>
      <c r="AX641" s="186"/>
      <c r="AY641" s="186"/>
      <c r="AZ641" s="186"/>
      <c r="BA641" s="186"/>
      <c r="BB641" s="186"/>
      <c r="BC641" s="186"/>
      <c r="BD641" s="186"/>
      <c r="BE641" s="186"/>
      <c r="BF641" s="186"/>
      <c r="BG641" s="186"/>
      <c r="BH641" s="186"/>
      <c r="BI641" s="186"/>
      <c r="BJ641" s="186"/>
      <c r="BK641" s="186"/>
      <c r="BL641" s="186"/>
      <c r="BM641" s="186"/>
      <c r="BN641" s="186"/>
      <c r="BO641" s="186"/>
      <c r="BP641" s="186"/>
      <c r="BQ641" s="186"/>
      <c r="BR641" s="186"/>
      <c r="BS641" s="186"/>
      <c r="BT641" s="186"/>
    </row>
    <row r="642" spans="18:72" ht="13.5">
      <c r="R642" s="186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86"/>
      <c r="AT642" s="186"/>
      <c r="AU642" s="186"/>
      <c r="AV642" s="186"/>
      <c r="AW642" s="186"/>
      <c r="AX642" s="186"/>
      <c r="AY642" s="186"/>
      <c r="AZ642" s="186"/>
      <c r="BA642" s="186"/>
      <c r="BB642" s="186"/>
      <c r="BC642" s="186"/>
      <c r="BD642" s="186"/>
      <c r="BE642" s="186"/>
      <c r="BF642" s="186"/>
      <c r="BG642" s="186"/>
      <c r="BH642" s="186"/>
      <c r="BI642" s="186"/>
      <c r="BJ642" s="186"/>
      <c r="BK642" s="186"/>
      <c r="BL642" s="186"/>
      <c r="BM642" s="186"/>
      <c r="BN642" s="186"/>
      <c r="BO642" s="186"/>
      <c r="BP642" s="186"/>
      <c r="BQ642" s="186"/>
      <c r="BR642" s="186"/>
      <c r="BS642" s="186"/>
      <c r="BT642" s="186"/>
    </row>
    <row r="643" spans="18:72" ht="13.5">
      <c r="R643" s="186"/>
      <c r="S643" s="186"/>
      <c r="T643" s="186"/>
      <c r="U643" s="186"/>
      <c r="V643" s="186"/>
      <c r="W643" s="186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86"/>
      <c r="AT643" s="186"/>
      <c r="AU643" s="186"/>
      <c r="AV643" s="186"/>
      <c r="AW643" s="186"/>
      <c r="AX643" s="186"/>
      <c r="AY643" s="186"/>
      <c r="AZ643" s="186"/>
      <c r="BA643" s="186"/>
      <c r="BB643" s="186"/>
      <c r="BC643" s="186"/>
      <c r="BD643" s="186"/>
      <c r="BE643" s="186"/>
      <c r="BF643" s="186"/>
      <c r="BG643" s="186"/>
      <c r="BH643" s="186"/>
      <c r="BI643" s="186"/>
      <c r="BJ643" s="186"/>
      <c r="BK643" s="186"/>
      <c r="BL643" s="186"/>
      <c r="BM643" s="186"/>
      <c r="BN643" s="186"/>
      <c r="BO643" s="186"/>
      <c r="BP643" s="186"/>
      <c r="BQ643" s="186"/>
      <c r="BR643" s="186"/>
      <c r="BS643" s="186"/>
      <c r="BT643" s="186"/>
    </row>
    <row r="644" spans="18:72" ht="13.5">
      <c r="R644" s="186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86"/>
      <c r="AT644" s="186"/>
      <c r="AU644" s="186"/>
      <c r="AV644" s="186"/>
      <c r="AW644" s="186"/>
      <c r="AX644" s="186"/>
      <c r="AY644" s="186"/>
      <c r="AZ644" s="186"/>
      <c r="BA644" s="186"/>
      <c r="BB644" s="186"/>
      <c r="BC644" s="186"/>
      <c r="BD644" s="186"/>
      <c r="BE644" s="186"/>
      <c r="BF644" s="186"/>
      <c r="BG644" s="186"/>
      <c r="BH644" s="186"/>
      <c r="BI644" s="186"/>
      <c r="BJ644" s="186"/>
      <c r="BK644" s="186"/>
      <c r="BL644" s="186"/>
      <c r="BM644" s="186"/>
      <c r="BN644" s="186"/>
      <c r="BO644" s="186"/>
      <c r="BP644" s="186"/>
      <c r="BQ644" s="186"/>
      <c r="BR644" s="186"/>
      <c r="BS644" s="186"/>
      <c r="BT644" s="186"/>
    </row>
    <row r="645" spans="18:72" ht="13.5">
      <c r="R645" s="186"/>
      <c r="S645" s="186"/>
      <c r="T645" s="186"/>
      <c r="U645" s="186"/>
      <c r="V645" s="186"/>
      <c r="W645" s="186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86"/>
      <c r="AT645" s="186"/>
      <c r="AU645" s="186"/>
      <c r="AV645" s="186"/>
      <c r="AW645" s="186"/>
      <c r="AX645" s="186"/>
      <c r="AY645" s="186"/>
      <c r="AZ645" s="186"/>
      <c r="BA645" s="186"/>
      <c r="BB645" s="186"/>
      <c r="BC645" s="186"/>
      <c r="BD645" s="186"/>
      <c r="BE645" s="186"/>
      <c r="BF645" s="186"/>
      <c r="BG645" s="186"/>
      <c r="BH645" s="186"/>
      <c r="BI645" s="186"/>
      <c r="BJ645" s="186"/>
      <c r="BK645" s="186"/>
      <c r="BL645" s="186"/>
      <c r="BM645" s="186"/>
      <c r="BN645" s="186"/>
      <c r="BO645" s="186"/>
      <c r="BP645" s="186"/>
      <c r="BQ645" s="186"/>
      <c r="BR645" s="186"/>
      <c r="BS645" s="186"/>
      <c r="BT645" s="186"/>
    </row>
  </sheetData>
  <mergeCells count="261">
    <mergeCell ref="W55:Z55"/>
    <mergeCell ref="AC55:AF55"/>
    <mergeCell ref="AI55:AL55"/>
    <mergeCell ref="A55:B55"/>
    <mergeCell ref="E55:H55"/>
    <mergeCell ref="K55:N55"/>
    <mergeCell ref="Q55:T55"/>
    <mergeCell ref="Q49:T49"/>
    <mergeCell ref="W49:Z49"/>
    <mergeCell ref="AC49:AF49"/>
    <mergeCell ref="AI49:AL49"/>
    <mergeCell ref="Q43:T43"/>
    <mergeCell ref="W43:Z43"/>
    <mergeCell ref="AC43:AF43"/>
    <mergeCell ref="AI43:AL43"/>
    <mergeCell ref="AC12:AE12"/>
    <mergeCell ref="AF12:AH12"/>
    <mergeCell ref="AI12:AK12"/>
    <mergeCell ref="B27:D27"/>
    <mergeCell ref="E27:G27"/>
    <mergeCell ref="H27:J27"/>
    <mergeCell ref="K27:M27"/>
    <mergeCell ref="AD27:AG27"/>
    <mergeCell ref="AH27:AK27"/>
    <mergeCell ref="N27:P27"/>
    <mergeCell ref="AG36:AL36"/>
    <mergeCell ref="C35:N35"/>
    <mergeCell ref="B12:D12"/>
    <mergeCell ref="E12:G12"/>
    <mergeCell ref="H12:J12"/>
    <mergeCell ref="K12:M12"/>
    <mergeCell ref="N12:P12"/>
    <mergeCell ref="Q12:S12"/>
    <mergeCell ref="T12:V12"/>
    <mergeCell ref="Z12:AB12"/>
    <mergeCell ref="A46:B46"/>
    <mergeCell ref="A38:B38"/>
    <mergeCell ref="I36:N36"/>
    <mergeCell ref="C36:H36"/>
    <mergeCell ref="E46:H46"/>
    <mergeCell ref="K46:N46"/>
    <mergeCell ref="K42:N42"/>
    <mergeCell ref="K45:N45"/>
    <mergeCell ref="E41:H41"/>
    <mergeCell ref="E42:H42"/>
    <mergeCell ref="A50:B50"/>
    <mergeCell ref="A48:B48"/>
    <mergeCell ref="A47:B47"/>
    <mergeCell ref="A49:B49"/>
    <mergeCell ref="A54:B54"/>
    <mergeCell ref="A53:B53"/>
    <mergeCell ref="A52:B52"/>
    <mergeCell ref="A51:B51"/>
    <mergeCell ref="W53:Z53"/>
    <mergeCell ref="AC53:AF53"/>
    <mergeCell ref="AI53:AL53"/>
    <mergeCell ref="E54:H54"/>
    <mergeCell ref="K54:N54"/>
    <mergeCell ref="Q54:T54"/>
    <mergeCell ref="W54:Z54"/>
    <mergeCell ref="AC54:AF54"/>
    <mergeCell ref="AI54:AL54"/>
    <mergeCell ref="E53:H53"/>
    <mergeCell ref="W51:Z51"/>
    <mergeCell ref="AC51:AF51"/>
    <mergeCell ref="AI51:AL51"/>
    <mergeCell ref="E52:H52"/>
    <mergeCell ref="K52:N52"/>
    <mergeCell ref="Q52:T52"/>
    <mergeCell ref="W52:Z52"/>
    <mergeCell ref="AC52:AF52"/>
    <mergeCell ref="AI52:AL52"/>
    <mergeCell ref="W47:Z47"/>
    <mergeCell ref="AC47:AF47"/>
    <mergeCell ref="AI47:AL47"/>
    <mergeCell ref="E48:H48"/>
    <mergeCell ref="K48:N48"/>
    <mergeCell ref="Q48:T48"/>
    <mergeCell ref="W48:Z48"/>
    <mergeCell ref="AC48:AF48"/>
    <mergeCell ref="AI48:AL48"/>
    <mergeCell ref="Q47:T47"/>
    <mergeCell ref="Q46:T46"/>
    <mergeCell ref="W46:Z46"/>
    <mergeCell ref="AC42:AF42"/>
    <mergeCell ref="AI42:AL42"/>
    <mergeCell ref="AC46:AF46"/>
    <mergeCell ref="AI46:AL46"/>
    <mergeCell ref="Q45:T45"/>
    <mergeCell ref="Q42:T42"/>
    <mergeCell ref="W45:Z45"/>
    <mergeCell ref="AC45:AF45"/>
    <mergeCell ref="Q40:T40"/>
    <mergeCell ref="W40:Z40"/>
    <mergeCell ref="AC40:AF40"/>
    <mergeCell ref="W41:Z41"/>
    <mergeCell ref="AC41:AF41"/>
    <mergeCell ref="K53:N53"/>
    <mergeCell ref="Q53:T53"/>
    <mergeCell ref="E51:H51"/>
    <mergeCell ref="K51:N51"/>
    <mergeCell ref="Q51:T51"/>
    <mergeCell ref="E47:H47"/>
    <mergeCell ref="K47:N47"/>
    <mergeCell ref="E49:H49"/>
    <mergeCell ref="K49:N49"/>
    <mergeCell ref="E45:H45"/>
    <mergeCell ref="K41:N41"/>
    <mergeCell ref="Q41:T41"/>
    <mergeCell ref="A44:B44"/>
    <mergeCell ref="A41:B41"/>
    <mergeCell ref="A42:B42"/>
    <mergeCell ref="A45:B45"/>
    <mergeCell ref="A43:B43"/>
    <mergeCell ref="E43:H43"/>
    <mergeCell ref="K43:N43"/>
    <mergeCell ref="Q6:S6"/>
    <mergeCell ref="B8:D8"/>
    <mergeCell ref="E8:G8"/>
    <mergeCell ref="H8:J8"/>
    <mergeCell ref="B6:D6"/>
    <mergeCell ref="N8:P8"/>
    <mergeCell ref="AF6:AH6"/>
    <mergeCell ref="AC6:AE6"/>
    <mergeCell ref="Z6:AB6"/>
    <mergeCell ref="W6:Y6"/>
    <mergeCell ref="B11:D11"/>
    <mergeCell ref="E11:G11"/>
    <mergeCell ref="E10:G10"/>
    <mergeCell ref="E9:G9"/>
    <mergeCell ref="B9:D9"/>
    <mergeCell ref="B10:D10"/>
    <mergeCell ref="H11:J11"/>
    <mergeCell ref="Z8:AB8"/>
    <mergeCell ref="Z9:AB9"/>
    <mergeCell ref="Z11:AB11"/>
    <mergeCell ref="Z10:AB10"/>
    <mergeCell ref="W11:Y11"/>
    <mergeCell ref="W10:Y10"/>
    <mergeCell ref="W9:Y9"/>
    <mergeCell ref="T11:V11"/>
    <mergeCell ref="N9:P9"/>
    <mergeCell ref="H10:J10"/>
    <mergeCell ref="T8:V8"/>
    <mergeCell ref="T9:V9"/>
    <mergeCell ref="T10:V10"/>
    <mergeCell ref="K10:M10"/>
    <mergeCell ref="N10:P10"/>
    <mergeCell ref="H9:J9"/>
    <mergeCell ref="AI11:AK11"/>
    <mergeCell ref="AI10:AK10"/>
    <mergeCell ref="AI9:AK9"/>
    <mergeCell ref="AI8:AK8"/>
    <mergeCell ref="AF10:AH10"/>
    <mergeCell ref="AC10:AE10"/>
    <mergeCell ref="AC9:AE9"/>
    <mergeCell ref="Q8:S8"/>
    <mergeCell ref="W8:Y8"/>
    <mergeCell ref="Q9:S9"/>
    <mergeCell ref="Q10:S10"/>
    <mergeCell ref="AC4:AK5"/>
    <mergeCell ref="AF9:AH9"/>
    <mergeCell ref="K9:M9"/>
    <mergeCell ref="K8:M8"/>
    <mergeCell ref="AI6:AK6"/>
    <mergeCell ref="AC8:AE8"/>
    <mergeCell ref="AF8:AH8"/>
    <mergeCell ref="N6:P6"/>
    <mergeCell ref="K6:M6"/>
    <mergeCell ref="B4:AB4"/>
    <mergeCell ref="K5:S5"/>
    <mergeCell ref="T5:AB5"/>
    <mergeCell ref="T6:V6"/>
    <mergeCell ref="A19:A21"/>
    <mergeCell ref="E19:M19"/>
    <mergeCell ref="A4:A6"/>
    <mergeCell ref="H6:J6"/>
    <mergeCell ref="E6:G6"/>
    <mergeCell ref="B5:J5"/>
    <mergeCell ref="N11:P11"/>
    <mergeCell ref="N19:AK19"/>
    <mergeCell ref="N21:Q21"/>
    <mergeCell ref="B19:D21"/>
    <mergeCell ref="H20:J21"/>
    <mergeCell ref="K20:M20"/>
    <mergeCell ref="K21:M21"/>
    <mergeCell ref="N20:Q20"/>
    <mergeCell ref="B24:D24"/>
    <mergeCell ref="B23:D23"/>
    <mergeCell ref="E23:G23"/>
    <mergeCell ref="E20:G21"/>
    <mergeCell ref="E24:G24"/>
    <mergeCell ref="AF11:AH11"/>
    <mergeCell ref="AC11:AE11"/>
    <mergeCell ref="N24:P24"/>
    <mergeCell ref="K23:M23"/>
    <mergeCell ref="R20:U21"/>
    <mergeCell ref="V20:Y21"/>
    <mergeCell ref="R23:U23"/>
    <mergeCell ref="Q11:S11"/>
    <mergeCell ref="K11:M11"/>
    <mergeCell ref="W12:Y12"/>
    <mergeCell ref="H23:J23"/>
    <mergeCell ref="H24:J24"/>
    <mergeCell ref="N23:P23"/>
    <mergeCell ref="O35:Z35"/>
    <mergeCell ref="R27:U27"/>
    <mergeCell ref="V27:Y27"/>
    <mergeCell ref="Z27:AC27"/>
    <mergeCell ref="K24:M24"/>
    <mergeCell ref="K25:M25"/>
    <mergeCell ref="K26:M26"/>
    <mergeCell ref="B25:D25"/>
    <mergeCell ref="H25:J25"/>
    <mergeCell ref="B26:D26"/>
    <mergeCell ref="K39:N39"/>
    <mergeCell ref="A39:B39"/>
    <mergeCell ref="A35:B36"/>
    <mergeCell ref="N26:P26"/>
    <mergeCell ref="E26:G26"/>
    <mergeCell ref="H26:J26"/>
    <mergeCell ref="N25:P25"/>
    <mergeCell ref="A40:B40"/>
    <mergeCell ref="E40:H40"/>
    <mergeCell ref="E39:H39"/>
    <mergeCell ref="K40:N40"/>
    <mergeCell ref="E25:G25"/>
    <mergeCell ref="AI39:AL39"/>
    <mergeCell ref="AH26:AK26"/>
    <mergeCell ref="V26:Y26"/>
    <mergeCell ref="R26:U26"/>
    <mergeCell ref="Q39:T39"/>
    <mergeCell ref="W39:Z39"/>
    <mergeCell ref="AC39:AF39"/>
    <mergeCell ref="AA35:AL35"/>
    <mergeCell ref="O36:T36"/>
    <mergeCell ref="U36:Z36"/>
    <mergeCell ref="R25:U25"/>
    <mergeCell ref="R24:U24"/>
    <mergeCell ref="Z20:AC21"/>
    <mergeCell ref="V24:Y24"/>
    <mergeCell ref="V23:Y23"/>
    <mergeCell ref="Z24:AC24"/>
    <mergeCell ref="Z23:AC23"/>
    <mergeCell ref="AA36:AF36"/>
    <mergeCell ref="AD24:AG24"/>
    <mergeCell ref="AH23:AK23"/>
    <mergeCell ref="AD20:AG21"/>
    <mergeCell ref="AD23:AG23"/>
    <mergeCell ref="AH24:AK24"/>
    <mergeCell ref="AH20:AK21"/>
    <mergeCell ref="AH25:AK25"/>
    <mergeCell ref="AI45:AL45"/>
    <mergeCell ref="W42:Z42"/>
    <mergeCell ref="AD26:AG26"/>
    <mergeCell ref="AD25:AG25"/>
    <mergeCell ref="Z26:AC26"/>
    <mergeCell ref="Z25:AC25"/>
    <mergeCell ref="AI41:AL41"/>
    <mergeCell ref="AI40:AL40"/>
    <mergeCell ref="V25:Y25"/>
  </mergeCells>
  <printOptions/>
  <pageMargins left="0.7874015748031497" right="0.7874015748031497" top="0.7874015748031497" bottom="0.21" header="0.5118110236220472" footer="0.43"/>
  <pageSetup horizontalDpi="600" verticalDpi="600" orientation="portrait" paperSize="9" r:id="rId1"/>
  <headerFooter alignWithMargins="0">
    <oddHeader>&amp;R&amp;8教　育　　　123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総務課統計係</cp:lastModifiedBy>
  <cp:lastPrinted>2011-01-18T05:29:54Z</cp:lastPrinted>
  <dcterms:created xsi:type="dcterms:W3CDTF">2003-06-13T00:52:33Z</dcterms:created>
  <dcterms:modified xsi:type="dcterms:W3CDTF">2011-01-28T02:35:43Z</dcterms:modified>
  <cp:category/>
  <cp:version/>
  <cp:contentType/>
  <cp:contentStatus/>
</cp:coreProperties>
</file>