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0" windowWidth="15480" windowHeight="11640" tabRatio="758" activeTab="7"/>
  </bookViews>
  <sheets>
    <sheet name="５　市民生活" sheetId="1" r:id="rId1"/>
    <sheet name="1 所得 1" sheetId="2" r:id="rId2"/>
    <sheet name="1 所得2" sheetId="3" r:id="rId3"/>
    <sheet name="1 所得2(2)" sheetId="4" r:id="rId4"/>
    <sheet name="2 物価 1" sheetId="5" r:id="rId5"/>
    <sheet name="2 物価 2" sheetId="6" r:id="rId6"/>
    <sheet name="2 物価 2 (2)" sheetId="7" r:id="rId7"/>
    <sheet name="2 物価3" sheetId="8" r:id="rId8"/>
    <sheet name="2 物価 2 (HP用)" sheetId="9" r:id="rId9"/>
  </sheets>
  <definedNames/>
  <calcPr fullCalcOnLoad="1"/>
</workbook>
</file>

<file path=xl/sharedStrings.xml><?xml version="1.0" encoding="utf-8"?>
<sst xmlns="http://schemas.openxmlformats.org/spreadsheetml/2006/main" count="649" uniqueCount="318">
  <si>
    <t>１　　所　　　　得</t>
  </si>
  <si>
    <t>年 ・ 月</t>
  </si>
  <si>
    <t>( 平均 )</t>
  </si>
  <si>
    <t>14</t>
  </si>
  <si>
    <t>熱供給 ・ 水道業</t>
  </si>
  <si>
    <t>電　気　・　ガ　ス</t>
  </si>
  <si>
    <t>２　　物　　　　価</t>
  </si>
  <si>
    <t>総　　平　　均</t>
  </si>
  <si>
    <t>対前年</t>
  </si>
  <si>
    <t>同月比</t>
  </si>
  <si>
    <t>国内品</t>
  </si>
  <si>
    <t>輸入品</t>
  </si>
  <si>
    <t>輸送用</t>
  </si>
  <si>
    <t>その他</t>
  </si>
  <si>
    <t>水産物</t>
  </si>
  <si>
    <t>鉱産物</t>
  </si>
  <si>
    <t>都市ガス</t>
  </si>
  <si>
    <t>ップ類</t>
  </si>
  <si>
    <t>農　林</t>
  </si>
  <si>
    <t>電 力 ・</t>
  </si>
  <si>
    <t>品目数</t>
  </si>
  <si>
    <t>需用材</t>
  </si>
  <si>
    <t>中間財</t>
  </si>
  <si>
    <t>原材料</t>
  </si>
  <si>
    <t>建設用</t>
  </si>
  <si>
    <t>材　 料</t>
  </si>
  <si>
    <t>最終材</t>
  </si>
  <si>
    <t>資本財</t>
  </si>
  <si>
    <t>消費財</t>
  </si>
  <si>
    <t>生産財</t>
  </si>
  <si>
    <t>(注)</t>
  </si>
  <si>
    <t>投資財</t>
  </si>
  <si>
    <t xml:space="preserve">( 参考 ) </t>
  </si>
  <si>
    <t>国　 内</t>
  </si>
  <si>
    <t>工業製品</t>
  </si>
  <si>
    <t>３表　１世帯当たり年平均</t>
  </si>
  <si>
    <t>１か月間の用途別生計支出</t>
  </si>
  <si>
    <t>（ 単位 ： 円 ）</t>
  </si>
  <si>
    <t>項　　　　　　　目</t>
  </si>
  <si>
    <t>調査世帯数</t>
  </si>
  <si>
    <t>世帯人員</t>
  </si>
  <si>
    <t>有業人員</t>
  </si>
  <si>
    <t>世帯主平均年齢</t>
  </si>
  <si>
    <t>生計支出</t>
  </si>
  <si>
    <t>消費支出</t>
  </si>
  <si>
    <t>食料</t>
  </si>
  <si>
    <t>穀類</t>
  </si>
  <si>
    <t>魚介類</t>
  </si>
  <si>
    <t>肉類</t>
  </si>
  <si>
    <t>乳卵類</t>
  </si>
  <si>
    <t>野菜 ・ 海藻</t>
  </si>
  <si>
    <t>果物</t>
  </si>
  <si>
    <t>油脂 ・ 調味料</t>
  </si>
  <si>
    <t>菓子類</t>
  </si>
  <si>
    <t>調理食品</t>
  </si>
  <si>
    <t>飲料</t>
  </si>
  <si>
    <t>酒類</t>
  </si>
  <si>
    <t>外食</t>
  </si>
  <si>
    <t>住居</t>
  </si>
  <si>
    <t>家賃 ・ 地代</t>
  </si>
  <si>
    <t>設備修繕 ・ 維持</t>
  </si>
  <si>
    <t>光熱 ・ 水道</t>
  </si>
  <si>
    <t>電気代</t>
  </si>
  <si>
    <t>ガス代</t>
  </si>
  <si>
    <t>他の光熱</t>
  </si>
  <si>
    <t>上下水道料</t>
  </si>
  <si>
    <t>家具 ・ 家事用品</t>
  </si>
  <si>
    <t>家庭用耐久財</t>
  </si>
  <si>
    <t>室内装備 ・ 装飾品</t>
  </si>
  <si>
    <t>寝具類</t>
  </si>
  <si>
    <t>家事雑貨</t>
  </si>
  <si>
    <t>家事用消耗品</t>
  </si>
  <si>
    <t>家事サービス</t>
  </si>
  <si>
    <t>資料：東京都総務局統計部 「東京都生計分析調査」</t>
  </si>
  <si>
    <t>被服及び履物</t>
  </si>
  <si>
    <t>和服</t>
  </si>
  <si>
    <t>洋服</t>
  </si>
  <si>
    <t>下着類</t>
  </si>
  <si>
    <t>生地 ・ 糸類</t>
  </si>
  <si>
    <t>他の被服</t>
  </si>
  <si>
    <t>履物類</t>
  </si>
  <si>
    <t>被服関連サービス</t>
  </si>
  <si>
    <t>保健医療</t>
  </si>
  <si>
    <t>医薬品</t>
  </si>
  <si>
    <t>健康保持用摂取品</t>
  </si>
  <si>
    <t>保健医療サービス</t>
  </si>
  <si>
    <t>交通 ・ 通信</t>
  </si>
  <si>
    <t>交通</t>
  </si>
  <si>
    <t>自動車等関係費</t>
  </si>
  <si>
    <t>通信</t>
  </si>
  <si>
    <t>教育</t>
  </si>
  <si>
    <t>授業料等</t>
  </si>
  <si>
    <t>教科書・学習参考教材</t>
  </si>
  <si>
    <t>補習教育</t>
  </si>
  <si>
    <t>教養 ・ 娯楽</t>
  </si>
  <si>
    <t>教養娯楽用耐久財</t>
  </si>
  <si>
    <t>書籍 ・ 他の印刷物</t>
  </si>
  <si>
    <t>教育娯楽用品</t>
  </si>
  <si>
    <t>教養娯楽サービス</t>
  </si>
  <si>
    <t>その他の消費支出</t>
  </si>
  <si>
    <t>諸雑費</t>
  </si>
  <si>
    <t>交際費</t>
  </si>
  <si>
    <t>仕送り金</t>
  </si>
  <si>
    <t>土地家屋購入</t>
  </si>
  <si>
    <t>類　別</t>
  </si>
  <si>
    <t>総平均・大類別</t>
  </si>
  <si>
    <t>鉄　鋼</t>
  </si>
  <si>
    <t>・ 水 道</t>
  </si>
  <si>
    <t>上 昇 率 （％）</t>
  </si>
  <si>
    <t>12月の</t>
  </si>
  <si>
    <t>　　対前年同月比(%)</t>
  </si>
  <si>
    <t>－</t>
  </si>
  <si>
    <t>（ 参            考 )</t>
  </si>
  <si>
    <t xml:space="preserve">            4</t>
  </si>
  <si>
    <t>15</t>
  </si>
  <si>
    <t>平 成 16 年</t>
  </si>
  <si>
    <t>情報通信業</t>
  </si>
  <si>
    <t>運輸業</t>
  </si>
  <si>
    <t>保険業</t>
  </si>
  <si>
    <t>小売業</t>
  </si>
  <si>
    <t>宿泊業</t>
  </si>
  <si>
    <t>医療・福祉</t>
  </si>
  <si>
    <t>飲食店</t>
  </si>
  <si>
    <t>学習支援業</t>
  </si>
  <si>
    <t>平 成 17 年</t>
  </si>
  <si>
    <t>平成</t>
  </si>
  <si>
    <t>平 成 18 年</t>
  </si>
  <si>
    <t>18</t>
  </si>
  <si>
    <t>スクラ</t>
  </si>
  <si>
    <t>シャツ･セーター類</t>
  </si>
  <si>
    <t>保健医療用品・器具</t>
  </si>
  <si>
    <t>こづかい</t>
  </si>
  <si>
    <t>11</t>
  </si>
  <si>
    <t>12</t>
  </si>
  <si>
    <t>13</t>
  </si>
  <si>
    <t>16</t>
  </si>
  <si>
    <t>17</t>
  </si>
  <si>
    <t>10</t>
  </si>
  <si>
    <t xml:space="preserve"> 2</t>
  </si>
  <si>
    <t xml:space="preserve"> 3</t>
  </si>
  <si>
    <t xml:space="preserve"> 4</t>
  </si>
  <si>
    <t xml:space="preserve"> 5</t>
  </si>
  <si>
    <t xml:space="preserve"> 6</t>
  </si>
  <si>
    <t xml:space="preserve"> 7</t>
  </si>
  <si>
    <t xml:space="preserve"> 8</t>
  </si>
  <si>
    <t xml:space="preserve"> 9</t>
  </si>
  <si>
    <t>１表　産業別１人平均月間現金給与総額</t>
  </si>
  <si>
    <t>サービス業
（他に分類
されないもの）</t>
  </si>
  <si>
    <t>不動産業</t>
  </si>
  <si>
    <t>総産業</t>
  </si>
  <si>
    <t>鉱業</t>
  </si>
  <si>
    <t>建設業</t>
  </si>
  <si>
    <t>製造業</t>
  </si>
  <si>
    <t>金融</t>
  </si>
  <si>
    <t>卸売</t>
  </si>
  <si>
    <t>教育</t>
  </si>
  <si>
    <t>複　　　合
サービス事業</t>
  </si>
  <si>
    <t>１表　東京都区部消費者物価10大費目指数の推移</t>
  </si>
  <si>
    <t>19</t>
  </si>
  <si>
    <t>加工
食品</t>
  </si>
  <si>
    <t>繊維
製品</t>
  </si>
  <si>
    <t>製材 ・</t>
  </si>
  <si>
    <t>木工品</t>
  </si>
  <si>
    <t>パルプ
・ 紙 ・
同製品</t>
  </si>
  <si>
    <t>化学
製品</t>
  </si>
  <si>
    <t>プラス
チック
製品</t>
  </si>
  <si>
    <t>石油 ・
石炭
製品</t>
  </si>
  <si>
    <t>窯業 ・
土石
製品</t>
  </si>
  <si>
    <t>非鉄
金属</t>
  </si>
  <si>
    <t>金属
製品</t>
  </si>
  <si>
    <t>一般
機器</t>
  </si>
  <si>
    <t>電気
機器</t>
  </si>
  <si>
    <t>(平成17年平均＝100)</t>
  </si>
  <si>
    <t>機　器</t>
  </si>
  <si>
    <t>電子
部品・
デバイス</t>
  </si>
  <si>
    <t>精密
機器</t>
  </si>
  <si>
    <t>その他
工業
製品</t>
  </si>
  <si>
    <t>輸出
物価
指数</t>
  </si>
  <si>
    <t>輸入
物価
指数</t>
  </si>
  <si>
    <t>情報
通信
機器</t>
  </si>
  <si>
    <t>対前年比(%)</t>
  </si>
  <si>
    <t>対前月</t>
  </si>
  <si>
    <t>(年) 比</t>
  </si>
  <si>
    <t>平 成 19 年</t>
  </si>
  <si>
    <t>製品</t>
  </si>
  <si>
    <t>燃料 ・</t>
  </si>
  <si>
    <t>動力</t>
  </si>
  <si>
    <t>中間財</t>
  </si>
  <si>
    <t>耐久</t>
  </si>
  <si>
    <t>非耐久</t>
  </si>
  <si>
    <t xml:space="preserve">  4</t>
  </si>
  <si>
    <t xml:space="preserve">  5</t>
  </si>
  <si>
    <t xml:space="preserve">  6</t>
  </si>
  <si>
    <t xml:space="preserve">  7</t>
  </si>
  <si>
    <t xml:space="preserve">  8</t>
  </si>
  <si>
    <t xml:space="preserve">  9</t>
  </si>
  <si>
    <t xml:space="preserve"> 10</t>
  </si>
  <si>
    <t xml:space="preserve"> 11</t>
  </si>
  <si>
    <t xml:space="preserve"> 12</t>
  </si>
  <si>
    <t xml:space="preserve">  2</t>
  </si>
  <si>
    <t xml:space="preserve">  3</t>
  </si>
  <si>
    <t>20.</t>
  </si>
  <si>
    <t>対前年比（%）</t>
  </si>
  <si>
    <t>20</t>
  </si>
  <si>
    <t>平 成 20 年</t>
  </si>
  <si>
    <t>－</t>
  </si>
  <si>
    <t>総合</t>
  </si>
  <si>
    <t>教養娯楽</t>
  </si>
  <si>
    <t>交通・通信</t>
  </si>
  <si>
    <t>家具・家事用品</t>
  </si>
  <si>
    <t>光熱・水道</t>
  </si>
  <si>
    <t>対前年同月</t>
  </si>
  <si>
    <t>－</t>
  </si>
  <si>
    <t xml:space="preserve"> 1</t>
  </si>
  <si>
    <t>－</t>
  </si>
  <si>
    <t>(％)</t>
  </si>
  <si>
    <t>ウェイト</t>
  </si>
  <si>
    <r>
      <t>17</t>
    </r>
    <r>
      <rPr>
        <sz val="8"/>
        <rFont val="ＭＳ Ｐ明朝"/>
        <family val="1"/>
      </rPr>
      <t>年平均</t>
    </r>
  </si>
  <si>
    <t>－</t>
  </si>
  <si>
    <t>こづかい</t>
  </si>
  <si>
    <t>(1)</t>
  </si>
  <si>
    <t>(2)</t>
  </si>
  <si>
    <t>(3)</t>
  </si>
  <si>
    <t>ウェイト</t>
  </si>
  <si>
    <t xml:space="preserve">  1</t>
  </si>
  <si>
    <t>(4)</t>
  </si>
  <si>
    <t>(1) + (2)</t>
  </si>
  <si>
    <t xml:space="preserve">　注：投資財＝(3)＋(4)＋素原材料内建設用材料 </t>
  </si>
  <si>
    <t>２表　国内企業物価指数　[ 総平均 ・ 大類別 ・ 類別指数]</t>
  </si>
  <si>
    <t xml:space="preserve">３表　需要段階別 ・ 用途別指数 </t>
  </si>
  <si>
    <t>資料：東京都総務局統計部「東京都生計分析調査」</t>
  </si>
  <si>
    <t>２表　１世帯当たり年平均１か月間の用途別生計支出</t>
  </si>
  <si>
    <t>(単位：円)</t>
  </si>
  <si>
    <t>資料：東京都総務局統計部「東京都の賃金、労働時間及び雇用の動き 毎月勤労統計調査地方調査結果」</t>
  </si>
  <si>
    <t>（単位：円）</t>
  </si>
  <si>
    <t>２表　１世帯当たり年平均１か月間の用途別生計支出 （ 続き ）</t>
  </si>
  <si>
    <t>資料：東京都総務局統計部「東京の物価」</t>
  </si>
  <si>
    <t>第8章　市民生活</t>
  </si>
  <si>
    <r>
      <t>17</t>
    </r>
    <r>
      <rPr>
        <sz val="8"/>
        <rFont val="ＭＳ Ｐ明朝"/>
        <family val="1"/>
      </rPr>
      <t>年度平均</t>
    </r>
  </si>
  <si>
    <t>19</t>
  </si>
  <si>
    <t>20</t>
  </si>
  <si>
    <t>資料：日本銀行調査統計局、東京都総務局統計部「東京の物価5月分　付属資料」</t>
  </si>
  <si>
    <t>18</t>
  </si>
  <si>
    <t>19</t>
  </si>
  <si>
    <t>資料：日本銀行調査統計局、東京都総務局統計部「東京の物価5月分　付属資料」</t>
  </si>
  <si>
    <t>平成17年度
平　均</t>
  </si>
  <si>
    <t>21.</t>
  </si>
  <si>
    <t>平 成 17 年</t>
  </si>
  <si>
    <t>平 成 18 年</t>
  </si>
  <si>
    <t>平 成 19 年</t>
  </si>
  <si>
    <t>平 成 20 年</t>
  </si>
  <si>
    <t>平 成 21 年</t>
  </si>
  <si>
    <t>平成11</t>
  </si>
  <si>
    <t>年</t>
  </si>
  <si>
    <t>－</t>
  </si>
  <si>
    <t>21</t>
  </si>
  <si>
    <t>21</t>
  </si>
  <si>
    <t>21.　4</t>
  </si>
  <si>
    <t>21.　5</t>
  </si>
  <si>
    <t>21.　6</t>
  </si>
  <si>
    <t>21.　7</t>
  </si>
  <si>
    <t>21.　8</t>
  </si>
  <si>
    <t>21.　9</t>
  </si>
  <si>
    <t>21.　10</t>
  </si>
  <si>
    <t>21.　11</t>
  </si>
  <si>
    <t>21.　12</t>
  </si>
  <si>
    <t>22.　1</t>
  </si>
  <si>
    <t>22.　2</t>
  </si>
  <si>
    <t>22.　3</t>
  </si>
  <si>
    <t>22.　4</t>
  </si>
  <si>
    <t>対前月比(%)</t>
  </si>
  <si>
    <t>対前年同月
比(%)</t>
  </si>
  <si>
    <t>22.</t>
  </si>
  <si>
    <t>素原材料</t>
  </si>
  <si>
    <t>　注：常用労働者30人以上の都内事業所を対象としている。</t>
  </si>
  <si>
    <t>スクラ</t>
  </si>
  <si>
    <t>(％)</t>
  </si>
  <si>
    <t>18</t>
  </si>
  <si>
    <t>19</t>
  </si>
  <si>
    <t>20</t>
  </si>
  <si>
    <t>18</t>
  </si>
  <si>
    <t>19</t>
  </si>
  <si>
    <t>20</t>
  </si>
  <si>
    <t>21.　4</t>
  </si>
  <si>
    <t>21.　5</t>
  </si>
  <si>
    <t>21.　6</t>
  </si>
  <si>
    <t>21.　7</t>
  </si>
  <si>
    <t>21.　8</t>
  </si>
  <si>
    <t>21.　9</t>
  </si>
  <si>
    <t>21.　10</t>
  </si>
  <si>
    <t>21.　11</t>
  </si>
  <si>
    <t>21.　12</t>
  </si>
  <si>
    <t>22.　1</t>
  </si>
  <si>
    <t>22.　2</t>
  </si>
  <si>
    <t>22.　3</t>
  </si>
  <si>
    <t>22.　4</t>
  </si>
  <si>
    <t>（平成17年平均 ＝ 100）</t>
  </si>
  <si>
    <t>(％)</t>
  </si>
  <si>
    <t>ウェイト</t>
  </si>
  <si>
    <t>－</t>
  </si>
  <si>
    <t>－</t>
  </si>
  <si>
    <t>18</t>
  </si>
  <si>
    <t>19</t>
  </si>
  <si>
    <t>20</t>
  </si>
  <si>
    <t>21</t>
  </si>
  <si>
    <t>21.　4</t>
  </si>
  <si>
    <t>21.　5</t>
  </si>
  <si>
    <t>21.　6</t>
  </si>
  <si>
    <t>21.　7</t>
  </si>
  <si>
    <t>21.　8</t>
  </si>
  <si>
    <t>21.　9</t>
  </si>
  <si>
    <t>21.　10</t>
  </si>
  <si>
    <t>21.　11</t>
  </si>
  <si>
    <t>21.　12</t>
  </si>
  <si>
    <t>22.　1</t>
  </si>
  <si>
    <t>22.　2</t>
  </si>
  <si>
    <t>22.　3</t>
  </si>
  <si>
    <t>22.　4</t>
  </si>
</sst>
</file>

<file path=xl/styles.xml><?xml version="1.0" encoding="utf-8"?>
<styleSheet xmlns="http://schemas.openxmlformats.org/spreadsheetml/2006/main">
  <numFmts count="3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_);[Red]\(#,##0\)"/>
    <numFmt numFmtId="178" formatCode="#,##0.0;&quot;△ &quot;#,##0.0"/>
    <numFmt numFmtId="179" formatCode="#,##0_ "/>
    <numFmt numFmtId="180" formatCode="#,##0;&quot;△ &quot;#,##0"/>
    <numFmt numFmtId="181" formatCode="#,##0.00;&quot;△ &quot;#,##0.00"/>
    <numFmt numFmtId="182" formatCode="#,##0.0_);[Red]\(#,##0.0\)"/>
    <numFmt numFmtId="183" formatCode="#,##0.00_);[Red]\(#,##0.00\)"/>
    <numFmt numFmtId="184" formatCode="0.0;&quot;△ &quot;0.0"/>
    <numFmt numFmtId="185" formatCode="#,##0.00_ "/>
    <numFmt numFmtId="186" formatCode="0_ "/>
    <numFmt numFmtId="187" formatCode="0.0_);[Red]\(0.0\)"/>
    <numFmt numFmtId="188" formatCode="0.0_ 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0_ "/>
    <numFmt numFmtId="194" formatCode="#,##0.000_ "/>
    <numFmt numFmtId="195" formatCode="0.0_);\(0.0\)"/>
    <numFmt numFmtId="196" formatCode="0_);[Red]\(0\)"/>
    <numFmt numFmtId="197" formatCode="0_);\(0\)"/>
    <numFmt numFmtId="198" formatCode="##0;&quot;-&quot;##0"/>
    <numFmt numFmtId="199" formatCode="#0.0;&quot;-&quot;#0.0"/>
    <numFmt numFmtId="200" formatCode="###\ ##0;&quot;-&quot;###\ ##0"/>
    <numFmt numFmtId="201" formatCode="#\ ##0"/>
    <numFmt numFmtId="202" formatCode="#,##0.0_);\(#,##0.0\)"/>
  </numFmts>
  <fonts count="26">
    <font>
      <sz val="11"/>
      <name val="ＭＳ Ｐゴシック"/>
      <family val="3"/>
    </font>
    <font>
      <sz val="6"/>
      <name val="ＭＳ Ｐゴシック"/>
      <family val="3"/>
    </font>
    <font>
      <sz val="14"/>
      <name val="HGPｺﾞｼｯｸE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48"/>
      <name val="HG丸ｺﾞｼｯｸM-PRO"/>
      <family val="3"/>
    </font>
    <font>
      <sz val="9"/>
      <color indexed="8"/>
      <name val="ＭＳ Ｐゴシック"/>
      <family val="3"/>
    </font>
    <font>
      <sz val="12"/>
      <name val="ＭＳ 明朝"/>
      <family val="1"/>
    </font>
    <font>
      <sz val="14"/>
      <color indexed="8"/>
      <name val="ＭＳ Ｐ明朝"/>
      <family val="1"/>
    </font>
    <font>
      <sz val="9"/>
      <name val="ＭＳ Ｐ明朝"/>
      <family val="1"/>
    </font>
    <font>
      <sz val="9"/>
      <name val="ＭＳ 明朝"/>
      <family val="1"/>
    </font>
    <font>
      <sz val="10"/>
      <name val="ＭＳ Ｐ明朝"/>
      <family val="1"/>
    </font>
    <font>
      <sz val="7"/>
      <name val="ＭＳ Ｐ明朝"/>
      <family val="1"/>
    </font>
    <font>
      <sz val="11"/>
      <name val="ＭＳ Ｐ明朝"/>
      <family val="1"/>
    </font>
    <font>
      <sz val="8"/>
      <name val="ＭＳ Ｐ明朝"/>
      <family val="1"/>
    </font>
    <font>
      <sz val="9"/>
      <color indexed="8"/>
      <name val="ＭＳ Ｐ明朝"/>
      <family val="1"/>
    </font>
    <font>
      <b/>
      <sz val="10"/>
      <name val="ＭＳ Ｐ明朝"/>
      <family val="1"/>
    </font>
    <font>
      <sz val="36"/>
      <name val="HG丸ｺﾞｼｯｸM-PRO"/>
      <family val="3"/>
    </font>
    <font>
      <sz val="8.5"/>
      <name val="ＭＳ Ｐ明朝"/>
      <family val="1"/>
    </font>
    <font>
      <sz val="14"/>
      <name val="ＭＳ Ｐ明朝"/>
      <family val="1"/>
    </font>
    <font>
      <sz val="12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34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12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</cellStyleXfs>
  <cellXfs count="474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177" fontId="5" fillId="0" borderId="0" xfId="0" applyNumberFormat="1" applyFont="1" applyAlignment="1">
      <alignment horizontal="right" vertical="center"/>
    </xf>
    <xf numFmtId="0" fontId="0" fillId="0" borderId="1" xfId="0" applyBorder="1" applyAlignment="1">
      <alignment/>
    </xf>
    <xf numFmtId="0" fontId="0" fillId="0" borderId="0" xfId="0" applyAlignment="1">
      <alignment vertical="top"/>
    </xf>
    <xf numFmtId="0" fontId="4" fillId="0" borderId="1" xfId="0" applyFont="1" applyBorder="1" applyAlignment="1">
      <alignment horizontal="left"/>
    </xf>
    <xf numFmtId="0" fontId="4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178" fontId="5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top"/>
    </xf>
    <xf numFmtId="0" fontId="0" fillId="0" borderId="0" xfId="0" applyBorder="1" applyAlignment="1">
      <alignment/>
    </xf>
    <xf numFmtId="49" fontId="6" fillId="0" borderId="0" xfId="0" applyNumberFormat="1" applyFont="1" applyBorder="1" applyAlignment="1">
      <alignment horizontal="left" vertical="top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2" xfId="0" applyFont="1" applyBorder="1" applyAlignment="1">
      <alignment horizontal="distributed" vertical="center"/>
    </xf>
    <xf numFmtId="0" fontId="0" fillId="0" borderId="8" xfId="0" applyBorder="1" applyAlignment="1">
      <alignment/>
    </xf>
    <xf numFmtId="0" fontId="7" fillId="0" borderId="8" xfId="0" applyFont="1" applyBorder="1" applyAlignment="1">
      <alignment horizontal="distributed" vertical="center"/>
    </xf>
    <xf numFmtId="0" fontId="5" fillId="0" borderId="4" xfId="0" applyFont="1" applyBorder="1" applyAlignment="1">
      <alignment horizontal="distributed" vertical="center"/>
    </xf>
    <xf numFmtId="0" fontId="7" fillId="0" borderId="3" xfId="0" applyFont="1" applyBorder="1" applyAlignment="1">
      <alignment horizontal="distributed" vertical="center"/>
    </xf>
    <xf numFmtId="178" fontId="4" fillId="0" borderId="0" xfId="0" applyNumberFormat="1" applyFont="1" applyAlignment="1">
      <alignment horizontal="right" vertical="center"/>
    </xf>
    <xf numFmtId="178" fontId="4" fillId="0" borderId="0" xfId="0" applyNumberFormat="1" applyFont="1" applyBorder="1" applyAlignment="1">
      <alignment horizontal="right" vertical="center"/>
    </xf>
    <xf numFmtId="177" fontId="4" fillId="0" borderId="0" xfId="0" applyNumberFormat="1" applyFont="1" applyAlignment="1">
      <alignment horizontal="right" vertical="center"/>
    </xf>
    <xf numFmtId="0" fontId="6" fillId="0" borderId="0" xfId="0" applyFont="1" applyBorder="1" applyAlignment="1">
      <alignment horizontal="right"/>
    </xf>
    <xf numFmtId="177" fontId="4" fillId="0" borderId="0" xfId="0" applyNumberFormat="1" applyFont="1" applyBorder="1" applyAlignment="1">
      <alignment horizontal="right" vertical="center"/>
    </xf>
    <xf numFmtId="0" fontId="5" fillId="0" borderId="9" xfId="0" applyFont="1" applyBorder="1" applyAlignment="1">
      <alignment horizontal="center" vertical="center"/>
    </xf>
    <xf numFmtId="184" fontId="5" fillId="0" borderId="0" xfId="0" applyNumberFormat="1" applyFont="1" applyAlignment="1">
      <alignment horizontal="right" vertical="center"/>
    </xf>
    <xf numFmtId="184" fontId="5" fillId="0" borderId="0" xfId="0" applyNumberFormat="1" applyFont="1" applyFill="1" applyBorder="1" applyAlignment="1">
      <alignment horizontal="right" vertical="center"/>
    </xf>
    <xf numFmtId="181" fontId="4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left"/>
    </xf>
    <xf numFmtId="180" fontId="4" fillId="0" borderId="0" xfId="0" applyNumberFormat="1" applyFont="1" applyBorder="1" applyAlignment="1">
      <alignment horizontal="right" vertical="center"/>
    </xf>
    <xf numFmtId="178" fontId="4" fillId="0" borderId="0" xfId="0" applyNumberFormat="1" applyFont="1" applyFill="1" applyBorder="1" applyAlignment="1">
      <alignment horizontal="right" vertical="center"/>
    </xf>
    <xf numFmtId="177" fontId="5" fillId="0" borderId="0" xfId="0" applyNumberFormat="1" applyFont="1" applyBorder="1" applyAlignment="1">
      <alignment horizontal="right" vertical="center"/>
    </xf>
    <xf numFmtId="0" fontId="0" fillId="0" borderId="0" xfId="0" applyAlignment="1">
      <alignment/>
    </xf>
    <xf numFmtId="0" fontId="5" fillId="0" borderId="0" xfId="0" applyFont="1" applyBorder="1" applyAlignment="1">
      <alignment horizontal="center" vertical="top"/>
    </xf>
    <xf numFmtId="0" fontId="4" fillId="0" borderId="1" xfId="0" applyFont="1" applyBorder="1" applyAlignment="1">
      <alignment/>
    </xf>
    <xf numFmtId="49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horizontal="distributed" vertical="center"/>
    </xf>
    <xf numFmtId="0" fontId="0" fillId="0" borderId="0" xfId="0" applyFont="1" applyAlignment="1">
      <alignment/>
    </xf>
    <xf numFmtId="177" fontId="5" fillId="0" borderId="0" xfId="0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/>
    </xf>
    <xf numFmtId="0" fontId="0" fillId="0" borderId="2" xfId="0" applyFont="1" applyBorder="1" applyAlignment="1">
      <alignment/>
    </xf>
    <xf numFmtId="179" fontId="5" fillId="0" borderId="0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horizontal="distributed" vertical="center" shrinkToFit="1"/>
    </xf>
    <xf numFmtId="0" fontId="4" fillId="0" borderId="0" xfId="0" applyFont="1" applyBorder="1" applyAlignment="1">
      <alignment horizontal="left" vertical="center"/>
    </xf>
    <xf numFmtId="0" fontId="4" fillId="0" borderId="2" xfId="0" applyFont="1" applyBorder="1" applyAlignment="1">
      <alignment horizontal="distributed" vertical="center"/>
    </xf>
    <xf numFmtId="0" fontId="5" fillId="0" borderId="0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right" vertical="center"/>
    </xf>
    <xf numFmtId="0" fontId="0" fillId="0" borderId="0" xfId="0" applyFill="1" applyAlignment="1">
      <alignment/>
    </xf>
    <xf numFmtId="0" fontId="4" fillId="0" borderId="8" xfId="0" applyFont="1" applyBorder="1" applyAlignment="1">
      <alignment horizontal="right"/>
    </xf>
    <xf numFmtId="186" fontId="5" fillId="0" borderId="0" xfId="0" applyNumberFormat="1" applyFont="1" applyAlignment="1">
      <alignment horizontal="right" vertical="center"/>
    </xf>
    <xf numFmtId="193" fontId="5" fillId="0" borderId="0" xfId="0" applyNumberFormat="1" applyFont="1" applyAlignment="1">
      <alignment horizontal="right" vertical="center"/>
    </xf>
    <xf numFmtId="193" fontId="5" fillId="0" borderId="0" xfId="0" applyNumberFormat="1" applyFont="1" applyFill="1" applyBorder="1" applyAlignment="1">
      <alignment horizontal="right" vertical="center"/>
    </xf>
    <xf numFmtId="188" fontId="5" fillId="0" borderId="0" xfId="0" applyNumberFormat="1" applyFont="1" applyAlignment="1">
      <alignment horizontal="right" vertical="center"/>
    </xf>
    <xf numFmtId="0" fontId="6" fillId="0" borderId="0" xfId="0" applyFont="1" applyBorder="1" applyAlignment="1">
      <alignment horizontal="left" vertical="center"/>
    </xf>
    <xf numFmtId="0" fontId="1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8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8" xfId="0" applyBorder="1" applyAlignment="1">
      <alignment/>
    </xf>
    <xf numFmtId="0" fontId="3" fillId="0" borderId="0" xfId="0" applyFont="1" applyAlignment="1">
      <alignment horizontal="right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0" xfId="0" applyFont="1" applyAlignment="1">
      <alignment/>
    </xf>
    <xf numFmtId="178" fontId="0" fillId="0" borderId="0" xfId="0" applyNumberFormat="1" applyAlignment="1">
      <alignment/>
    </xf>
    <xf numFmtId="0" fontId="3" fillId="0" borderId="0" xfId="0" applyFont="1" applyBorder="1" applyAlignment="1">
      <alignment/>
    </xf>
    <xf numFmtId="188" fontId="4" fillId="0" borderId="0" xfId="0" applyNumberFormat="1" applyFont="1" applyFill="1" applyAlignment="1">
      <alignment vertical="center"/>
    </xf>
    <xf numFmtId="188" fontId="11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Alignment="1">
      <alignment vertical="center"/>
    </xf>
    <xf numFmtId="0" fontId="0" fillId="0" borderId="2" xfId="0" applyBorder="1" applyAlignment="1">
      <alignment/>
    </xf>
    <xf numFmtId="198" fontId="5" fillId="0" borderId="0" xfId="21" applyNumberFormat="1" applyFont="1" applyFill="1" applyBorder="1" applyAlignment="1" quotePrefix="1">
      <alignment horizontal="right"/>
      <protection/>
    </xf>
    <xf numFmtId="2" fontId="5" fillId="0" borderId="0" xfId="23" applyNumberFormat="1" applyFont="1" applyFill="1" applyBorder="1" applyAlignment="1" quotePrefix="1">
      <alignment horizontal="right"/>
      <protection/>
    </xf>
    <xf numFmtId="199" fontId="5" fillId="0" borderId="0" xfId="21" applyNumberFormat="1" applyFont="1" applyFill="1" applyBorder="1" applyAlignment="1" quotePrefix="1">
      <alignment horizontal="right"/>
      <protection/>
    </xf>
    <xf numFmtId="0" fontId="5" fillId="0" borderId="0" xfId="0" applyFont="1" applyAlignment="1">
      <alignment/>
    </xf>
    <xf numFmtId="177" fontId="5" fillId="0" borderId="0" xfId="21" applyNumberFormat="1" applyFont="1" applyFill="1" applyBorder="1" applyAlignment="1" quotePrefix="1">
      <alignment horizontal="right"/>
      <protection/>
    </xf>
    <xf numFmtId="177" fontId="5" fillId="0" borderId="0" xfId="0" applyNumberFormat="1" applyFont="1" applyAlignment="1">
      <alignment/>
    </xf>
    <xf numFmtId="177" fontId="5" fillId="0" borderId="0" xfId="21" applyNumberFormat="1" applyFont="1" applyFill="1" applyBorder="1" applyAlignment="1" quotePrefix="1">
      <alignment horizontal="right" vertical="center"/>
      <protection/>
    </xf>
    <xf numFmtId="0" fontId="2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 vertical="top"/>
    </xf>
    <xf numFmtId="188" fontId="13" fillId="0" borderId="0" xfId="22" applyNumberFormat="1" applyFont="1" applyFill="1" applyBorder="1" applyAlignment="1" applyProtection="1">
      <alignment horizontal="right"/>
      <protection/>
    </xf>
    <xf numFmtId="188" fontId="11" fillId="0" borderId="0" xfId="22" applyNumberFormat="1" applyFont="1" applyFill="1" applyBorder="1" applyAlignment="1" applyProtection="1">
      <alignment horizontal="right"/>
      <protection/>
    </xf>
    <xf numFmtId="0" fontId="0" fillId="0" borderId="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distributed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indent="1"/>
    </xf>
    <xf numFmtId="49" fontId="16" fillId="0" borderId="10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right"/>
    </xf>
    <xf numFmtId="0" fontId="15" fillId="0" borderId="0" xfId="0" applyFont="1" applyBorder="1" applyAlignment="1">
      <alignment horizontal="left" indent="1"/>
    </xf>
    <xf numFmtId="49" fontId="5" fillId="0" borderId="11" xfId="0" applyNumberFormat="1" applyFont="1" applyBorder="1" applyAlignment="1">
      <alignment horizontal="center" vertical="center"/>
    </xf>
    <xf numFmtId="0" fontId="15" fillId="0" borderId="5" xfId="0" applyFont="1" applyBorder="1" applyAlignment="1">
      <alignment horizontal="left" indent="1"/>
    </xf>
    <xf numFmtId="0" fontId="4" fillId="0" borderId="5" xfId="0" applyFont="1" applyBorder="1" applyAlignment="1">
      <alignment/>
    </xf>
    <xf numFmtId="0" fontId="0" fillId="0" borderId="5" xfId="0" applyBorder="1" applyAlignment="1">
      <alignment/>
    </xf>
    <xf numFmtId="49" fontId="5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top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6" fillId="0" borderId="13" xfId="0" applyFont="1" applyBorder="1" applyAlignment="1">
      <alignment horizontal="distributed"/>
    </xf>
    <xf numFmtId="0" fontId="17" fillId="0" borderId="13" xfId="0" applyFont="1" applyBorder="1" applyAlignment="1">
      <alignment horizontal="center"/>
    </xf>
    <xf numFmtId="0" fontId="16" fillId="0" borderId="14" xfId="0" applyFont="1" applyBorder="1" applyAlignment="1">
      <alignment horizontal="distributed"/>
    </xf>
    <xf numFmtId="0" fontId="17" fillId="0" borderId="15" xfId="0" applyFont="1" applyBorder="1" applyAlignment="1">
      <alignment horizontal="center" vertical="top"/>
    </xf>
    <xf numFmtId="0" fontId="16" fillId="0" borderId="15" xfId="0" applyFont="1" applyBorder="1" applyAlignment="1">
      <alignment horizontal="distributed" vertical="top"/>
    </xf>
    <xf numFmtId="0" fontId="16" fillId="0" borderId="16" xfId="0" applyFont="1" applyBorder="1" applyAlignment="1">
      <alignment horizontal="distributed" vertical="top"/>
    </xf>
    <xf numFmtId="0" fontId="18" fillId="0" borderId="0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8" fillId="0" borderId="0" xfId="0" applyFont="1" applyBorder="1" applyAlignment="1">
      <alignment/>
    </xf>
    <xf numFmtId="0" fontId="18" fillId="0" borderId="0" xfId="0" applyFont="1" applyAlignment="1">
      <alignment/>
    </xf>
    <xf numFmtId="0" fontId="16" fillId="0" borderId="0" xfId="0" applyFont="1" applyBorder="1" applyAlignment="1">
      <alignment horizontal="center" vertical="top"/>
    </xf>
    <xf numFmtId="0" fontId="16" fillId="0" borderId="10" xfId="0" applyFont="1" applyBorder="1" applyAlignment="1">
      <alignment horizontal="center" vertical="top"/>
    </xf>
    <xf numFmtId="0" fontId="16" fillId="0" borderId="0" xfId="0" applyFont="1" applyBorder="1" applyAlignment="1">
      <alignment horizontal="distributed" vertical="center"/>
    </xf>
    <xf numFmtId="0" fontId="17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distributed" vertical="center"/>
    </xf>
    <xf numFmtId="0" fontId="16" fillId="0" borderId="0" xfId="0" applyFont="1" applyBorder="1" applyAlignment="1">
      <alignment horizontal="distributed" vertical="top"/>
    </xf>
    <xf numFmtId="0" fontId="16" fillId="0" borderId="0" xfId="0" applyFont="1" applyBorder="1" applyAlignment="1" quotePrefix="1">
      <alignment horizontal="right" vertical="center"/>
    </xf>
    <xf numFmtId="0" fontId="16" fillId="0" borderId="10" xfId="0" applyFont="1" applyBorder="1" applyAlignment="1">
      <alignment horizontal="center" vertical="center"/>
    </xf>
    <xf numFmtId="0" fontId="16" fillId="0" borderId="17" xfId="0" applyFont="1" applyBorder="1" applyAlignment="1">
      <alignment horizontal="distributed"/>
    </xf>
    <xf numFmtId="0" fontId="16" fillId="0" borderId="18" xfId="0" applyFont="1" applyBorder="1" applyAlignment="1">
      <alignment horizontal="distributed" vertical="top"/>
    </xf>
    <xf numFmtId="0" fontId="16" fillId="0" borderId="0" xfId="0" applyFont="1" applyBorder="1" applyAlignment="1">
      <alignment horizontal="distributed" vertical="top"/>
    </xf>
    <xf numFmtId="0" fontId="19" fillId="0" borderId="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vertical="center"/>
    </xf>
    <xf numFmtId="0" fontId="16" fillId="0" borderId="13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8" fillId="0" borderId="21" xfId="0" applyFont="1" applyBorder="1" applyAlignment="1">
      <alignment/>
    </xf>
    <xf numFmtId="0" fontId="18" fillId="0" borderId="22" xfId="0" applyFont="1" applyBorder="1" applyAlignment="1">
      <alignment/>
    </xf>
    <xf numFmtId="49" fontId="16" fillId="0" borderId="0" xfId="0" applyNumberFormat="1" applyFont="1" applyBorder="1" applyAlignment="1">
      <alignment horizontal="right" vertical="center"/>
    </xf>
    <xf numFmtId="49" fontId="16" fillId="0" borderId="10" xfId="0" applyNumberFormat="1" applyFont="1" applyBorder="1" applyAlignment="1">
      <alignment vertical="center"/>
    </xf>
    <xf numFmtId="184" fontId="16" fillId="0" borderId="0" xfId="0" applyNumberFormat="1" applyFont="1" applyAlignment="1">
      <alignment horizontal="right" vertical="center"/>
    </xf>
    <xf numFmtId="184" fontId="16" fillId="0" borderId="0" xfId="0" applyNumberFormat="1" applyFont="1" applyFill="1" applyBorder="1" applyAlignment="1">
      <alignment horizontal="right" vertical="center"/>
    </xf>
    <xf numFmtId="49" fontId="16" fillId="0" borderId="0" xfId="0" applyNumberFormat="1" applyFont="1" applyBorder="1" applyAlignment="1">
      <alignment vertical="center"/>
    </xf>
    <xf numFmtId="49" fontId="19" fillId="0" borderId="0" xfId="0" applyNumberFormat="1" applyFont="1" applyBorder="1" applyAlignment="1">
      <alignment/>
    </xf>
    <xf numFmtId="49" fontId="19" fillId="0" borderId="10" xfId="0" applyNumberFormat="1" applyFont="1" applyBorder="1" applyAlignment="1">
      <alignment/>
    </xf>
    <xf numFmtId="0" fontId="18" fillId="0" borderId="11" xfId="0" applyFont="1" applyBorder="1" applyAlignment="1">
      <alignment/>
    </xf>
    <xf numFmtId="0" fontId="18" fillId="0" borderId="12" xfId="0" applyFont="1" applyBorder="1" applyAlignment="1">
      <alignment/>
    </xf>
    <xf numFmtId="0" fontId="19" fillId="0" borderId="19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4" fillId="0" borderId="22" xfId="0" applyFont="1" applyBorder="1" applyAlignment="1">
      <alignment/>
    </xf>
    <xf numFmtId="49" fontId="14" fillId="0" borderId="10" xfId="0" applyNumberFormat="1" applyFont="1" applyBorder="1" applyAlignment="1">
      <alignment horizontal="center" vertical="center"/>
    </xf>
    <xf numFmtId="177" fontId="14" fillId="0" borderId="0" xfId="0" applyNumberFormat="1" applyFont="1" applyAlignment="1">
      <alignment horizontal="right" vertical="center"/>
    </xf>
    <xf numFmtId="178" fontId="14" fillId="0" borderId="0" xfId="0" applyNumberFormat="1" applyFont="1" applyBorder="1" applyAlignment="1">
      <alignment horizontal="right" vertical="center"/>
    </xf>
    <xf numFmtId="49" fontId="14" fillId="0" borderId="10" xfId="0" applyNumberFormat="1" applyFont="1" applyBorder="1" applyAlignment="1">
      <alignment horizontal="distributed" vertical="center"/>
    </xf>
    <xf numFmtId="178" fontId="14" fillId="0" borderId="0" xfId="0" applyNumberFormat="1" applyFont="1" applyAlignment="1">
      <alignment horizontal="right" vertical="center"/>
    </xf>
    <xf numFmtId="49" fontId="14" fillId="0" borderId="22" xfId="0" applyNumberFormat="1" applyFont="1" applyBorder="1" applyAlignment="1">
      <alignment horizontal="distributed" vertical="center"/>
    </xf>
    <xf numFmtId="178" fontId="14" fillId="0" borderId="21" xfId="0" applyNumberFormat="1" applyFont="1" applyBorder="1" applyAlignment="1">
      <alignment horizontal="right" vertical="center"/>
    </xf>
    <xf numFmtId="180" fontId="14" fillId="0" borderId="0" xfId="0" applyNumberFormat="1" applyFont="1" applyBorder="1" applyAlignment="1">
      <alignment horizontal="right" vertical="center"/>
    </xf>
    <xf numFmtId="182" fontId="14" fillId="0" borderId="0" xfId="0" applyNumberFormat="1" applyFont="1" applyBorder="1" applyAlignment="1">
      <alignment horizontal="right" vertical="center"/>
    </xf>
    <xf numFmtId="0" fontId="18" fillId="0" borderId="23" xfId="0" applyFont="1" applyBorder="1" applyAlignment="1">
      <alignment/>
    </xf>
    <xf numFmtId="49" fontId="18" fillId="0" borderId="18" xfId="0" applyNumberFormat="1" applyFont="1" applyBorder="1" applyAlignment="1">
      <alignment horizontal="distributed" vertical="center"/>
    </xf>
    <xf numFmtId="178" fontId="14" fillId="0" borderId="23" xfId="0" applyNumberFormat="1" applyFont="1" applyBorder="1" applyAlignment="1">
      <alignment horizontal="right" vertical="center"/>
    </xf>
    <xf numFmtId="49" fontId="18" fillId="0" borderId="10" xfId="0" applyNumberFormat="1" applyFont="1" applyBorder="1" applyAlignment="1">
      <alignment horizontal="distributed" vertical="center"/>
    </xf>
    <xf numFmtId="49" fontId="19" fillId="0" borderId="0" xfId="0" applyNumberFormat="1" applyFont="1" applyBorder="1" applyAlignment="1">
      <alignment horizontal="right" vertical="center"/>
    </xf>
    <xf numFmtId="49" fontId="14" fillId="0" borderId="10" xfId="0" applyNumberFormat="1" applyFont="1" applyBorder="1" applyAlignment="1">
      <alignment vertical="center"/>
    </xf>
    <xf numFmtId="178" fontId="14" fillId="0" borderId="0" xfId="0" applyNumberFormat="1" applyFont="1" applyFill="1" applyBorder="1" applyAlignment="1">
      <alignment horizontal="right" vertical="center"/>
    </xf>
    <xf numFmtId="188" fontId="14" fillId="0" borderId="0" xfId="0" applyNumberFormat="1" applyFont="1" applyFill="1" applyAlignment="1">
      <alignment vertical="center"/>
    </xf>
    <xf numFmtId="0" fontId="18" fillId="0" borderId="10" xfId="0" applyFont="1" applyBorder="1" applyAlignment="1">
      <alignment/>
    </xf>
    <xf numFmtId="0" fontId="14" fillId="0" borderId="0" xfId="0" applyNumberFormat="1" applyFont="1" applyAlignment="1">
      <alignment horizontal="right" vertical="center"/>
    </xf>
    <xf numFmtId="0" fontId="19" fillId="0" borderId="0" xfId="0" applyFont="1" applyBorder="1" applyAlignment="1">
      <alignment horizontal="right"/>
    </xf>
    <xf numFmtId="0" fontId="19" fillId="0" borderId="20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188" fontId="20" fillId="0" borderId="0" xfId="0" applyNumberFormat="1" applyFont="1" applyFill="1" applyBorder="1" applyAlignment="1" applyProtection="1">
      <alignment horizontal="right" vertical="center"/>
      <protection/>
    </xf>
    <xf numFmtId="0" fontId="5" fillId="0" borderId="25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16" fillId="0" borderId="0" xfId="0" applyFont="1" applyBorder="1" applyAlignment="1">
      <alignment horizontal="distributed" vertical="center"/>
    </xf>
    <xf numFmtId="0" fontId="16" fillId="0" borderId="10" xfId="0" applyFont="1" applyBorder="1" applyAlignment="1">
      <alignment horizontal="distributed" vertical="center"/>
    </xf>
    <xf numFmtId="193" fontId="16" fillId="0" borderId="0" xfId="0" applyNumberFormat="1" applyFont="1" applyFill="1" applyBorder="1" applyAlignment="1">
      <alignment horizontal="right" vertical="center"/>
    </xf>
    <xf numFmtId="193" fontId="16" fillId="0" borderId="0" xfId="0" applyNumberFormat="1" applyFont="1" applyAlignment="1">
      <alignment horizontal="right" vertical="center"/>
    </xf>
    <xf numFmtId="188" fontId="16" fillId="0" borderId="0" xfId="0" applyNumberFormat="1" applyFont="1" applyAlignment="1">
      <alignment horizontal="right" vertical="center"/>
    </xf>
    <xf numFmtId="0" fontId="16" fillId="0" borderId="0" xfId="0" applyFont="1" applyAlignment="1">
      <alignment/>
    </xf>
    <xf numFmtId="177" fontId="16" fillId="0" borderId="0" xfId="0" applyNumberFormat="1" applyFont="1" applyFill="1" applyBorder="1" applyAlignment="1">
      <alignment horizontal="right" vertical="center"/>
    </xf>
    <xf numFmtId="177" fontId="16" fillId="0" borderId="0" xfId="21" applyNumberFormat="1" applyFont="1" applyFill="1" applyBorder="1" applyAlignment="1" quotePrefix="1">
      <alignment horizontal="right"/>
      <protection/>
    </xf>
    <xf numFmtId="177" fontId="16" fillId="0" borderId="0" xfId="0" applyNumberFormat="1" applyFont="1" applyAlignment="1">
      <alignment/>
    </xf>
    <xf numFmtId="0" fontId="18" fillId="0" borderId="0" xfId="0" applyFont="1" applyBorder="1" applyAlignment="1">
      <alignment horizontal="distributed" vertical="center"/>
    </xf>
    <xf numFmtId="0" fontId="14" fillId="0" borderId="10" xfId="0" applyFont="1" applyBorder="1" applyAlignment="1">
      <alignment horizontal="distributed" vertical="center"/>
    </xf>
    <xf numFmtId="0" fontId="21" fillId="0" borderId="0" xfId="0" applyFont="1" applyBorder="1" applyAlignment="1">
      <alignment horizontal="distributed" vertical="center"/>
    </xf>
    <xf numFmtId="0" fontId="21" fillId="0" borderId="10" xfId="0" applyFont="1" applyBorder="1" applyAlignment="1">
      <alignment horizontal="distributed" vertical="center"/>
    </xf>
    <xf numFmtId="179" fontId="16" fillId="0" borderId="0" xfId="0" applyNumberFormat="1" applyFont="1" applyAlignment="1">
      <alignment horizontal="right" vertical="center"/>
    </xf>
    <xf numFmtId="179" fontId="16" fillId="0" borderId="0" xfId="21" applyNumberFormat="1" applyFont="1" applyFill="1" applyBorder="1" applyAlignment="1" quotePrefix="1">
      <alignment horizontal="right"/>
      <protection/>
    </xf>
    <xf numFmtId="179" fontId="5" fillId="0" borderId="0" xfId="21" applyNumberFormat="1" applyFont="1" applyFill="1" applyBorder="1" applyAlignment="1" quotePrefix="1">
      <alignment horizontal="right"/>
      <protection/>
    </xf>
    <xf numFmtId="183" fontId="16" fillId="0" borderId="0" xfId="23" applyNumberFormat="1" applyFont="1" applyFill="1" applyBorder="1" applyAlignment="1" quotePrefix="1">
      <alignment horizontal="right"/>
      <protection/>
    </xf>
    <xf numFmtId="183" fontId="5" fillId="0" borderId="0" xfId="23" applyNumberFormat="1" applyFont="1" applyFill="1" applyBorder="1" applyAlignment="1" quotePrefix="1">
      <alignment horizontal="right"/>
      <protection/>
    </xf>
    <xf numFmtId="176" fontId="16" fillId="0" borderId="0" xfId="21" applyNumberFormat="1" applyFont="1" applyFill="1" applyBorder="1" applyAlignment="1" quotePrefix="1">
      <alignment horizontal="right"/>
      <protection/>
    </xf>
    <xf numFmtId="176" fontId="5" fillId="0" borderId="0" xfId="21" applyNumberFormat="1" applyFont="1" applyFill="1" applyBorder="1" applyAlignment="1" quotePrefix="1">
      <alignment horizontal="right"/>
      <protection/>
    </xf>
    <xf numFmtId="0" fontId="4" fillId="0" borderId="5" xfId="0" applyFont="1" applyBorder="1" applyAlignment="1">
      <alignment horizontal="left"/>
    </xf>
    <xf numFmtId="0" fontId="18" fillId="0" borderId="0" xfId="0" applyFont="1" applyBorder="1" applyAlignment="1">
      <alignment/>
    </xf>
    <xf numFmtId="179" fontId="16" fillId="0" borderId="0" xfId="0" applyNumberFormat="1" applyFont="1" applyFill="1" applyBorder="1" applyAlignment="1">
      <alignment horizontal="right" vertical="center"/>
    </xf>
    <xf numFmtId="0" fontId="18" fillId="0" borderId="10" xfId="0" applyFont="1" applyBorder="1" applyAlignment="1">
      <alignment/>
    </xf>
    <xf numFmtId="0" fontId="14" fillId="0" borderId="0" xfId="0" applyFont="1" applyBorder="1" applyAlignment="1">
      <alignment horizontal="distributed" vertical="center" shrinkToFit="1"/>
    </xf>
    <xf numFmtId="177" fontId="16" fillId="0" borderId="0" xfId="21" applyNumberFormat="1" applyFont="1" applyFill="1" applyBorder="1" applyAlignment="1" quotePrefix="1">
      <alignment horizontal="right" vertical="center"/>
      <protection/>
    </xf>
    <xf numFmtId="0" fontId="16" fillId="0" borderId="0" xfId="0" applyFont="1" applyBorder="1" applyAlignment="1">
      <alignment horizontal="center" vertical="center"/>
    </xf>
    <xf numFmtId="0" fontId="19" fillId="0" borderId="27" xfId="0" applyFont="1" applyBorder="1" applyAlignment="1">
      <alignment/>
    </xf>
    <xf numFmtId="49" fontId="19" fillId="0" borderId="27" xfId="0" applyNumberFormat="1" applyFont="1" applyBorder="1" applyAlignment="1">
      <alignment/>
    </xf>
    <xf numFmtId="0" fontId="19" fillId="0" borderId="28" xfId="0" applyFont="1" applyBorder="1" applyAlignment="1">
      <alignment/>
    </xf>
    <xf numFmtId="0" fontId="19" fillId="0" borderId="29" xfId="0" applyFont="1" applyBorder="1" applyAlignment="1">
      <alignment/>
    </xf>
    <xf numFmtId="49" fontId="19" fillId="0" borderId="29" xfId="0" applyNumberFormat="1" applyFont="1" applyBorder="1" applyAlignment="1">
      <alignment/>
    </xf>
    <xf numFmtId="0" fontId="19" fillId="0" borderId="30" xfId="0" applyFont="1" applyBorder="1" applyAlignment="1">
      <alignment/>
    </xf>
    <xf numFmtId="49" fontId="14" fillId="0" borderId="18" xfId="0" applyNumberFormat="1" applyFont="1" applyBorder="1" applyAlignment="1">
      <alignment horizontal="distributed" vertical="center"/>
    </xf>
    <xf numFmtId="181" fontId="14" fillId="0" borderId="0" xfId="0" applyNumberFormat="1" applyFont="1" applyBorder="1" applyAlignment="1">
      <alignment horizontal="right" vertical="center"/>
    </xf>
    <xf numFmtId="188" fontId="20" fillId="0" borderId="0" xfId="22" applyNumberFormat="1" applyFont="1" applyFill="1" applyBorder="1" applyAlignment="1" applyProtection="1">
      <alignment horizontal="right"/>
      <protection/>
    </xf>
    <xf numFmtId="0" fontId="14" fillId="0" borderId="0" xfId="0" applyFont="1" applyBorder="1" applyAlignment="1">
      <alignment/>
    </xf>
    <xf numFmtId="178" fontId="20" fillId="0" borderId="0" xfId="22" applyNumberFormat="1" applyFont="1" applyFill="1" applyBorder="1" applyAlignment="1" applyProtection="1">
      <alignment horizontal="right"/>
      <protection/>
    </xf>
    <xf numFmtId="0" fontId="14" fillId="0" borderId="0" xfId="0" applyFont="1" applyBorder="1" applyAlignment="1" quotePrefix="1">
      <alignment horizontal="right"/>
    </xf>
    <xf numFmtId="0" fontId="14" fillId="0" borderId="10" xfId="0" applyFont="1" applyBorder="1" applyAlignment="1" quotePrefix="1">
      <alignment/>
    </xf>
    <xf numFmtId="0" fontId="19" fillId="0" borderId="5" xfId="0" applyFont="1" applyBorder="1" applyAlignment="1">
      <alignment horizontal="center" vertical="center"/>
    </xf>
    <xf numFmtId="0" fontId="18" fillId="0" borderId="5" xfId="0" applyFont="1" applyBorder="1" applyAlignment="1">
      <alignment/>
    </xf>
    <xf numFmtId="0" fontId="19" fillId="0" borderId="31" xfId="0" applyFont="1" applyBorder="1" applyAlignment="1">
      <alignment horizontal="center" vertical="center"/>
    </xf>
    <xf numFmtId="0" fontId="19" fillId="0" borderId="28" xfId="0" applyFont="1" applyBorder="1" applyAlignment="1">
      <alignment vertical="center"/>
    </xf>
    <xf numFmtId="0" fontId="19" fillId="0" borderId="16" xfId="0" applyFont="1" applyBorder="1" applyAlignment="1">
      <alignment horizontal="center" vertical="top"/>
    </xf>
    <xf numFmtId="0" fontId="19" fillId="0" borderId="16" xfId="0" applyFont="1" applyBorder="1" applyAlignment="1">
      <alignment horizontal="center" vertical="center"/>
    </xf>
    <xf numFmtId="49" fontId="18" fillId="0" borderId="22" xfId="0" applyNumberFormat="1" applyFont="1" applyBorder="1" applyAlignment="1">
      <alignment horizontal="distributed" vertical="center"/>
    </xf>
    <xf numFmtId="0" fontId="14" fillId="0" borderId="0" xfId="0" applyFont="1" applyBorder="1" applyAlignment="1">
      <alignment/>
    </xf>
    <xf numFmtId="0" fontId="15" fillId="0" borderId="0" xfId="0" applyFont="1" applyAlignment="1">
      <alignment horizontal="left" indent="1"/>
    </xf>
    <xf numFmtId="0" fontId="15" fillId="0" borderId="0" xfId="0" applyFont="1" applyBorder="1" applyAlignment="1">
      <alignment horizontal="right"/>
    </xf>
    <xf numFmtId="38" fontId="14" fillId="0" borderId="0" xfId="17" applyFont="1" applyBorder="1" applyAlignment="1">
      <alignment horizontal="right" vertical="center"/>
    </xf>
    <xf numFmtId="38" fontId="14" fillId="0" borderId="0" xfId="17" applyFont="1" applyAlignment="1">
      <alignment horizontal="right"/>
    </xf>
    <xf numFmtId="38" fontId="4" fillId="0" borderId="0" xfId="17" applyFont="1" applyBorder="1" applyAlignment="1">
      <alignment horizontal="right" vertical="center"/>
    </xf>
    <xf numFmtId="38" fontId="4" fillId="0" borderId="0" xfId="17" applyFont="1" applyAlignment="1">
      <alignment horizontal="right"/>
    </xf>
    <xf numFmtId="38" fontId="14" fillId="0" borderId="0" xfId="17" applyFont="1" applyAlignment="1">
      <alignment horizontal="right" vertical="center"/>
    </xf>
    <xf numFmtId="38" fontId="14" fillId="0" borderId="0" xfId="17" applyFont="1" applyBorder="1" applyAlignment="1">
      <alignment horizontal="right"/>
    </xf>
    <xf numFmtId="38" fontId="14" fillId="0" borderId="0" xfId="17" applyFont="1" applyBorder="1" applyAlignment="1">
      <alignment horizontal="right" vertical="top"/>
    </xf>
    <xf numFmtId="38" fontId="14" fillId="0" borderId="0" xfId="17" applyFont="1" applyBorder="1" applyAlignment="1">
      <alignment vertical="top"/>
    </xf>
    <xf numFmtId="38" fontId="4" fillId="0" borderId="0" xfId="17" applyFont="1" applyBorder="1" applyAlignment="1">
      <alignment horizontal="right" vertical="top"/>
    </xf>
    <xf numFmtId="38" fontId="4" fillId="0" borderId="0" xfId="17" applyFont="1" applyBorder="1" applyAlignment="1">
      <alignment vertical="top"/>
    </xf>
    <xf numFmtId="38" fontId="14" fillId="0" borderId="0" xfId="17" applyFont="1" applyAlignment="1">
      <alignment vertical="center"/>
    </xf>
    <xf numFmtId="38" fontId="14" fillId="0" borderId="0" xfId="17" applyFont="1" applyBorder="1" applyAlignment="1">
      <alignment vertical="center"/>
    </xf>
    <xf numFmtId="0" fontId="16" fillId="0" borderId="0" xfId="0" applyFont="1" applyBorder="1" applyAlignment="1">
      <alignment horizontal="center" vertical="center" shrinkToFit="1"/>
    </xf>
    <xf numFmtId="0" fontId="14" fillId="0" borderId="0" xfId="0" applyFont="1" applyBorder="1" applyAlignment="1">
      <alignment horizontal="center" vertical="center" shrinkToFit="1"/>
    </xf>
    <xf numFmtId="188" fontId="11" fillId="0" borderId="0" xfId="22" applyNumberFormat="1" applyFont="1" applyFill="1" applyBorder="1" applyAlignment="1" applyProtection="1">
      <alignment horizontal="right" vertical="center"/>
      <protection/>
    </xf>
    <xf numFmtId="178" fontId="5" fillId="0" borderId="0" xfId="0" applyNumberFormat="1" applyFont="1" applyFill="1" applyAlignment="1">
      <alignment horizontal="right" vertical="center" shrinkToFit="1"/>
    </xf>
    <xf numFmtId="184" fontId="5" fillId="0" borderId="0" xfId="0" applyNumberFormat="1" applyFont="1" applyFill="1" applyAlignment="1">
      <alignment horizontal="right" vertical="center" shrinkToFit="1"/>
    </xf>
    <xf numFmtId="188" fontId="5" fillId="0" borderId="0" xfId="0" applyNumberFormat="1" applyFont="1" applyFill="1" applyAlignment="1">
      <alignment vertical="center" shrinkToFit="1"/>
    </xf>
    <xf numFmtId="0" fontId="14" fillId="0" borderId="13" xfId="0" applyFont="1" applyBorder="1" applyAlignment="1">
      <alignment horizontal="distributed"/>
    </xf>
    <xf numFmtId="0" fontId="14" fillId="0" borderId="15" xfId="0" applyFont="1" applyBorder="1" applyAlignment="1">
      <alignment horizontal="distributed" vertical="top"/>
    </xf>
    <xf numFmtId="0" fontId="19" fillId="0" borderId="19" xfId="0" applyFont="1" applyBorder="1" applyAlignment="1">
      <alignment horizontal="center"/>
    </xf>
    <xf numFmtId="177" fontId="5" fillId="0" borderId="11" xfId="0" applyNumberFormat="1" applyFont="1" applyBorder="1" applyAlignment="1">
      <alignment horizontal="right" vertical="center"/>
    </xf>
    <xf numFmtId="184" fontId="16" fillId="2" borderId="0" xfId="0" applyNumberFormat="1" applyFont="1" applyFill="1" applyBorder="1" applyAlignment="1">
      <alignment horizontal="right" vertical="center"/>
    </xf>
    <xf numFmtId="183" fontId="16" fillId="0" borderId="0" xfId="0" applyNumberFormat="1" applyFont="1" applyFill="1" applyBorder="1" applyAlignment="1">
      <alignment horizontal="right" vertical="center"/>
    </xf>
    <xf numFmtId="183" fontId="16" fillId="0" borderId="0" xfId="0" applyNumberFormat="1" applyFont="1" applyAlignment="1">
      <alignment horizontal="right" vertical="center"/>
    </xf>
    <xf numFmtId="176" fontId="16" fillId="0" borderId="0" xfId="0" applyNumberFormat="1" applyFont="1" applyAlignment="1">
      <alignment horizontal="right" vertical="center"/>
    </xf>
    <xf numFmtId="0" fontId="16" fillId="0" borderId="0" xfId="0" applyFont="1" applyAlignment="1">
      <alignment horizontal="right" vertical="center"/>
    </xf>
    <xf numFmtId="177" fontId="18" fillId="0" borderId="0" xfId="0" applyNumberFormat="1" applyFont="1" applyAlignment="1">
      <alignment/>
    </xf>
    <xf numFmtId="0" fontId="16" fillId="0" borderId="0" xfId="0" applyFont="1" applyFill="1" applyBorder="1" applyAlignment="1">
      <alignment horizontal="right" vertical="center"/>
    </xf>
    <xf numFmtId="0" fontId="16" fillId="0" borderId="0" xfId="0" applyFont="1" applyBorder="1" applyAlignment="1">
      <alignment vertical="center" shrinkToFit="1"/>
    </xf>
    <xf numFmtId="49" fontId="16" fillId="2" borderId="0" xfId="0" applyNumberFormat="1" applyFont="1" applyFill="1" applyBorder="1" applyAlignment="1">
      <alignment horizontal="right" vertical="center"/>
    </xf>
    <xf numFmtId="49" fontId="16" fillId="2" borderId="10" xfId="0" applyNumberFormat="1" applyFont="1" applyFill="1" applyBorder="1" applyAlignment="1">
      <alignment vertical="center"/>
    </xf>
    <xf numFmtId="184" fontId="16" fillId="2" borderId="0" xfId="0" applyNumberFormat="1" applyFont="1" applyFill="1" applyAlignment="1">
      <alignment horizontal="right" vertical="center"/>
    </xf>
    <xf numFmtId="0" fontId="16" fillId="2" borderId="29" xfId="0" applyFont="1" applyFill="1" applyBorder="1" applyAlignment="1">
      <alignment horizontal="center" vertical="center"/>
    </xf>
    <xf numFmtId="0" fontId="16" fillId="2" borderId="15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center"/>
    </xf>
    <xf numFmtId="184" fontId="5" fillId="2" borderId="0" xfId="0" applyNumberFormat="1" applyFont="1" applyFill="1" applyBorder="1" applyAlignment="1">
      <alignment horizontal="right" vertical="center"/>
    </xf>
    <xf numFmtId="0" fontId="16" fillId="0" borderId="13" xfId="0" applyFont="1" applyBorder="1" applyAlignment="1">
      <alignment horizontal="center" vertical="center"/>
    </xf>
    <xf numFmtId="178" fontId="16" fillId="0" borderId="0" xfId="0" applyNumberFormat="1" applyFont="1" applyFill="1" applyAlignment="1">
      <alignment horizontal="right" vertical="center" shrinkToFit="1"/>
    </xf>
    <xf numFmtId="184" fontId="16" fillId="0" borderId="0" xfId="0" applyNumberFormat="1" applyFont="1" applyFill="1" applyAlignment="1">
      <alignment horizontal="right" vertical="center" shrinkToFit="1"/>
    </xf>
    <xf numFmtId="188" fontId="16" fillId="0" borderId="0" xfId="0" applyNumberFormat="1" applyFont="1" applyFill="1" applyAlignment="1">
      <alignment vertical="center" shrinkToFit="1"/>
    </xf>
    <xf numFmtId="202" fontId="14" fillId="0" borderId="0" xfId="0" applyNumberFormat="1" applyFont="1" applyAlignment="1">
      <alignment horizontal="right" vertical="center"/>
    </xf>
    <xf numFmtId="202" fontId="4" fillId="0" borderId="0" xfId="0" applyNumberFormat="1" applyFont="1" applyBorder="1" applyAlignment="1">
      <alignment horizontal="right" vertical="center"/>
    </xf>
    <xf numFmtId="202" fontId="4" fillId="0" borderId="0" xfId="0" applyNumberFormat="1" applyFont="1" applyAlignment="1">
      <alignment horizontal="right" vertical="center"/>
    </xf>
    <xf numFmtId="0" fontId="2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2" borderId="0" xfId="0" applyFill="1" applyBorder="1" applyAlignment="1">
      <alignment/>
    </xf>
    <xf numFmtId="0" fontId="19" fillId="2" borderId="0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/>
    </xf>
    <xf numFmtId="177" fontId="14" fillId="2" borderId="0" xfId="0" applyNumberFormat="1" applyFont="1" applyFill="1" applyAlignment="1">
      <alignment horizontal="right" vertical="center"/>
    </xf>
    <xf numFmtId="178" fontId="14" fillId="2" borderId="0" xfId="0" applyNumberFormat="1" applyFont="1" applyFill="1" applyAlignment="1">
      <alignment horizontal="right" vertical="center"/>
    </xf>
    <xf numFmtId="178" fontId="14" fillId="2" borderId="0" xfId="0" applyNumberFormat="1" applyFont="1" applyFill="1" applyBorder="1" applyAlignment="1">
      <alignment horizontal="right" vertical="center"/>
    </xf>
    <xf numFmtId="178" fontId="4" fillId="2" borderId="0" xfId="0" applyNumberFormat="1" applyFont="1" applyFill="1" applyAlignment="1">
      <alignment horizontal="right" vertical="center"/>
    </xf>
    <xf numFmtId="0" fontId="5" fillId="0" borderId="3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7" fillId="0" borderId="8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16" fillId="0" borderId="17" xfId="0" applyFont="1" applyBorder="1" applyAlignment="1">
      <alignment horizontal="center" vertical="center"/>
    </xf>
    <xf numFmtId="188" fontId="14" fillId="2" borderId="0" xfId="0" applyNumberFormat="1" applyFont="1" applyFill="1" applyAlignment="1">
      <alignment vertical="center"/>
    </xf>
    <xf numFmtId="188" fontId="16" fillId="2" borderId="0" xfId="0" applyNumberFormat="1" applyFont="1" applyFill="1" applyAlignment="1">
      <alignment vertical="center" shrinkToFit="1"/>
    </xf>
    <xf numFmtId="188" fontId="5" fillId="2" borderId="0" xfId="0" applyNumberFormat="1" applyFont="1" applyFill="1" applyAlignment="1">
      <alignment vertical="center" shrinkToFit="1"/>
    </xf>
    <xf numFmtId="184" fontId="5" fillId="2" borderId="0" xfId="0" applyNumberFormat="1" applyFont="1" applyFill="1" applyAlignment="1">
      <alignment horizontal="right" vertical="center" shrinkToFit="1"/>
    </xf>
    <xf numFmtId="0" fontId="18" fillId="2" borderId="0" xfId="0" applyFont="1" applyFill="1" applyAlignment="1">
      <alignment/>
    </xf>
    <xf numFmtId="0" fontId="6" fillId="0" borderId="5" xfId="0" applyFont="1" applyBorder="1" applyAlignment="1">
      <alignment horizontal="center" vertical="center"/>
    </xf>
    <xf numFmtId="178" fontId="4" fillId="0" borderId="21" xfId="0" applyNumberFormat="1" applyFont="1" applyBorder="1" applyAlignment="1">
      <alignment horizontal="right" vertical="center"/>
    </xf>
    <xf numFmtId="178" fontId="4" fillId="0" borderId="23" xfId="0" applyNumberFormat="1" applyFont="1" applyBorder="1" applyAlignment="1">
      <alignment horizontal="right" vertical="center"/>
    </xf>
    <xf numFmtId="0" fontId="0" fillId="0" borderId="11" xfId="0" applyBorder="1" applyAlignment="1">
      <alignment/>
    </xf>
    <xf numFmtId="188" fontId="20" fillId="0" borderId="0" xfId="22" applyNumberFormat="1" applyFont="1" applyFill="1" applyBorder="1" applyAlignment="1" applyProtection="1">
      <alignment horizontal="right" vertical="center"/>
      <protection/>
    </xf>
    <xf numFmtId="0" fontId="0" fillId="0" borderId="0" xfId="0" applyFill="1" applyBorder="1" applyAlignment="1">
      <alignment/>
    </xf>
    <xf numFmtId="0" fontId="16" fillId="0" borderId="20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4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18" fillId="0" borderId="0" xfId="0" applyFont="1" applyBorder="1" applyAlignment="1">
      <alignment horizont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distributed" vertical="center"/>
    </xf>
    <xf numFmtId="0" fontId="16" fillId="0" borderId="0" xfId="0" applyFont="1" applyBorder="1" applyAlignment="1">
      <alignment horizontal="distributed" vertical="center"/>
    </xf>
    <xf numFmtId="0" fontId="19" fillId="0" borderId="14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distributed" vertical="center"/>
    </xf>
    <xf numFmtId="188" fontId="1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24" fillId="0" borderId="0" xfId="0" applyFont="1" applyAlignment="1">
      <alignment/>
    </xf>
    <xf numFmtId="0" fontId="24" fillId="2" borderId="0" xfId="0" applyFont="1" applyFill="1" applyAlignment="1">
      <alignment/>
    </xf>
    <xf numFmtId="0" fontId="25" fillId="0" borderId="0" xfId="0" applyFont="1" applyAlignment="1">
      <alignment horizontal="left" indent="1"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0" fontId="18" fillId="2" borderId="0" xfId="0" applyFont="1" applyFill="1" applyBorder="1" applyAlignment="1">
      <alignment/>
    </xf>
    <xf numFmtId="0" fontId="19" fillId="0" borderId="0" xfId="0" applyFont="1" applyBorder="1" applyAlignment="1">
      <alignment/>
    </xf>
    <xf numFmtId="0" fontId="16" fillId="0" borderId="15" xfId="0" applyFont="1" applyBorder="1" applyAlignment="1">
      <alignment horizontal="center" vertical="top"/>
    </xf>
    <xf numFmtId="0" fontId="18" fillId="0" borderId="0" xfId="0" applyFont="1" applyAlignment="1">
      <alignment vertical="top"/>
    </xf>
    <xf numFmtId="177" fontId="14" fillId="0" borderId="0" xfId="0" applyNumberFormat="1" applyFont="1" applyBorder="1" applyAlignment="1">
      <alignment horizontal="right" vertical="center"/>
    </xf>
    <xf numFmtId="178" fontId="18" fillId="0" borderId="0" xfId="0" applyNumberFormat="1" applyFont="1" applyAlignment="1">
      <alignment/>
    </xf>
    <xf numFmtId="0" fontId="18" fillId="0" borderId="0" xfId="0" applyFont="1" applyAlignment="1">
      <alignment vertical="center"/>
    </xf>
    <xf numFmtId="202" fontId="14" fillId="0" borderId="0" xfId="0" applyNumberFormat="1" applyFont="1" applyBorder="1" applyAlignment="1">
      <alignment horizontal="right" vertical="center"/>
    </xf>
    <xf numFmtId="184" fontId="16" fillId="2" borderId="0" xfId="0" applyNumberFormat="1" applyFont="1" applyFill="1" applyAlignment="1">
      <alignment horizontal="right" vertical="center" shrinkToFit="1"/>
    </xf>
    <xf numFmtId="0" fontId="14" fillId="0" borderId="5" xfId="0" applyFont="1" applyBorder="1" applyAlignment="1">
      <alignment horizontal="left" indent="1"/>
    </xf>
    <xf numFmtId="0" fontId="18" fillId="0" borderId="5" xfId="0" applyFont="1" applyBorder="1" applyAlignment="1">
      <alignment/>
    </xf>
    <xf numFmtId="0" fontId="0" fillId="0" borderId="0" xfId="0" applyFont="1" applyAlignment="1">
      <alignment/>
    </xf>
    <xf numFmtId="0" fontId="22" fillId="0" borderId="0" xfId="0" applyFont="1" applyAlignment="1">
      <alignment horizontal="center"/>
    </xf>
    <xf numFmtId="0" fontId="16" fillId="0" borderId="0" xfId="0" applyFont="1" applyBorder="1" applyAlignment="1">
      <alignment horizontal="center" vertical="top"/>
    </xf>
    <xf numFmtId="0" fontId="18" fillId="0" borderId="10" xfId="0" applyFont="1" applyBorder="1" applyAlignment="1">
      <alignment horizontal="center" vertical="top"/>
    </xf>
    <xf numFmtId="49" fontId="0" fillId="0" borderId="0" xfId="0" applyNumberForma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5" fillId="0" borderId="0" xfId="0" applyFont="1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16" fillId="0" borderId="17" xfId="0" applyFont="1" applyBorder="1" applyAlignment="1">
      <alignment horizontal="distributed" vertical="center"/>
    </xf>
    <xf numFmtId="0" fontId="16" fillId="0" borderId="18" xfId="0" applyFont="1" applyBorder="1" applyAlignment="1">
      <alignment horizontal="distributed" vertical="center"/>
    </xf>
    <xf numFmtId="0" fontId="16" fillId="0" borderId="13" xfId="0" applyFont="1" applyBorder="1" applyAlignment="1">
      <alignment horizontal="distributed" vertical="center"/>
    </xf>
    <xf numFmtId="0" fontId="16" fillId="0" borderId="15" xfId="0" applyFont="1" applyBorder="1" applyAlignment="1">
      <alignment horizontal="distributed" vertical="center"/>
    </xf>
    <xf numFmtId="0" fontId="14" fillId="0" borderId="13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16" fillId="0" borderId="18" xfId="0" applyFont="1" applyBorder="1" applyAlignment="1">
      <alignment horizontal="center" vertical="top"/>
    </xf>
    <xf numFmtId="0" fontId="16" fillId="0" borderId="10" xfId="0" applyFont="1" applyBorder="1" applyAlignment="1">
      <alignment horizontal="center" vertical="center"/>
    </xf>
    <xf numFmtId="0" fontId="16" fillId="0" borderId="29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35" xfId="0" applyFont="1" applyBorder="1" applyAlignment="1">
      <alignment horizontal="center" vertical="center"/>
    </xf>
    <xf numFmtId="0" fontId="16" fillId="0" borderId="31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184" fontId="16" fillId="0" borderId="0" xfId="0" applyNumberFormat="1" applyFont="1" applyBorder="1" applyAlignment="1">
      <alignment horizontal="right" vertical="center"/>
    </xf>
    <xf numFmtId="0" fontId="16" fillId="0" borderId="14" xfId="0" applyFont="1" applyBorder="1" applyAlignment="1">
      <alignment horizontal="distributed" vertical="distributed" textRotation="255" indent="1"/>
    </xf>
    <xf numFmtId="0" fontId="16" fillId="0" borderId="30" xfId="0" applyFont="1" applyBorder="1" applyAlignment="1">
      <alignment horizontal="distributed" vertical="distributed" textRotation="255" indent="1"/>
    </xf>
    <xf numFmtId="0" fontId="18" fillId="0" borderId="30" xfId="0" applyFont="1" applyBorder="1" applyAlignment="1">
      <alignment horizontal="distributed" vertical="distributed" textRotation="255" indent="1"/>
    </xf>
    <xf numFmtId="0" fontId="18" fillId="0" borderId="16" xfId="0" applyFont="1" applyBorder="1" applyAlignment="1">
      <alignment horizontal="distributed" vertical="distributed" textRotation="255" indent="1"/>
    </xf>
    <xf numFmtId="0" fontId="16" fillId="0" borderId="28" xfId="0" applyFont="1" applyBorder="1" applyAlignment="1">
      <alignment horizontal="center" vertical="distributed" textRotation="255"/>
    </xf>
    <xf numFmtId="0" fontId="16" fillId="0" borderId="30" xfId="0" applyFont="1" applyBorder="1" applyAlignment="1">
      <alignment horizontal="center" vertical="distributed" textRotation="255"/>
    </xf>
    <xf numFmtId="0" fontId="18" fillId="0" borderId="30" xfId="0" applyFont="1" applyBorder="1" applyAlignment="1">
      <alignment horizontal="center" vertical="distributed" textRotation="255"/>
    </xf>
    <xf numFmtId="0" fontId="18" fillId="0" borderId="16" xfId="0" applyFont="1" applyBorder="1" applyAlignment="1">
      <alignment horizontal="center" vertical="distributed" textRotation="255"/>
    </xf>
    <xf numFmtId="0" fontId="16" fillId="0" borderId="22" xfId="0" applyFont="1" applyBorder="1" applyAlignment="1">
      <alignment horizontal="center" vertical="distributed" textRotation="255"/>
    </xf>
    <xf numFmtId="0" fontId="16" fillId="0" borderId="10" xfId="0" applyFont="1" applyBorder="1" applyAlignment="1">
      <alignment horizontal="center" vertical="distributed" textRotation="255"/>
    </xf>
    <xf numFmtId="0" fontId="18" fillId="0" borderId="10" xfId="0" applyFont="1" applyBorder="1" applyAlignment="1">
      <alignment horizontal="center" vertical="distributed" textRotation="255"/>
    </xf>
    <xf numFmtId="0" fontId="18" fillId="0" borderId="18" xfId="0" applyFont="1" applyBorder="1" applyAlignment="1">
      <alignment horizontal="center" vertical="distributed" textRotation="255"/>
    </xf>
    <xf numFmtId="184" fontId="16" fillId="0" borderId="0" xfId="0" applyNumberFormat="1" applyFont="1" applyFill="1" applyBorder="1" applyAlignment="1">
      <alignment horizontal="right" vertical="center"/>
    </xf>
    <xf numFmtId="49" fontId="18" fillId="0" borderId="0" xfId="0" applyNumberFormat="1" applyFont="1" applyBorder="1" applyAlignment="1">
      <alignment horizontal="center" vertical="center" shrinkToFit="1"/>
    </xf>
    <xf numFmtId="49" fontId="18" fillId="0" borderId="10" xfId="0" applyNumberFormat="1" applyFont="1" applyBorder="1" applyAlignment="1">
      <alignment horizontal="center" vertical="center" shrinkToFit="1"/>
    </xf>
    <xf numFmtId="184" fontId="5" fillId="0" borderId="0" xfId="0" applyNumberFormat="1" applyFont="1" applyBorder="1" applyAlignment="1">
      <alignment horizontal="right" vertical="center"/>
    </xf>
    <xf numFmtId="184" fontId="16" fillId="2" borderId="0" xfId="0" applyNumberFormat="1" applyFont="1" applyFill="1" applyBorder="1" applyAlignment="1">
      <alignment horizontal="right" vertical="center"/>
    </xf>
    <xf numFmtId="0" fontId="16" fillId="0" borderId="29" xfId="0" applyFont="1" applyBorder="1" applyAlignment="1">
      <alignment horizontal="center" vertical="distributed" textRotation="255"/>
    </xf>
    <xf numFmtId="0" fontId="18" fillId="0" borderId="29" xfId="0" applyFont="1" applyBorder="1" applyAlignment="1">
      <alignment horizontal="center" vertical="distributed" textRotation="255"/>
    </xf>
    <xf numFmtId="0" fontId="16" fillId="0" borderId="27" xfId="0" applyFont="1" applyBorder="1" applyAlignment="1">
      <alignment horizontal="center" vertical="distributed" textRotation="255"/>
    </xf>
    <xf numFmtId="0" fontId="18" fillId="0" borderId="15" xfId="0" applyFont="1" applyBorder="1" applyAlignment="1">
      <alignment horizontal="center" vertical="distributed" textRotation="255"/>
    </xf>
    <xf numFmtId="0" fontId="19" fillId="0" borderId="29" xfId="0" applyFont="1" applyBorder="1" applyAlignment="1">
      <alignment horizontal="center" vertical="center"/>
    </xf>
    <xf numFmtId="0" fontId="19" fillId="0" borderId="36" xfId="0" applyFont="1" applyBorder="1" applyAlignment="1">
      <alignment horizontal="center" vertical="center" wrapText="1"/>
    </xf>
    <xf numFmtId="0" fontId="19" fillId="0" borderId="36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27" xfId="0" applyFont="1" applyBorder="1" applyAlignment="1">
      <alignment horizontal="center"/>
    </xf>
    <xf numFmtId="0" fontId="19" fillId="0" borderId="29" xfId="0" applyFont="1" applyBorder="1" applyAlignment="1">
      <alignment horizontal="center"/>
    </xf>
    <xf numFmtId="0" fontId="19" fillId="0" borderId="25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/>
    </xf>
    <xf numFmtId="0" fontId="19" fillId="0" borderId="26" xfId="0" applyFont="1" applyBorder="1" applyAlignment="1">
      <alignment horizontal="center"/>
    </xf>
    <xf numFmtId="0" fontId="19" fillId="0" borderId="22" xfId="0" applyFont="1" applyBorder="1" applyAlignment="1">
      <alignment horizontal="center"/>
    </xf>
    <xf numFmtId="0" fontId="19" fillId="0" borderId="36" xfId="0" applyFont="1" applyBorder="1" applyAlignment="1">
      <alignment horizontal="center"/>
    </xf>
    <xf numFmtId="0" fontId="18" fillId="0" borderId="18" xfId="0" applyFont="1" applyBorder="1" applyAlignment="1">
      <alignment horizontal="center"/>
    </xf>
    <xf numFmtId="0" fontId="18" fillId="0" borderId="24" xfId="0" applyFont="1" applyBorder="1" applyAlignment="1">
      <alignment horizontal="center"/>
    </xf>
    <xf numFmtId="0" fontId="19" fillId="0" borderId="27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49" fontId="14" fillId="0" borderId="0" xfId="0" applyNumberFormat="1" applyFont="1" applyBorder="1" applyAlignment="1">
      <alignment horizontal="center" vertical="center"/>
    </xf>
    <xf numFmtId="49" fontId="14" fillId="0" borderId="10" xfId="0" applyNumberFormat="1" applyFont="1" applyBorder="1" applyAlignment="1">
      <alignment horizontal="center" vertical="center"/>
    </xf>
    <xf numFmtId="49" fontId="23" fillId="0" borderId="0" xfId="0" applyNumberFormat="1" applyFont="1" applyBorder="1" applyAlignment="1">
      <alignment horizontal="center" vertical="center" wrapText="1"/>
    </xf>
    <xf numFmtId="49" fontId="23" fillId="0" borderId="10" xfId="0" applyNumberFormat="1" applyFont="1" applyBorder="1" applyAlignment="1">
      <alignment horizontal="center" vertical="center"/>
    </xf>
    <xf numFmtId="178" fontId="19" fillId="0" borderId="0" xfId="0" applyNumberFormat="1" applyFont="1" applyBorder="1" applyAlignment="1">
      <alignment horizontal="right" vertical="center"/>
    </xf>
    <xf numFmtId="178" fontId="19" fillId="0" borderId="10" xfId="0" applyNumberFormat="1" applyFont="1" applyBorder="1" applyAlignment="1">
      <alignment horizontal="right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14" fillId="0" borderId="0" xfId="0" applyFont="1" applyBorder="1" applyAlignment="1" quotePrefix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29" xfId="0" applyFont="1" applyBorder="1" applyAlignment="1">
      <alignment horizontal="center" vertical="top"/>
    </xf>
    <xf numFmtId="0" fontId="6" fillId="0" borderId="15" xfId="0" applyFont="1" applyBorder="1" applyAlignment="1">
      <alignment horizontal="center" vertical="top"/>
    </xf>
    <xf numFmtId="0" fontId="6" fillId="0" borderId="27" xfId="0" applyFont="1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178" fontId="19" fillId="0" borderId="0" xfId="0" applyNumberFormat="1" applyFont="1" applyBorder="1" applyAlignment="1">
      <alignment horizontal="right" vertical="center" wrapText="1"/>
    </xf>
    <xf numFmtId="178" fontId="19" fillId="0" borderId="10" xfId="0" applyNumberFormat="1" applyFont="1" applyBorder="1" applyAlignment="1">
      <alignment horizontal="right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19" fillId="0" borderId="35" xfId="0" applyFont="1" applyBorder="1" applyAlignment="1">
      <alignment horizontal="center" vertical="center"/>
    </xf>
    <xf numFmtId="0" fontId="19" fillId="0" borderId="27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9" fillId="0" borderId="29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13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/>
    </xf>
    <xf numFmtId="0" fontId="19" fillId="0" borderId="29" xfId="0" applyFont="1" applyBorder="1" applyAlignment="1">
      <alignment horizontal="center" vertical="top"/>
    </xf>
    <xf numFmtId="0" fontId="19" fillId="0" borderId="15" xfId="0" applyFont="1" applyBorder="1" applyAlignment="1">
      <alignment horizontal="center" vertical="top"/>
    </xf>
    <xf numFmtId="0" fontId="0" fillId="0" borderId="10" xfId="0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49" fontId="19" fillId="0" borderId="14" xfId="0" applyNumberFormat="1" applyFont="1" applyBorder="1" applyAlignment="1">
      <alignment vertical="top"/>
    </xf>
    <xf numFmtId="49" fontId="19" fillId="0" borderId="29" xfId="0" applyNumberFormat="1" applyFont="1" applyBorder="1" applyAlignment="1">
      <alignment vertical="top"/>
    </xf>
    <xf numFmtId="49" fontId="19" fillId="0" borderId="13" xfId="0" applyNumberFormat="1" applyFont="1" applyBorder="1" applyAlignment="1">
      <alignment vertical="top"/>
    </xf>
    <xf numFmtId="0" fontId="19" fillId="0" borderId="29" xfId="0" applyFont="1" applyBorder="1" applyAlignment="1">
      <alignment horizontal="distributed" vertical="top"/>
    </xf>
    <xf numFmtId="0" fontId="19" fillId="0" borderId="15" xfId="0" applyFont="1" applyBorder="1" applyAlignment="1">
      <alignment horizontal="distributed" vertical="top"/>
    </xf>
    <xf numFmtId="0" fontId="19" fillId="0" borderId="29" xfId="0" applyFont="1" applyBorder="1" applyAlignment="1">
      <alignment horizontal="distributed"/>
    </xf>
    <xf numFmtId="0" fontId="19" fillId="0" borderId="30" xfId="0" applyFont="1" applyBorder="1" applyAlignment="1">
      <alignment horizontal="distributed"/>
    </xf>
    <xf numFmtId="0" fontId="19" fillId="0" borderId="30" xfId="0" applyFont="1" applyBorder="1" applyAlignment="1">
      <alignment horizontal="distributed" vertical="top"/>
    </xf>
    <xf numFmtId="0" fontId="19" fillId="0" borderId="16" xfId="0" applyFont="1" applyBorder="1" applyAlignment="1">
      <alignment horizontal="distributed" vertical="top"/>
    </xf>
    <xf numFmtId="49" fontId="14" fillId="0" borderId="0" xfId="0" applyNumberFormat="1" applyFont="1" applyBorder="1" applyAlignment="1">
      <alignment horizontal="center" vertical="center" shrinkToFit="1"/>
    </xf>
    <xf numFmtId="49" fontId="14" fillId="0" borderId="10" xfId="0" applyNumberFormat="1" applyFont="1" applyBorder="1" applyAlignment="1">
      <alignment horizontal="center" vertical="center" shrinkToFit="1"/>
    </xf>
    <xf numFmtId="49" fontId="19" fillId="0" borderId="0" xfId="0" applyNumberFormat="1" applyFont="1" applyBorder="1" applyAlignment="1">
      <alignment horizontal="center" vertical="center" shrinkToFit="1"/>
    </xf>
    <xf numFmtId="49" fontId="19" fillId="0" borderId="10" xfId="0" applyNumberFormat="1" applyFont="1" applyBorder="1" applyAlignment="1">
      <alignment horizontal="center" vertical="center" shrinkToFit="1"/>
    </xf>
    <xf numFmtId="0" fontId="19" fillId="0" borderId="17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49" fontId="14" fillId="0" borderId="0" xfId="0" applyNumberFormat="1" applyFont="1" applyBorder="1" applyAlignment="1">
      <alignment horizontal="left" vertical="center"/>
    </xf>
    <xf numFmtId="49" fontId="14" fillId="0" borderId="10" xfId="0" applyNumberFormat="1" applyFont="1" applyBorder="1" applyAlignment="1">
      <alignment horizontal="left" vertical="center"/>
    </xf>
    <xf numFmtId="0" fontId="19" fillId="0" borderId="14" xfId="0" applyFont="1" applyBorder="1" applyAlignment="1">
      <alignment horizontal="center"/>
    </xf>
    <xf numFmtId="49" fontId="19" fillId="0" borderId="28" xfId="0" applyNumberFormat="1" applyFont="1" applyBorder="1" applyAlignment="1">
      <alignment horizontal="left" vertical="top"/>
    </xf>
    <xf numFmtId="49" fontId="19" fillId="0" borderId="30" xfId="0" applyNumberFormat="1" applyFont="1" applyBorder="1" applyAlignment="1">
      <alignment horizontal="left" vertical="top"/>
    </xf>
    <xf numFmtId="0" fontId="19" fillId="0" borderId="30" xfId="0" applyFont="1" applyBorder="1" applyAlignment="1">
      <alignment horizontal="center" vertical="top"/>
    </xf>
    <xf numFmtId="0" fontId="19" fillId="0" borderId="16" xfId="0" applyFont="1" applyBorder="1" applyAlignment="1">
      <alignment horizontal="center" vertical="top"/>
    </xf>
    <xf numFmtId="49" fontId="19" fillId="0" borderId="27" xfId="0" applyNumberFormat="1" applyFont="1" applyBorder="1" applyAlignment="1">
      <alignment vertical="top"/>
    </xf>
    <xf numFmtId="0" fontId="19" fillId="0" borderId="28" xfId="0" applyFont="1" applyBorder="1" applyAlignment="1">
      <alignment horizontal="center"/>
    </xf>
    <xf numFmtId="0" fontId="19" fillId="0" borderId="30" xfId="0" applyFont="1" applyBorder="1" applyAlignment="1">
      <alignment horizontal="center"/>
    </xf>
    <xf numFmtId="0" fontId="19" fillId="0" borderId="14" xfId="0" applyFont="1" applyBorder="1" applyAlignment="1">
      <alignment horizontal="distributed" vertical="center"/>
    </xf>
    <xf numFmtId="0" fontId="19" fillId="0" borderId="5" xfId="0" applyFont="1" applyBorder="1" applyAlignment="1">
      <alignment horizontal="distributed" vertical="center"/>
    </xf>
    <xf numFmtId="0" fontId="19" fillId="0" borderId="30" xfId="0" applyFont="1" applyBorder="1" applyAlignment="1">
      <alignment horizontal="distributed" vertical="center"/>
    </xf>
    <xf numFmtId="0" fontId="19" fillId="0" borderId="0" xfId="0" applyFont="1" applyBorder="1" applyAlignment="1">
      <alignment horizontal="distributed" vertical="center"/>
    </xf>
    <xf numFmtId="0" fontId="19" fillId="0" borderId="16" xfId="0" applyFont="1" applyBorder="1" applyAlignment="1">
      <alignment horizontal="distributed" vertical="center"/>
    </xf>
    <xf numFmtId="0" fontId="19" fillId="0" borderId="23" xfId="0" applyFont="1" applyBorder="1" applyAlignment="1">
      <alignment horizontal="distributed" vertical="center"/>
    </xf>
    <xf numFmtId="0" fontId="19" fillId="0" borderId="28" xfId="0" applyFont="1" applyBorder="1" applyAlignment="1">
      <alignment horizontal="center" vertical="center"/>
    </xf>
    <xf numFmtId="0" fontId="19" fillId="0" borderId="30" xfId="0" applyFont="1" applyBorder="1" applyAlignment="1">
      <alignment horizontal="center" vertical="center"/>
    </xf>
    <xf numFmtId="0" fontId="0" fillId="0" borderId="0" xfId="0" applyFont="1" applyAlignment="1">
      <alignment vertical="center"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2 物価 3" xfId="21"/>
    <cellStyle name="標準_2 物価4" xfId="22"/>
    <cellStyle name="標準_A1000P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FF"/>
      <rgbColor rgb="00FF0000"/>
      <rgbColor rgb="00FF00FF"/>
      <rgbColor rgb="0000FF00"/>
      <rgbColor rgb="0000FFFF"/>
      <rgbColor rgb="00FFFF00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I5"/>
  <sheetViews>
    <sheetView workbookViewId="0" topLeftCell="A1">
      <selection activeCell="E26" sqref="E26"/>
    </sheetView>
  </sheetViews>
  <sheetFormatPr defaultColWidth="9.00390625" defaultRowHeight="13.5"/>
  <cols>
    <col min="1" max="16384" width="9.50390625" style="0" customWidth="1"/>
  </cols>
  <sheetData>
    <row r="1" ht="26.25" customHeight="1"/>
    <row r="2" ht="22.5" customHeight="1"/>
    <row r="4" ht="145.5" customHeight="1"/>
    <row r="5" spans="1:9" s="60" customFormat="1" ht="55.5" customHeight="1">
      <c r="A5" s="329" t="s">
        <v>237</v>
      </c>
      <c r="B5" s="329"/>
      <c r="C5" s="329"/>
      <c r="D5" s="329"/>
      <c r="E5" s="329"/>
      <c r="F5" s="329"/>
      <c r="G5" s="329"/>
      <c r="H5" s="329"/>
      <c r="I5" s="329"/>
    </row>
  </sheetData>
  <mergeCells count="1">
    <mergeCell ref="A5:I5"/>
  </mergeCells>
  <printOptions/>
  <pageMargins left="0.75" right="0.75" top="1" bottom="1" header="0.512" footer="0.512"/>
  <pageSetup horizontalDpi="400" verticalDpi="400" orientation="portrait" paperSize="9" r:id="rId1"/>
  <headerFooter alignWithMargins="0">
    <oddHeader>&amp;R&amp;8市民生活　　　　137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A70"/>
  <sheetViews>
    <sheetView workbookViewId="0" topLeftCell="A1">
      <selection activeCell="E26" sqref="E26:F26"/>
    </sheetView>
  </sheetViews>
  <sheetFormatPr defaultColWidth="9.00390625" defaultRowHeight="13.5"/>
  <cols>
    <col min="1" max="2" width="4.625" style="0" customWidth="1"/>
    <col min="3" max="17" width="9.625" style="0" customWidth="1"/>
  </cols>
  <sheetData>
    <row r="1" spans="1:27" ht="26.25" customHeight="1">
      <c r="A1" s="93" t="s">
        <v>0</v>
      </c>
      <c r="B1" s="61"/>
      <c r="C1" s="61"/>
      <c r="D1" s="61"/>
      <c r="E1" s="61"/>
      <c r="F1" s="61"/>
      <c r="G1" s="61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2.5" customHeight="1">
      <c r="A2" s="94" t="s">
        <v>146</v>
      </c>
      <c r="B2" s="94"/>
      <c r="C2" s="94"/>
      <c r="D2" s="94"/>
      <c r="E2" s="94"/>
      <c r="F2" s="94"/>
      <c r="G2" s="94"/>
      <c r="H2" s="94"/>
      <c r="I2" s="94"/>
      <c r="J2" s="94"/>
      <c r="K2" s="63"/>
      <c r="L2" s="63"/>
      <c r="M2" s="16"/>
      <c r="R2" s="53"/>
      <c r="S2" s="53"/>
      <c r="T2" s="53"/>
      <c r="U2" s="53"/>
      <c r="V2" s="53"/>
      <c r="W2" s="53"/>
      <c r="X2" s="53"/>
      <c r="Y2" s="53"/>
      <c r="Z2" s="53"/>
      <c r="AA2" s="53"/>
    </row>
    <row r="3" spans="1:27" ht="13.5">
      <c r="A3" s="98"/>
      <c r="B3" s="98"/>
      <c r="C3" s="246"/>
      <c r="D3" s="246"/>
      <c r="E3" s="37"/>
      <c r="F3" s="37"/>
      <c r="G3" s="37"/>
      <c r="H3" s="2"/>
      <c r="I3" s="2"/>
      <c r="J3" s="224" t="s">
        <v>232</v>
      </c>
      <c r="K3" s="37"/>
      <c r="L3" s="37"/>
      <c r="N3" s="64"/>
      <c r="O3" s="64"/>
      <c r="P3" s="64"/>
      <c r="Q3" s="64"/>
      <c r="R3" s="66"/>
      <c r="S3" s="66"/>
      <c r="T3" s="53"/>
      <c r="U3" s="53"/>
      <c r="V3" s="53"/>
      <c r="W3" s="53"/>
      <c r="X3" s="53"/>
      <c r="Y3" s="53"/>
      <c r="Z3" s="53"/>
      <c r="AA3" s="53"/>
    </row>
    <row r="4" spans="1:27" ht="15.75" customHeight="1">
      <c r="A4" s="342" t="s">
        <v>1</v>
      </c>
      <c r="B4" s="343"/>
      <c r="C4" s="336" t="s">
        <v>149</v>
      </c>
      <c r="D4" s="338" t="s">
        <v>150</v>
      </c>
      <c r="E4" s="338" t="s">
        <v>151</v>
      </c>
      <c r="F4" s="338" t="s">
        <v>152</v>
      </c>
      <c r="G4" s="107" t="s">
        <v>5</v>
      </c>
      <c r="H4" s="340" t="s">
        <v>116</v>
      </c>
      <c r="I4" s="338" t="s">
        <v>117</v>
      </c>
      <c r="J4" s="108" t="s">
        <v>154</v>
      </c>
      <c r="K4" s="16"/>
      <c r="L4" s="16"/>
      <c r="M4" s="16"/>
      <c r="N4" s="16"/>
      <c r="O4" s="16"/>
      <c r="P4" s="16"/>
      <c r="Q4" s="16"/>
      <c r="R4" s="66"/>
      <c r="S4" s="66"/>
      <c r="T4" s="53"/>
      <c r="U4" s="53"/>
      <c r="V4" s="53"/>
      <c r="W4" s="53"/>
      <c r="X4" s="53"/>
      <c r="Y4" s="53"/>
      <c r="Z4" s="53"/>
      <c r="AA4" s="53"/>
    </row>
    <row r="5" spans="1:27" ht="15.75" customHeight="1">
      <c r="A5" s="344" t="s">
        <v>2</v>
      </c>
      <c r="B5" s="319"/>
      <c r="C5" s="337"/>
      <c r="D5" s="339"/>
      <c r="E5" s="339"/>
      <c r="F5" s="339"/>
      <c r="G5" s="109" t="s">
        <v>4</v>
      </c>
      <c r="H5" s="341"/>
      <c r="I5" s="308"/>
      <c r="J5" s="111" t="s">
        <v>119</v>
      </c>
      <c r="K5" s="16"/>
      <c r="L5" s="16"/>
      <c r="M5" s="16"/>
      <c r="N5" s="16"/>
      <c r="O5" s="16"/>
      <c r="P5" s="16"/>
      <c r="Q5" s="16"/>
      <c r="R5" s="66"/>
      <c r="S5" s="66"/>
      <c r="T5" s="53"/>
      <c r="U5" s="53"/>
      <c r="V5" s="53"/>
      <c r="W5" s="53"/>
      <c r="X5" s="53"/>
      <c r="Y5" s="53"/>
      <c r="Z5" s="53"/>
      <c r="AA5" s="53"/>
    </row>
    <row r="6" spans="1:27" ht="4.5" customHeight="1">
      <c r="A6" s="116"/>
      <c r="B6" s="117"/>
      <c r="C6" s="118"/>
      <c r="D6" s="118"/>
      <c r="E6" s="118"/>
      <c r="F6" s="118"/>
      <c r="G6" s="119"/>
      <c r="H6" s="120"/>
      <c r="I6" s="121"/>
      <c r="J6" s="122"/>
      <c r="K6" s="16"/>
      <c r="L6" s="16"/>
      <c r="M6" s="16"/>
      <c r="N6" s="16"/>
      <c r="O6" s="16"/>
      <c r="P6" s="16"/>
      <c r="Q6" s="16"/>
      <c r="R6" s="66"/>
      <c r="S6" s="66"/>
      <c r="T6" s="53"/>
      <c r="U6" s="53"/>
      <c r="V6" s="53"/>
      <c r="W6" s="53"/>
      <c r="X6" s="53"/>
      <c r="Y6" s="53"/>
      <c r="Z6" s="53"/>
      <c r="AA6" s="53"/>
    </row>
    <row r="7" spans="1:27" ht="15" customHeight="1">
      <c r="A7" s="330">
        <v>17</v>
      </c>
      <c r="B7" s="331"/>
      <c r="C7" s="225">
        <v>485455</v>
      </c>
      <c r="D7" s="225">
        <v>687071</v>
      </c>
      <c r="E7" s="225">
        <v>535192</v>
      </c>
      <c r="F7" s="225">
        <v>533669</v>
      </c>
      <c r="G7" s="231">
        <v>724575</v>
      </c>
      <c r="H7" s="225">
        <v>553746</v>
      </c>
      <c r="I7" s="232">
        <v>424538</v>
      </c>
      <c r="J7" s="225">
        <v>481308</v>
      </c>
      <c r="K7" s="16"/>
      <c r="L7" s="16"/>
      <c r="M7" s="16"/>
      <c r="N7" s="16"/>
      <c r="O7" s="16"/>
      <c r="P7" s="16"/>
      <c r="Q7" s="16"/>
      <c r="R7" s="66"/>
      <c r="S7" s="66"/>
      <c r="T7" s="53"/>
      <c r="U7" s="53"/>
      <c r="V7" s="53"/>
      <c r="W7" s="53"/>
      <c r="X7" s="53"/>
      <c r="Y7" s="53"/>
      <c r="Z7" s="53"/>
      <c r="AA7" s="53"/>
    </row>
    <row r="8" spans="1:27" ht="15" customHeight="1">
      <c r="A8" s="330">
        <v>18</v>
      </c>
      <c r="B8" s="335"/>
      <c r="C8" s="225">
        <v>489455</v>
      </c>
      <c r="D8" s="225">
        <v>703153</v>
      </c>
      <c r="E8" s="225">
        <v>521741</v>
      </c>
      <c r="F8" s="225">
        <v>539502</v>
      </c>
      <c r="G8" s="231">
        <v>719901</v>
      </c>
      <c r="H8" s="225">
        <v>549214</v>
      </c>
      <c r="I8" s="232">
        <v>437294</v>
      </c>
      <c r="J8" s="225">
        <v>500146</v>
      </c>
      <c r="K8" s="16"/>
      <c r="L8" s="16"/>
      <c r="M8" s="16"/>
      <c r="N8" s="16"/>
      <c r="O8" s="16"/>
      <c r="P8" s="16"/>
      <c r="Q8" s="16"/>
      <c r="R8" s="66"/>
      <c r="S8" s="66"/>
      <c r="T8" s="53"/>
      <c r="U8" s="53"/>
      <c r="V8" s="53"/>
      <c r="W8" s="53"/>
      <c r="X8" s="53"/>
      <c r="Y8" s="53"/>
      <c r="Z8" s="53"/>
      <c r="AA8" s="53"/>
    </row>
    <row r="9" spans="1:27" ht="15" customHeight="1">
      <c r="A9" s="330">
        <v>19</v>
      </c>
      <c r="B9" s="331"/>
      <c r="C9" s="225">
        <v>488551</v>
      </c>
      <c r="D9" s="225">
        <v>667289</v>
      </c>
      <c r="E9" s="225">
        <v>518836</v>
      </c>
      <c r="F9" s="225">
        <v>556032</v>
      </c>
      <c r="G9" s="231">
        <v>663881</v>
      </c>
      <c r="H9" s="225">
        <v>513151</v>
      </c>
      <c r="I9" s="232">
        <v>439176</v>
      </c>
      <c r="J9" s="225">
        <v>469437</v>
      </c>
      <c r="K9" s="16"/>
      <c r="L9" s="16"/>
      <c r="M9" s="16"/>
      <c r="N9" s="16"/>
      <c r="O9" s="16"/>
      <c r="P9" s="16"/>
      <c r="Q9" s="16"/>
      <c r="R9" s="66"/>
      <c r="S9" s="66"/>
      <c r="T9" s="53"/>
      <c r="U9" s="53"/>
      <c r="V9" s="53"/>
      <c r="W9" s="53"/>
      <c r="X9" s="53"/>
      <c r="Y9" s="53"/>
      <c r="Z9" s="53"/>
      <c r="AA9" s="53"/>
    </row>
    <row r="10" spans="1:27" ht="15" customHeight="1">
      <c r="A10" s="330">
        <v>20</v>
      </c>
      <c r="B10" s="331"/>
      <c r="C10" s="225">
        <v>499966</v>
      </c>
      <c r="D10" s="225">
        <v>719236</v>
      </c>
      <c r="E10" s="225">
        <v>507331</v>
      </c>
      <c r="F10" s="225">
        <v>556920</v>
      </c>
      <c r="G10" s="231">
        <v>681176</v>
      </c>
      <c r="H10" s="225">
        <v>513137</v>
      </c>
      <c r="I10" s="232">
        <v>451701</v>
      </c>
      <c r="J10" s="225">
        <v>506460</v>
      </c>
      <c r="K10" s="16"/>
      <c r="L10" s="16"/>
      <c r="M10" s="16"/>
      <c r="N10" s="16"/>
      <c r="O10" s="16"/>
      <c r="P10" s="16"/>
      <c r="Q10" s="16"/>
      <c r="R10" s="66"/>
      <c r="S10" s="66"/>
      <c r="T10" s="53"/>
      <c r="U10" s="53"/>
      <c r="V10" s="53"/>
      <c r="W10" s="53"/>
      <c r="X10" s="53"/>
      <c r="Y10" s="53"/>
      <c r="Z10" s="53"/>
      <c r="AA10" s="53"/>
    </row>
    <row r="11" spans="1:27" ht="15" customHeight="1">
      <c r="A11" s="334">
        <v>21</v>
      </c>
      <c r="B11" s="335"/>
      <c r="C11" s="227">
        <v>466643</v>
      </c>
      <c r="D11" s="227">
        <v>731346</v>
      </c>
      <c r="E11" s="227">
        <v>542781</v>
      </c>
      <c r="F11" s="227">
        <v>529900</v>
      </c>
      <c r="G11" s="233">
        <v>703730</v>
      </c>
      <c r="H11" s="227">
        <v>530187</v>
      </c>
      <c r="I11" s="234">
        <v>449078</v>
      </c>
      <c r="J11" s="227">
        <v>450647</v>
      </c>
      <c r="K11" s="16"/>
      <c r="L11" s="16"/>
      <c r="M11" s="16"/>
      <c r="N11" s="16"/>
      <c r="O11" s="16"/>
      <c r="P11" s="16"/>
      <c r="Q11" s="16"/>
      <c r="R11" s="66"/>
      <c r="S11" s="66"/>
      <c r="T11" s="53"/>
      <c r="U11" s="53"/>
      <c r="V11" s="53"/>
      <c r="W11" s="53"/>
      <c r="X11" s="53"/>
      <c r="Y11" s="53"/>
      <c r="Z11" s="53"/>
      <c r="AA11" s="53"/>
    </row>
    <row r="12" spans="1:27" ht="4.5" customHeight="1">
      <c r="A12" s="39"/>
      <c r="B12" s="103"/>
      <c r="C12" s="227"/>
      <c r="D12" s="227"/>
      <c r="E12" s="227"/>
      <c r="F12" s="227"/>
      <c r="G12" s="233"/>
      <c r="H12" s="227"/>
      <c r="I12" s="234"/>
      <c r="J12" s="227"/>
      <c r="K12" s="16"/>
      <c r="L12" s="16"/>
      <c r="M12" s="16"/>
      <c r="N12" s="16"/>
      <c r="O12" s="16"/>
      <c r="P12" s="16"/>
      <c r="Q12" s="16"/>
      <c r="R12" s="66"/>
      <c r="S12" s="66"/>
      <c r="T12" s="53"/>
      <c r="U12" s="53"/>
      <c r="V12" s="53"/>
      <c r="W12" s="53"/>
      <c r="X12" s="53"/>
      <c r="Y12" s="53"/>
      <c r="Z12" s="53"/>
      <c r="AA12" s="53"/>
    </row>
    <row r="13" spans="1:27" ht="15" customHeight="1">
      <c r="A13" s="123" t="s">
        <v>246</v>
      </c>
      <c r="B13" s="124">
        <v>1</v>
      </c>
      <c r="C13" s="225">
        <v>387416</v>
      </c>
      <c r="D13" s="225">
        <v>523628</v>
      </c>
      <c r="E13" s="225">
        <v>433830</v>
      </c>
      <c r="F13" s="225">
        <v>425889</v>
      </c>
      <c r="G13" s="231">
        <v>524252</v>
      </c>
      <c r="H13" s="225">
        <v>463884</v>
      </c>
      <c r="I13" s="232">
        <v>406842</v>
      </c>
      <c r="J13" s="225">
        <v>360183</v>
      </c>
      <c r="K13" s="16"/>
      <c r="L13" s="16"/>
      <c r="M13" s="16"/>
      <c r="N13" s="16"/>
      <c r="O13" s="16"/>
      <c r="P13" s="16"/>
      <c r="Q13" s="16"/>
      <c r="R13" s="66"/>
      <c r="S13" s="66"/>
      <c r="T13" s="53"/>
      <c r="U13" s="53"/>
      <c r="V13" s="53"/>
      <c r="W13" s="53"/>
      <c r="X13" s="53"/>
      <c r="Y13" s="53"/>
      <c r="Z13" s="53"/>
      <c r="AA13" s="53"/>
    </row>
    <row r="14" spans="1:27" ht="15" customHeight="1">
      <c r="A14" s="116"/>
      <c r="B14" s="124">
        <v>2</v>
      </c>
      <c r="C14" s="225">
        <v>383926</v>
      </c>
      <c r="D14" s="225">
        <v>510538</v>
      </c>
      <c r="E14" s="225">
        <v>442095</v>
      </c>
      <c r="F14" s="225">
        <v>414791</v>
      </c>
      <c r="G14" s="231">
        <v>527911</v>
      </c>
      <c r="H14" s="225">
        <v>420884</v>
      </c>
      <c r="I14" s="232">
        <v>380982</v>
      </c>
      <c r="J14" s="225">
        <v>376431</v>
      </c>
      <c r="K14" s="16"/>
      <c r="L14" s="16"/>
      <c r="M14" s="16"/>
      <c r="N14" s="16"/>
      <c r="O14" s="16"/>
      <c r="P14" s="16"/>
      <c r="Q14" s="16"/>
      <c r="R14" s="66"/>
      <c r="S14" s="66"/>
      <c r="T14" s="53"/>
      <c r="U14" s="53"/>
      <c r="V14" s="53"/>
      <c r="W14" s="53"/>
      <c r="X14" s="53"/>
      <c r="Y14" s="53"/>
      <c r="Z14" s="53"/>
      <c r="AA14" s="53"/>
    </row>
    <row r="15" spans="1:27" ht="15" customHeight="1">
      <c r="A15" s="116"/>
      <c r="B15" s="124">
        <v>3</v>
      </c>
      <c r="C15" s="225">
        <v>402451</v>
      </c>
      <c r="D15" s="225">
        <v>549253</v>
      </c>
      <c r="E15" s="225">
        <v>459007</v>
      </c>
      <c r="F15" s="225">
        <v>453536</v>
      </c>
      <c r="G15" s="225">
        <v>550987</v>
      </c>
      <c r="H15" s="229">
        <v>442528</v>
      </c>
      <c r="I15" s="235">
        <v>389070</v>
      </c>
      <c r="J15" s="229">
        <v>382776</v>
      </c>
      <c r="K15" s="16"/>
      <c r="L15" s="16"/>
      <c r="M15" s="16"/>
      <c r="N15" s="16"/>
      <c r="O15" s="16"/>
      <c r="P15" s="16"/>
      <c r="Q15" s="16"/>
      <c r="R15" s="66"/>
      <c r="S15" s="66"/>
      <c r="T15" s="53"/>
      <c r="U15" s="53"/>
      <c r="V15" s="53"/>
      <c r="W15" s="53"/>
      <c r="X15" s="53"/>
      <c r="Y15" s="53"/>
      <c r="Z15" s="53"/>
      <c r="AA15" s="53"/>
    </row>
    <row r="16" spans="1:27" ht="15" customHeight="1">
      <c r="A16" s="116"/>
      <c r="B16" s="124">
        <v>4</v>
      </c>
      <c r="C16" s="225">
        <v>392342</v>
      </c>
      <c r="D16" s="225">
        <v>514521</v>
      </c>
      <c r="E16" s="225">
        <v>491622</v>
      </c>
      <c r="F16" s="225">
        <v>441587</v>
      </c>
      <c r="G16" s="225">
        <v>554300</v>
      </c>
      <c r="H16" s="229">
        <v>434054</v>
      </c>
      <c r="I16" s="235">
        <v>393469</v>
      </c>
      <c r="J16" s="229">
        <v>374995</v>
      </c>
      <c r="K16" s="16"/>
      <c r="L16" s="16"/>
      <c r="M16" s="16"/>
      <c r="N16" s="16"/>
      <c r="O16" s="16"/>
      <c r="P16" s="16"/>
      <c r="Q16" s="16"/>
      <c r="R16" s="66"/>
      <c r="S16" s="66"/>
      <c r="T16" s="53"/>
      <c r="U16" s="53"/>
      <c r="V16" s="53"/>
      <c r="W16" s="53"/>
      <c r="X16" s="53"/>
      <c r="Y16" s="53"/>
      <c r="Z16" s="53"/>
      <c r="AA16" s="53"/>
    </row>
    <row r="17" spans="1:27" ht="15" customHeight="1">
      <c r="A17" s="116"/>
      <c r="B17" s="124">
        <v>5</v>
      </c>
      <c r="C17" s="225">
        <v>394321</v>
      </c>
      <c r="D17" s="225">
        <v>517018</v>
      </c>
      <c r="E17" s="225">
        <v>455963</v>
      </c>
      <c r="F17" s="225">
        <v>433382</v>
      </c>
      <c r="G17" s="225">
        <v>520763</v>
      </c>
      <c r="H17" s="229">
        <v>418137</v>
      </c>
      <c r="I17" s="235">
        <v>406863</v>
      </c>
      <c r="J17" s="229">
        <v>369720</v>
      </c>
      <c r="K17" s="16"/>
      <c r="L17" s="16"/>
      <c r="M17" s="16"/>
      <c r="N17" s="16"/>
      <c r="O17" s="16"/>
      <c r="P17" s="16"/>
      <c r="Q17" s="16"/>
      <c r="R17" s="66"/>
      <c r="S17" s="66"/>
      <c r="T17" s="53"/>
      <c r="U17" s="53"/>
      <c r="V17" s="53"/>
      <c r="W17" s="53"/>
      <c r="X17" s="53"/>
      <c r="Y17" s="53"/>
      <c r="Z17" s="53"/>
      <c r="AA17" s="53"/>
    </row>
    <row r="18" spans="1:27" ht="15" customHeight="1">
      <c r="A18" s="116"/>
      <c r="B18" s="124">
        <v>6</v>
      </c>
      <c r="C18" s="225">
        <v>709379</v>
      </c>
      <c r="D18" s="225">
        <v>1433521</v>
      </c>
      <c r="E18" s="225">
        <v>808810</v>
      </c>
      <c r="F18" s="225">
        <v>712502</v>
      </c>
      <c r="G18" s="225">
        <v>1568088</v>
      </c>
      <c r="H18" s="229">
        <v>882555</v>
      </c>
      <c r="I18" s="235">
        <v>580191</v>
      </c>
      <c r="J18" s="229">
        <v>678056</v>
      </c>
      <c r="K18" s="16"/>
      <c r="L18" s="16"/>
      <c r="M18" s="16"/>
      <c r="N18" s="16"/>
      <c r="O18" s="16"/>
      <c r="P18" s="16"/>
      <c r="Q18" s="16"/>
      <c r="R18" s="66"/>
      <c r="S18" s="66"/>
      <c r="T18" s="53"/>
      <c r="U18" s="53"/>
      <c r="V18" s="53"/>
      <c r="W18" s="53"/>
      <c r="X18" s="53"/>
      <c r="Y18" s="53"/>
      <c r="Z18" s="53"/>
      <c r="AA18" s="53"/>
    </row>
    <row r="19" spans="1:27" ht="15" customHeight="1">
      <c r="A19" s="116"/>
      <c r="B19" s="124">
        <v>7</v>
      </c>
      <c r="C19" s="225">
        <v>508595</v>
      </c>
      <c r="D19" s="225">
        <v>773203</v>
      </c>
      <c r="E19" s="225">
        <v>611205</v>
      </c>
      <c r="F19" s="225">
        <v>707324</v>
      </c>
      <c r="G19" s="225">
        <v>528369</v>
      </c>
      <c r="H19" s="229">
        <v>535074</v>
      </c>
      <c r="I19" s="235">
        <v>507269</v>
      </c>
      <c r="J19" s="229">
        <v>532201</v>
      </c>
      <c r="K19" s="16"/>
      <c r="L19" s="16"/>
      <c r="M19" s="16"/>
      <c r="N19" s="16"/>
      <c r="O19" s="16"/>
      <c r="P19" s="16"/>
      <c r="Q19" s="16"/>
      <c r="R19" s="66"/>
      <c r="S19" s="66"/>
      <c r="T19" s="53"/>
      <c r="U19" s="53"/>
      <c r="V19" s="53"/>
      <c r="W19" s="53"/>
      <c r="X19" s="53"/>
      <c r="Y19" s="53"/>
      <c r="Z19" s="53"/>
      <c r="AA19" s="53"/>
    </row>
    <row r="20" spans="1:27" ht="15" customHeight="1">
      <c r="A20" s="116"/>
      <c r="B20" s="124">
        <v>8</v>
      </c>
      <c r="C20" s="225">
        <v>381573</v>
      </c>
      <c r="D20" s="225">
        <v>578617</v>
      </c>
      <c r="E20" s="225">
        <v>497989</v>
      </c>
      <c r="F20" s="225">
        <v>426100</v>
      </c>
      <c r="G20" s="225">
        <v>514391</v>
      </c>
      <c r="H20" s="229">
        <v>422267</v>
      </c>
      <c r="I20" s="235">
        <v>382576</v>
      </c>
      <c r="J20" s="229">
        <v>366736</v>
      </c>
      <c r="K20" s="16"/>
      <c r="L20" s="16"/>
      <c r="M20" s="16"/>
      <c r="N20" s="16"/>
      <c r="O20" s="16"/>
      <c r="P20" s="16"/>
      <c r="Q20" s="16"/>
      <c r="R20" s="66"/>
      <c r="S20" s="66"/>
      <c r="T20" s="53"/>
      <c r="U20" s="53"/>
      <c r="V20" s="53"/>
      <c r="W20" s="53"/>
      <c r="X20" s="53"/>
      <c r="Y20" s="53"/>
      <c r="Z20" s="53"/>
      <c r="AA20" s="53"/>
    </row>
    <row r="21" spans="1:27" ht="15" customHeight="1">
      <c r="A21" s="116"/>
      <c r="B21" s="124">
        <v>9</v>
      </c>
      <c r="C21" s="225">
        <v>376347</v>
      </c>
      <c r="D21" s="225">
        <v>515527</v>
      </c>
      <c r="E21" s="225">
        <v>453142</v>
      </c>
      <c r="F21" s="225">
        <v>419444</v>
      </c>
      <c r="G21" s="225">
        <v>526938</v>
      </c>
      <c r="H21" s="229">
        <v>418399</v>
      </c>
      <c r="I21" s="235">
        <v>391229</v>
      </c>
      <c r="J21" s="229">
        <v>361833</v>
      </c>
      <c r="K21" s="16"/>
      <c r="L21" s="16"/>
      <c r="M21" s="16"/>
      <c r="N21" s="16"/>
      <c r="O21" s="16"/>
      <c r="P21" s="16"/>
      <c r="Q21" s="16"/>
      <c r="R21" s="66"/>
      <c r="S21" s="66"/>
      <c r="T21" s="53"/>
      <c r="U21" s="53"/>
      <c r="V21" s="53"/>
      <c r="W21" s="53"/>
      <c r="X21" s="53"/>
      <c r="Y21" s="53"/>
      <c r="Z21" s="53"/>
      <c r="AA21" s="53"/>
    </row>
    <row r="22" spans="1:27" ht="15" customHeight="1">
      <c r="A22" s="116"/>
      <c r="B22" s="124">
        <v>10</v>
      </c>
      <c r="C22" s="225">
        <v>380255</v>
      </c>
      <c r="D22" s="225">
        <v>493052</v>
      </c>
      <c r="E22" s="225">
        <v>436361</v>
      </c>
      <c r="F22" s="225">
        <v>420240</v>
      </c>
      <c r="G22" s="225">
        <v>551546</v>
      </c>
      <c r="H22" s="229">
        <v>424654</v>
      </c>
      <c r="I22" s="235">
        <v>381672</v>
      </c>
      <c r="J22" s="229">
        <v>355205</v>
      </c>
      <c r="K22" s="16"/>
      <c r="L22" s="16"/>
      <c r="M22" s="16"/>
      <c r="N22" s="16"/>
      <c r="O22" s="16"/>
      <c r="P22" s="16"/>
      <c r="Q22" s="16"/>
      <c r="R22" s="66"/>
      <c r="S22" s="66"/>
      <c r="T22" s="53"/>
      <c r="U22" s="53"/>
      <c r="V22" s="53"/>
      <c r="W22" s="53"/>
      <c r="X22" s="53"/>
      <c r="Y22" s="53"/>
      <c r="Z22" s="53"/>
      <c r="AA22" s="53"/>
    </row>
    <row r="23" spans="1:27" ht="15" customHeight="1">
      <c r="A23" s="116"/>
      <c r="B23" s="124">
        <v>11</v>
      </c>
      <c r="C23" s="225">
        <v>403620</v>
      </c>
      <c r="D23" s="225">
        <v>472520</v>
      </c>
      <c r="E23" s="225">
        <v>507730</v>
      </c>
      <c r="F23" s="225">
        <v>428333</v>
      </c>
      <c r="G23" s="225">
        <v>524670</v>
      </c>
      <c r="H23" s="229">
        <v>465159</v>
      </c>
      <c r="I23" s="235">
        <v>399623</v>
      </c>
      <c r="J23" s="229">
        <v>395145</v>
      </c>
      <c r="K23" s="16"/>
      <c r="L23" s="16"/>
      <c r="M23" s="16"/>
      <c r="N23" s="16"/>
      <c r="O23" s="16"/>
      <c r="P23" s="16"/>
      <c r="Q23" s="16"/>
      <c r="R23" s="66"/>
      <c r="S23" s="66"/>
      <c r="T23" s="53"/>
      <c r="U23" s="53"/>
      <c r="V23" s="53"/>
      <c r="W23" s="53"/>
      <c r="X23" s="53"/>
      <c r="Y23" s="53"/>
      <c r="Z23" s="53"/>
      <c r="AA23" s="53"/>
    </row>
    <row r="24" spans="1:27" ht="15" customHeight="1">
      <c r="A24" s="116"/>
      <c r="B24" s="124">
        <v>12</v>
      </c>
      <c r="C24" s="225">
        <v>877534</v>
      </c>
      <c r="D24" s="225">
        <v>1872335</v>
      </c>
      <c r="E24" s="225">
        <v>910675</v>
      </c>
      <c r="F24" s="225">
        <v>1072972</v>
      </c>
      <c r="G24" s="225">
        <v>1543670</v>
      </c>
      <c r="H24" s="225">
        <v>1035917</v>
      </c>
      <c r="I24" s="236">
        <v>765766</v>
      </c>
      <c r="J24" s="225">
        <v>843860</v>
      </c>
      <c r="K24" s="16"/>
      <c r="L24" s="16"/>
      <c r="M24" s="16"/>
      <c r="N24" s="16"/>
      <c r="O24" s="16"/>
      <c r="P24" s="16"/>
      <c r="Q24" s="16"/>
      <c r="R24" s="66"/>
      <c r="S24" s="66"/>
      <c r="T24" s="53"/>
      <c r="U24" s="53"/>
      <c r="V24" s="53"/>
      <c r="W24" s="53"/>
      <c r="X24" s="53"/>
      <c r="Y24" s="53"/>
      <c r="Z24" s="53"/>
      <c r="AA24" s="53"/>
    </row>
    <row r="25" spans="1:27" ht="5.25" customHeight="1">
      <c r="A25" s="332"/>
      <c r="B25" s="333"/>
      <c r="C25" s="37"/>
      <c r="D25" s="37"/>
      <c r="E25" s="37"/>
      <c r="F25" s="37"/>
      <c r="G25" s="37"/>
      <c r="H25" s="37"/>
      <c r="I25" s="37"/>
      <c r="J25" s="37"/>
      <c r="K25" s="16"/>
      <c r="L25" s="16"/>
      <c r="M25" s="16"/>
      <c r="N25" s="16"/>
      <c r="O25" s="16"/>
      <c r="P25" s="16"/>
      <c r="Q25" s="16"/>
      <c r="R25" s="66"/>
      <c r="S25" s="66"/>
      <c r="T25" s="53"/>
      <c r="U25" s="53"/>
      <c r="V25" s="53"/>
      <c r="W25" s="53"/>
      <c r="X25" s="53"/>
      <c r="Y25" s="53"/>
      <c r="Z25" s="53"/>
      <c r="AA25" s="53"/>
    </row>
    <row r="26" spans="1:27" ht="15.75" customHeight="1">
      <c r="A26" s="342" t="s">
        <v>1</v>
      </c>
      <c r="B26" s="343"/>
      <c r="C26" s="125" t="s">
        <v>153</v>
      </c>
      <c r="D26" s="338" t="s">
        <v>148</v>
      </c>
      <c r="E26" s="106" t="s">
        <v>122</v>
      </c>
      <c r="F26" s="338" t="s">
        <v>121</v>
      </c>
      <c r="G26" s="243" t="s">
        <v>155</v>
      </c>
      <c r="H26" s="302" t="s">
        <v>156</v>
      </c>
      <c r="I26" s="306" t="s">
        <v>147</v>
      </c>
      <c r="J26" s="11"/>
      <c r="K26" s="16"/>
      <c r="L26" s="16"/>
      <c r="M26" s="16"/>
      <c r="N26" s="16"/>
      <c r="O26" s="16"/>
      <c r="P26" s="16"/>
      <c r="Q26" s="16"/>
      <c r="R26" s="66"/>
      <c r="S26" s="66"/>
      <c r="T26" s="53"/>
      <c r="U26" s="53"/>
      <c r="V26" s="53"/>
      <c r="W26" s="53"/>
      <c r="X26" s="53"/>
      <c r="Y26" s="53"/>
      <c r="Z26" s="53"/>
      <c r="AA26" s="53"/>
    </row>
    <row r="27" spans="1:27" ht="15.75" customHeight="1">
      <c r="A27" s="344" t="s">
        <v>2</v>
      </c>
      <c r="B27" s="319"/>
      <c r="C27" s="126" t="s">
        <v>118</v>
      </c>
      <c r="D27" s="339"/>
      <c r="E27" s="110" t="s">
        <v>120</v>
      </c>
      <c r="F27" s="339"/>
      <c r="G27" s="244" t="s">
        <v>123</v>
      </c>
      <c r="H27" s="303"/>
      <c r="I27" s="307"/>
      <c r="J27" s="65"/>
      <c r="R27" s="53"/>
      <c r="S27" s="53"/>
      <c r="T27" s="53"/>
      <c r="U27" s="53"/>
      <c r="V27" s="53"/>
      <c r="W27" s="53"/>
      <c r="X27" s="53"/>
      <c r="Y27" s="53"/>
      <c r="Z27" s="53"/>
      <c r="AA27" s="53"/>
    </row>
    <row r="28" spans="1:27" ht="4.5" customHeight="1">
      <c r="A28" s="116"/>
      <c r="B28" s="117"/>
      <c r="C28" s="122"/>
      <c r="D28" s="118"/>
      <c r="E28" s="122"/>
      <c r="F28" s="118"/>
      <c r="G28" s="127"/>
      <c r="H28" s="128"/>
      <c r="I28" s="128"/>
      <c r="J28" s="38"/>
      <c r="R28" s="53"/>
      <c r="S28" s="53"/>
      <c r="T28" s="53"/>
      <c r="U28" s="53"/>
      <c r="V28" s="53"/>
      <c r="W28" s="53"/>
      <c r="X28" s="53"/>
      <c r="Y28" s="53"/>
      <c r="Z28" s="53"/>
      <c r="AA28" s="53"/>
    </row>
    <row r="29" spans="1:27" ht="13.5">
      <c r="A29" s="330">
        <v>17</v>
      </c>
      <c r="B29" s="331"/>
      <c r="C29" s="225">
        <v>659549</v>
      </c>
      <c r="D29" s="225">
        <v>487709</v>
      </c>
      <c r="E29" s="226">
        <v>217897</v>
      </c>
      <c r="F29" s="226">
        <v>415748</v>
      </c>
      <c r="G29" s="226">
        <v>463678</v>
      </c>
      <c r="H29" s="226">
        <v>368163</v>
      </c>
      <c r="I29" s="226">
        <v>443575</v>
      </c>
      <c r="R29" s="53"/>
      <c r="S29" s="53"/>
      <c r="T29" s="53"/>
      <c r="U29" s="53"/>
      <c r="V29" s="53"/>
      <c r="W29" s="53"/>
      <c r="X29" s="53"/>
      <c r="Y29" s="53"/>
      <c r="Z29" s="53"/>
      <c r="AA29" s="53"/>
    </row>
    <row r="30" spans="1:27" ht="13.5">
      <c r="A30" s="330">
        <v>18</v>
      </c>
      <c r="B30" s="335"/>
      <c r="C30" s="225">
        <v>665970</v>
      </c>
      <c r="D30" s="225">
        <v>510886</v>
      </c>
      <c r="E30" s="226">
        <v>200659</v>
      </c>
      <c r="F30" s="226">
        <v>419640</v>
      </c>
      <c r="G30" s="226">
        <v>469498</v>
      </c>
      <c r="H30" s="226">
        <v>369620</v>
      </c>
      <c r="I30" s="226">
        <v>437782</v>
      </c>
      <c r="R30" s="53"/>
      <c r="S30" s="53"/>
      <c r="T30" s="53"/>
      <c r="U30" s="53"/>
      <c r="V30" s="53"/>
      <c r="W30" s="53"/>
      <c r="X30" s="53"/>
      <c r="Y30" s="53"/>
      <c r="Z30" s="53"/>
      <c r="AA30" s="53"/>
    </row>
    <row r="31" spans="1:27" ht="13.5">
      <c r="A31" s="330">
        <v>19</v>
      </c>
      <c r="B31" s="331"/>
      <c r="C31" s="225">
        <v>689196</v>
      </c>
      <c r="D31" s="225">
        <v>492626</v>
      </c>
      <c r="E31" s="226">
        <v>266642</v>
      </c>
      <c r="F31" s="226">
        <v>409266</v>
      </c>
      <c r="G31" s="226">
        <v>552051</v>
      </c>
      <c r="H31" s="226">
        <v>429003</v>
      </c>
      <c r="I31" s="226">
        <v>429558</v>
      </c>
      <c r="R31" s="53"/>
      <c r="S31" s="53"/>
      <c r="T31" s="53"/>
      <c r="U31" s="53"/>
      <c r="V31" s="53"/>
      <c r="W31" s="53"/>
      <c r="X31" s="53"/>
      <c r="Y31" s="53"/>
      <c r="Z31" s="53"/>
      <c r="AA31" s="53"/>
    </row>
    <row r="32" spans="1:27" ht="13.5">
      <c r="A32" s="330">
        <v>20</v>
      </c>
      <c r="B32" s="331"/>
      <c r="C32" s="225">
        <v>703715</v>
      </c>
      <c r="D32" s="225">
        <v>486318</v>
      </c>
      <c r="E32" s="226">
        <v>291668</v>
      </c>
      <c r="F32" s="226">
        <v>423360</v>
      </c>
      <c r="G32" s="226">
        <v>561473</v>
      </c>
      <c r="H32" s="226">
        <v>524226</v>
      </c>
      <c r="I32" s="226">
        <v>427934</v>
      </c>
      <c r="R32" s="53"/>
      <c r="S32" s="53"/>
      <c r="T32" s="53"/>
      <c r="U32" s="53"/>
      <c r="V32" s="53"/>
      <c r="W32" s="53"/>
      <c r="X32" s="53"/>
      <c r="Y32" s="53"/>
      <c r="Z32" s="53"/>
      <c r="AA32" s="53"/>
    </row>
    <row r="33" spans="1:27" ht="13.5">
      <c r="A33" s="334">
        <v>21</v>
      </c>
      <c r="B33" s="335"/>
      <c r="C33" s="227">
        <v>651627</v>
      </c>
      <c r="D33" s="227">
        <v>447289</v>
      </c>
      <c r="E33" s="228">
        <v>197071</v>
      </c>
      <c r="F33" s="228">
        <v>373962</v>
      </c>
      <c r="G33" s="228">
        <v>500162</v>
      </c>
      <c r="H33" s="228">
        <v>541531</v>
      </c>
      <c r="I33" s="228">
        <v>409500</v>
      </c>
      <c r="R33" s="53"/>
      <c r="S33" s="53"/>
      <c r="T33" s="53"/>
      <c r="U33" s="53"/>
      <c r="V33" s="53"/>
      <c r="W33" s="53"/>
      <c r="X33" s="53"/>
      <c r="Y33" s="53"/>
      <c r="Z33" s="53"/>
      <c r="AA33" s="53"/>
    </row>
    <row r="34" spans="1:27" ht="4.5" customHeight="1">
      <c r="A34" s="39"/>
      <c r="B34" s="103"/>
      <c r="C34" s="227"/>
      <c r="D34" s="227"/>
      <c r="E34" s="228"/>
      <c r="F34" s="228"/>
      <c r="G34" s="228"/>
      <c r="H34" s="228"/>
      <c r="I34" s="228"/>
      <c r="R34" s="53"/>
      <c r="S34" s="53"/>
      <c r="T34" s="53"/>
      <c r="U34" s="53"/>
      <c r="V34" s="53"/>
      <c r="W34" s="53"/>
      <c r="X34" s="53"/>
      <c r="Y34" s="53"/>
      <c r="Z34" s="53"/>
      <c r="AA34" s="53"/>
    </row>
    <row r="35" spans="1:27" ht="13.5">
      <c r="A35" s="123" t="s">
        <v>246</v>
      </c>
      <c r="B35" s="124">
        <v>1</v>
      </c>
      <c r="C35" s="225">
        <v>528838</v>
      </c>
      <c r="D35" s="225">
        <v>397055</v>
      </c>
      <c r="E35" s="226">
        <v>181928</v>
      </c>
      <c r="F35" s="226">
        <v>341836</v>
      </c>
      <c r="G35" s="226">
        <v>370863</v>
      </c>
      <c r="H35" s="226">
        <v>426715</v>
      </c>
      <c r="I35" s="226">
        <v>344123</v>
      </c>
      <c r="R35" s="53"/>
      <c r="S35" s="53"/>
      <c r="T35" s="53"/>
      <c r="U35" s="53"/>
      <c r="V35" s="53"/>
      <c r="W35" s="53"/>
      <c r="X35" s="53"/>
      <c r="Y35" s="53"/>
      <c r="Z35" s="53"/>
      <c r="AA35" s="53"/>
    </row>
    <row r="36" spans="1:27" ht="13.5">
      <c r="A36" s="116"/>
      <c r="B36" s="124">
        <v>2</v>
      </c>
      <c r="C36" s="225">
        <v>586052</v>
      </c>
      <c r="D36" s="225">
        <v>358212</v>
      </c>
      <c r="E36" s="226">
        <v>178260</v>
      </c>
      <c r="F36" s="226">
        <v>310701</v>
      </c>
      <c r="G36" s="226">
        <v>385662</v>
      </c>
      <c r="H36" s="226">
        <v>403130</v>
      </c>
      <c r="I36" s="226">
        <v>345825</v>
      </c>
      <c r="R36" s="53"/>
      <c r="S36" s="53"/>
      <c r="T36" s="53"/>
      <c r="U36" s="53"/>
      <c r="V36" s="53"/>
      <c r="W36" s="53"/>
      <c r="X36" s="53"/>
      <c r="Y36" s="53"/>
      <c r="Z36" s="53"/>
      <c r="AA36" s="53"/>
    </row>
    <row r="37" spans="1:27" ht="13.5">
      <c r="A37" s="116"/>
      <c r="B37" s="124">
        <v>3</v>
      </c>
      <c r="C37" s="229">
        <v>548948</v>
      </c>
      <c r="D37" s="229">
        <v>371515</v>
      </c>
      <c r="E37" s="226">
        <v>188325</v>
      </c>
      <c r="F37" s="226">
        <v>345674</v>
      </c>
      <c r="G37" s="226">
        <v>450046</v>
      </c>
      <c r="H37" s="226">
        <v>407835</v>
      </c>
      <c r="I37" s="226">
        <v>366342</v>
      </c>
      <c r="R37" s="53"/>
      <c r="S37" s="53"/>
      <c r="T37" s="53"/>
      <c r="U37" s="53"/>
      <c r="V37" s="53"/>
      <c r="W37" s="53"/>
      <c r="X37" s="53"/>
      <c r="Y37" s="53"/>
      <c r="Z37" s="53"/>
      <c r="AA37" s="53"/>
    </row>
    <row r="38" spans="1:27" ht="13.5">
      <c r="A38" s="116"/>
      <c r="B38" s="124">
        <v>4</v>
      </c>
      <c r="C38" s="229">
        <v>532652</v>
      </c>
      <c r="D38" s="229">
        <v>365966</v>
      </c>
      <c r="E38" s="226">
        <v>185512</v>
      </c>
      <c r="F38" s="226">
        <v>319983</v>
      </c>
      <c r="G38" s="226">
        <v>400528</v>
      </c>
      <c r="H38" s="226">
        <v>441275</v>
      </c>
      <c r="I38" s="226">
        <v>354316</v>
      </c>
      <c r="R38" s="53"/>
      <c r="S38" s="53"/>
      <c r="T38" s="53"/>
      <c r="U38" s="53"/>
      <c r="V38" s="53"/>
      <c r="W38" s="53"/>
      <c r="X38" s="53"/>
      <c r="Y38" s="53"/>
      <c r="Z38" s="53"/>
      <c r="AA38" s="53"/>
    </row>
    <row r="39" spans="1:27" ht="13.5">
      <c r="A39" s="116"/>
      <c r="B39" s="124">
        <v>5</v>
      </c>
      <c r="C39" s="229">
        <v>659461</v>
      </c>
      <c r="D39" s="229">
        <v>362744</v>
      </c>
      <c r="E39" s="226">
        <v>165417</v>
      </c>
      <c r="F39" s="226">
        <v>330383</v>
      </c>
      <c r="G39" s="226">
        <v>394912</v>
      </c>
      <c r="H39" s="226">
        <v>415658</v>
      </c>
      <c r="I39" s="226">
        <v>348662</v>
      </c>
      <c r="R39" s="53"/>
      <c r="S39" s="53"/>
      <c r="T39" s="53"/>
      <c r="U39" s="53"/>
      <c r="V39" s="53"/>
      <c r="W39" s="53"/>
      <c r="X39" s="53"/>
      <c r="Y39" s="53"/>
      <c r="Z39" s="53"/>
      <c r="AA39" s="53"/>
    </row>
    <row r="40" spans="1:27" ht="13.5">
      <c r="A40" s="116"/>
      <c r="B40" s="124">
        <v>6</v>
      </c>
      <c r="C40" s="229">
        <v>1093950</v>
      </c>
      <c r="D40" s="229">
        <v>778720</v>
      </c>
      <c r="E40" s="226">
        <v>217117</v>
      </c>
      <c r="F40" s="226">
        <v>524606</v>
      </c>
      <c r="G40" s="226">
        <v>833136</v>
      </c>
      <c r="H40" s="226">
        <v>1124746</v>
      </c>
      <c r="I40" s="226">
        <v>604666</v>
      </c>
      <c r="R40" s="53"/>
      <c r="S40" s="53"/>
      <c r="T40" s="53"/>
      <c r="U40" s="53"/>
      <c r="V40" s="53"/>
      <c r="W40" s="53"/>
      <c r="X40" s="53"/>
      <c r="Y40" s="53"/>
      <c r="Z40" s="53"/>
      <c r="AA40" s="53"/>
    </row>
    <row r="41" spans="1:27" ht="13.5">
      <c r="A41" s="116"/>
      <c r="B41" s="124">
        <v>7</v>
      </c>
      <c r="C41" s="229">
        <v>582160</v>
      </c>
      <c r="D41" s="229">
        <v>439951</v>
      </c>
      <c r="E41" s="226">
        <v>226945</v>
      </c>
      <c r="F41" s="226">
        <v>365416</v>
      </c>
      <c r="G41" s="226">
        <v>527474</v>
      </c>
      <c r="H41" s="226">
        <v>439695</v>
      </c>
      <c r="I41" s="226">
        <v>431710</v>
      </c>
      <c r="R41" s="53"/>
      <c r="S41" s="53"/>
      <c r="T41" s="53"/>
      <c r="U41" s="53"/>
      <c r="V41" s="53"/>
      <c r="W41" s="53"/>
      <c r="X41" s="53"/>
      <c r="Y41" s="53"/>
      <c r="Z41" s="53"/>
      <c r="AA41" s="53"/>
    </row>
    <row r="42" spans="1:27" ht="13.5">
      <c r="A42" s="116"/>
      <c r="B42" s="124">
        <v>8</v>
      </c>
      <c r="C42" s="229">
        <v>512726</v>
      </c>
      <c r="D42" s="229">
        <v>378504</v>
      </c>
      <c r="E42" s="226">
        <v>189783</v>
      </c>
      <c r="F42" s="226">
        <v>305540</v>
      </c>
      <c r="G42" s="226">
        <v>360169</v>
      </c>
      <c r="H42" s="226">
        <v>406597</v>
      </c>
      <c r="I42" s="226">
        <v>348821</v>
      </c>
      <c r="R42" s="53"/>
      <c r="S42" s="53"/>
      <c r="T42" s="53"/>
      <c r="U42" s="53"/>
      <c r="V42" s="53"/>
      <c r="W42" s="53"/>
      <c r="X42" s="53"/>
      <c r="Y42" s="53"/>
      <c r="Z42" s="53"/>
      <c r="AA42" s="53"/>
    </row>
    <row r="43" spans="1:27" ht="13.5">
      <c r="A43" s="116"/>
      <c r="B43" s="124">
        <v>9</v>
      </c>
      <c r="C43" s="229">
        <v>508379</v>
      </c>
      <c r="D43" s="229">
        <v>368507</v>
      </c>
      <c r="E43" s="226">
        <v>173387</v>
      </c>
      <c r="F43" s="226">
        <v>310295</v>
      </c>
      <c r="G43" s="226">
        <v>369109</v>
      </c>
      <c r="H43" s="226">
        <v>402939</v>
      </c>
      <c r="I43" s="226">
        <v>340778</v>
      </c>
      <c r="R43" s="53"/>
      <c r="S43" s="53"/>
      <c r="T43" s="53"/>
      <c r="U43" s="53"/>
      <c r="V43" s="53"/>
      <c r="W43" s="53"/>
      <c r="X43" s="53"/>
      <c r="Y43" s="53"/>
      <c r="Z43" s="53"/>
      <c r="AA43" s="53"/>
    </row>
    <row r="44" spans="1:27" ht="13.5">
      <c r="A44" s="116"/>
      <c r="B44" s="124">
        <v>10</v>
      </c>
      <c r="C44" s="229">
        <v>514301</v>
      </c>
      <c r="D44" s="229">
        <v>357834</v>
      </c>
      <c r="E44" s="226">
        <v>193210</v>
      </c>
      <c r="F44" s="226">
        <v>310421</v>
      </c>
      <c r="G44" s="226">
        <v>393403</v>
      </c>
      <c r="H44" s="226">
        <v>452436</v>
      </c>
      <c r="I44" s="226">
        <v>352511</v>
      </c>
      <c r="R44" s="53"/>
      <c r="S44" s="53"/>
      <c r="T44" s="53"/>
      <c r="U44" s="53"/>
      <c r="V44" s="53"/>
      <c r="W44" s="53"/>
      <c r="X44" s="53"/>
      <c r="Y44" s="53"/>
      <c r="Z44" s="53"/>
      <c r="AA44" s="53"/>
    </row>
    <row r="45" spans="1:27" ht="13.5">
      <c r="A45" s="116"/>
      <c r="B45" s="124">
        <v>11</v>
      </c>
      <c r="C45" s="229">
        <v>581431</v>
      </c>
      <c r="D45" s="229">
        <v>378902</v>
      </c>
      <c r="E45" s="226">
        <v>199816</v>
      </c>
      <c r="F45" s="226">
        <v>303471</v>
      </c>
      <c r="G45" s="226">
        <v>387412</v>
      </c>
      <c r="H45" s="226">
        <v>400114</v>
      </c>
      <c r="I45" s="226">
        <v>363899</v>
      </c>
      <c r="R45" s="53"/>
      <c r="S45" s="53"/>
      <c r="T45" s="53"/>
      <c r="U45" s="53"/>
      <c r="V45" s="53"/>
      <c r="W45" s="53"/>
      <c r="X45" s="53"/>
      <c r="Y45" s="53"/>
      <c r="Z45" s="53"/>
      <c r="AA45" s="53"/>
    </row>
    <row r="46" spans="1:27" ht="13.5">
      <c r="A46" s="116"/>
      <c r="B46" s="124">
        <v>12</v>
      </c>
      <c r="C46" s="225">
        <v>1156890</v>
      </c>
      <c r="D46" s="225">
        <v>808791</v>
      </c>
      <c r="E46" s="230">
        <v>268280</v>
      </c>
      <c r="F46" s="230">
        <v>715883</v>
      </c>
      <c r="G46" s="226">
        <v>1124211</v>
      </c>
      <c r="H46" s="226">
        <v>1168788</v>
      </c>
      <c r="I46" s="226">
        <v>717642</v>
      </c>
      <c r="R46" s="53"/>
      <c r="S46" s="53"/>
      <c r="T46" s="53"/>
      <c r="U46" s="53"/>
      <c r="V46" s="53"/>
      <c r="W46" s="53"/>
      <c r="X46" s="53"/>
      <c r="Y46" s="53"/>
      <c r="Z46" s="53"/>
      <c r="AA46" s="53"/>
    </row>
    <row r="47" spans="1:27" ht="4.5" customHeight="1">
      <c r="A47" s="104"/>
      <c r="B47" s="105"/>
      <c r="C47" s="37"/>
      <c r="D47" s="37"/>
      <c r="E47" s="16"/>
      <c r="F47" s="16"/>
      <c r="G47" s="16"/>
      <c r="H47" s="16"/>
      <c r="I47" s="16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53"/>
      <c r="X47" s="53"/>
      <c r="Y47" s="53"/>
      <c r="Z47" s="53"/>
      <c r="AA47" s="53"/>
    </row>
    <row r="48" spans="1:27" ht="13.5">
      <c r="A48" s="99" t="s">
        <v>233</v>
      </c>
      <c r="B48" s="100"/>
      <c r="C48" s="100"/>
      <c r="D48" s="100"/>
      <c r="E48" s="100"/>
      <c r="F48" s="100"/>
      <c r="G48" s="100"/>
      <c r="H48" s="101"/>
      <c r="I48" s="101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53"/>
      <c r="X48" s="53"/>
      <c r="Y48" s="53"/>
      <c r="Z48" s="53"/>
      <c r="AA48" s="53"/>
    </row>
    <row r="49" spans="1:27" ht="13.5">
      <c r="A49" s="97" t="s">
        <v>274</v>
      </c>
      <c r="B49" s="64"/>
      <c r="C49" s="64"/>
      <c r="D49" s="64"/>
      <c r="E49" s="64"/>
      <c r="F49" s="64"/>
      <c r="G49" s="64"/>
      <c r="H49" s="65"/>
      <c r="I49" s="65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53"/>
      <c r="X49" s="53"/>
      <c r="Y49" s="53"/>
      <c r="Z49" s="53"/>
      <c r="AA49" s="53"/>
    </row>
    <row r="50" spans="1:27" ht="13.5">
      <c r="A50" s="97"/>
      <c r="B50" s="34"/>
      <c r="C50" s="34"/>
      <c r="D50" s="34"/>
      <c r="E50" s="34"/>
      <c r="F50" s="34"/>
      <c r="G50" s="34"/>
      <c r="H50" s="65"/>
      <c r="I50" s="65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53"/>
      <c r="X50" s="53"/>
      <c r="Y50" s="53"/>
      <c r="Z50" s="53"/>
      <c r="AA50" s="53"/>
    </row>
    <row r="51" spans="1:27" ht="13.5">
      <c r="A51" s="97"/>
      <c r="B51" s="16"/>
      <c r="C51" s="16"/>
      <c r="D51" s="16"/>
      <c r="E51" s="16"/>
      <c r="F51" s="16"/>
      <c r="G51" s="16"/>
      <c r="H51" s="65"/>
      <c r="I51" s="65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53"/>
      <c r="X51" s="53"/>
      <c r="Y51" s="53"/>
      <c r="Z51" s="53"/>
      <c r="AA51" s="53"/>
    </row>
    <row r="52" spans="1:27" ht="13.5">
      <c r="A52" s="38"/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53"/>
      <c r="X52" s="53"/>
      <c r="Y52" s="53"/>
      <c r="Z52" s="53"/>
      <c r="AA52" s="53"/>
    </row>
    <row r="53" spans="1:22" ht="13.5">
      <c r="A53" s="38"/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</row>
    <row r="54" spans="1:22" ht="13.5">
      <c r="A54" s="38"/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</row>
    <row r="55" spans="1:22" ht="13.5">
      <c r="A55" s="38"/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</row>
    <row r="56" spans="1:22" ht="13.5">
      <c r="A56" s="38"/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</row>
    <row r="57" spans="1:22" ht="13.5">
      <c r="A57" s="38"/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</row>
    <row r="58" spans="1:22" ht="13.5">
      <c r="A58" s="38"/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</row>
    <row r="59" spans="1:22" ht="13.5">
      <c r="A59" s="38"/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</row>
    <row r="60" spans="1:22" ht="13.5">
      <c r="A60" s="38"/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</row>
    <row r="61" spans="1:22" ht="13.5">
      <c r="A61" s="38"/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</row>
    <row r="62" spans="1:22" ht="13.5">
      <c r="A62" s="38"/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</row>
    <row r="63" spans="1:22" ht="13.5">
      <c r="A63" s="38"/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</row>
    <row r="64" spans="1:22" ht="13.5">
      <c r="A64" s="38"/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</row>
    <row r="65" spans="1:22" ht="13.5">
      <c r="A65" s="38"/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</row>
    <row r="66" spans="1:22" ht="13.5">
      <c r="A66" s="38"/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</row>
    <row r="67" spans="1:22" ht="13.5">
      <c r="A67" s="38"/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</row>
    <row r="68" spans="1:22" ht="13.5">
      <c r="A68" s="38"/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</row>
    <row r="69" spans="1:22" ht="13.5">
      <c r="A69" s="38"/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</row>
    <row r="70" spans="1:22" ht="13.5">
      <c r="A70" s="38"/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</row>
  </sheetData>
  <mergeCells count="25">
    <mergeCell ref="A30:B30"/>
    <mergeCell ref="A33:B33"/>
    <mergeCell ref="H26:H27"/>
    <mergeCell ref="A32:B32"/>
    <mergeCell ref="A26:B26"/>
    <mergeCell ref="A27:B27"/>
    <mergeCell ref="A29:B29"/>
    <mergeCell ref="A31:B31"/>
    <mergeCell ref="D26:D27"/>
    <mergeCell ref="I26:I27"/>
    <mergeCell ref="E4:E5"/>
    <mergeCell ref="F4:F5"/>
    <mergeCell ref="F26:F27"/>
    <mergeCell ref="I4:I5"/>
    <mergeCell ref="C4:C5"/>
    <mergeCell ref="D4:D5"/>
    <mergeCell ref="H4:H5"/>
    <mergeCell ref="A4:B4"/>
    <mergeCell ref="A5:B5"/>
    <mergeCell ref="A7:B7"/>
    <mergeCell ref="A9:B9"/>
    <mergeCell ref="A25:B25"/>
    <mergeCell ref="A11:B11"/>
    <mergeCell ref="A10:B10"/>
    <mergeCell ref="A8:B8"/>
  </mergeCells>
  <printOptions/>
  <pageMargins left="0.7874015748031497" right="0.7874015748031497" top="0.984251968503937" bottom="0.52" header="0.5118110236220472" footer="0.25"/>
  <pageSetup horizontalDpi="600" verticalDpi="600" orientation="portrait" paperSize="9" r:id="rId1"/>
  <headerFooter alignWithMargins="0">
    <oddHeader>&amp;L&amp;8 138      市民生活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49"/>
  <sheetViews>
    <sheetView workbookViewId="0" topLeftCell="A1">
      <selection activeCell="E26" sqref="E26:F26"/>
    </sheetView>
  </sheetViews>
  <sheetFormatPr defaultColWidth="9.00390625" defaultRowHeight="13.5"/>
  <cols>
    <col min="1" max="1" width="1.37890625" style="0" customWidth="1"/>
    <col min="2" max="5" width="1.875" style="0" customWidth="1"/>
    <col min="6" max="6" width="13.75390625" style="0" customWidth="1"/>
    <col min="7" max="7" width="1.25" style="0" customWidth="1"/>
    <col min="8" max="12" width="12.375" style="0" customWidth="1"/>
    <col min="13" max="16" width="1.875" style="0" hidden="1" customWidth="1"/>
    <col min="17" max="17" width="15.125" style="0" hidden="1" customWidth="1"/>
    <col min="18" max="18" width="1.25" style="0" hidden="1" customWidth="1"/>
    <col min="19" max="23" width="12.375" style="0" hidden="1" customWidth="1"/>
  </cols>
  <sheetData>
    <row r="1" spans="2:26" ht="26.25" customHeight="1"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7"/>
      <c r="Y1" s="7"/>
      <c r="Z1" s="7"/>
    </row>
    <row r="2" spans="2:26" ht="22.5" customHeight="1">
      <c r="B2" s="94" t="s">
        <v>231</v>
      </c>
      <c r="C2" s="71"/>
      <c r="D2" s="71"/>
      <c r="E2" s="71"/>
      <c r="F2" s="71"/>
      <c r="G2" s="71"/>
      <c r="H2" s="71"/>
      <c r="I2" s="71"/>
      <c r="J2" s="71"/>
      <c r="M2" s="71" t="s">
        <v>36</v>
      </c>
      <c r="N2" s="71"/>
      <c r="O2" s="71"/>
      <c r="P2" s="71"/>
      <c r="Q2" s="71"/>
      <c r="R2" s="71"/>
      <c r="S2" s="71"/>
      <c r="T2" s="71"/>
      <c r="U2" s="71"/>
      <c r="V2" s="71"/>
      <c r="W2" s="71"/>
      <c r="X2" s="1"/>
      <c r="Y2" s="1"/>
      <c r="Z2" s="1"/>
    </row>
    <row r="3" spans="2:26" ht="14.25" thickBot="1">
      <c r="B3" s="65"/>
      <c r="C3" s="65"/>
      <c r="D3" s="65"/>
      <c r="E3" s="65"/>
      <c r="F3" s="65"/>
      <c r="G3" s="65"/>
      <c r="H3" s="65"/>
      <c r="I3" s="65"/>
      <c r="J3" s="65"/>
      <c r="K3" s="65"/>
      <c r="L3" s="224" t="s">
        <v>234</v>
      </c>
      <c r="N3" s="62"/>
      <c r="O3" s="62"/>
      <c r="P3" s="62"/>
      <c r="Q3" s="62"/>
      <c r="R3" s="62"/>
      <c r="S3" s="62"/>
      <c r="T3" s="62"/>
      <c r="U3" s="62"/>
      <c r="W3" s="54" t="s">
        <v>37</v>
      </c>
      <c r="X3" s="6"/>
      <c r="Y3" s="6"/>
      <c r="Z3" s="6"/>
    </row>
    <row r="4" spans="1:23" ht="18.75" customHeight="1">
      <c r="A4" s="115"/>
      <c r="B4" s="294" t="s">
        <v>38</v>
      </c>
      <c r="C4" s="295"/>
      <c r="D4" s="295"/>
      <c r="E4" s="295"/>
      <c r="F4" s="295"/>
      <c r="G4" s="295"/>
      <c r="H4" s="174" t="s">
        <v>247</v>
      </c>
      <c r="I4" s="174" t="s">
        <v>248</v>
      </c>
      <c r="J4" s="174" t="s">
        <v>249</v>
      </c>
      <c r="K4" s="174" t="s">
        <v>250</v>
      </c>
      <c r="L4" s="173" t="s">
        <v>251</v>
      </c>
      <c r="M4" s="300" t="s">
        <v>38</v>
      </c>
      <c r="N4" s="300"/>
      <c r="O4" s="300"/>
      <c r="P4" s="300"/>
      <c r="Q4" s="300"/>
      <c r="R4" s="301"/>
      <c r="S4" s="18" t="s">
        <v>115</v>
      </c>
      <c r="T4" s="18" t="s">
        <v>124</v>
      </c>
      <c r="U4" s="18" t="s">
        <v>126</v>
      </c>
      <c r="V4" s="19" t="s">
        <v>183</v>
      </c>
      <c r="W4" s="19" t="s">
        <v>204</v>
      </c>
    </row>
    <row r="5" spans="1:23" ht="5.25" customHeight="1">
      <c r="A5" s="114"/>
      <c r="B5" s="305"/>
      <c r="C5" s="305"/>
      <c r="D5" s="305"/>
      <c r="E5" s="305"/>
      <c r="F5" s="305"/>
      <c r="G5" s="176"/>
      <c r="H5" s="115"/>
      <c r="I5" s="115"/>
      <c r="J5" s="114"/>
      <c r="K5" s="114"/>
      <c r="L5" s="16"/>
      <c r="M5" s="11"/>
      <c r="N5" s="11"/>
      <c r="O5" s="11"/>
      <c r="P5" s="11"/>
      <c r="Q5" s="11"/>
      <c r="R5" s="10"/>
      <c r="V5" s="83"/>
      <c r="W5" s="83"/>
    </row>
    <row r="6" spans="1:23" ht="15" customHeight="1">
      <c r="A6" s="114"/>
      <c r="B6" s="305" t="s">
        <v>39</v>
      </c>
      <c r="C6" s="305"/>
      <c r="D6" s="305"/>
      <c r="E6" s="305"/>
      <c r="F6" s="305"/>
      <c r="G6" s="176"/>
      <c r="H6" s="188">
        <v>767</v>
      </c>
      <c r="I6" s="188">
        <v>761</v>
      </c>
      <c r="J6" s="188">
        <v>744</v>
      </c>
      <c r="K6" s="189">
        <v>727</v>
      </c>
      <c r="L6" s="190">
        <v>750</v>
      </c>
      <c r="M6" s="65"/>
      <c r="N6" s="65"/>
      <c r="O6" s="65"/>
      <c r="P6" s="298" t="s">
        <v>74</v>
      </c>
      <c r="Q6" s="298"/>
      <c r="R6" s="46"/>
      <c r="S6" s="47">
        <v>15970</v>
      </c>
      <c r="T6" s="47">
        <v>16200</v>
      </c>
      <c r="U6" s="47">
        <v>16042</v>
      </c>
      <c r="V6" s="82">
        <v>16182</v>
      </c>
      <c r="W6" s="82">
        <v>14999</v>
      </c>
    </row>
    <row r="7" spans="1:23" ht="15" customHeight="1">
      <c r="A7" s="114"/>
      <c r="B7" s="305" t="s">
        <v>40</v>
      </c>
      <c r="C7" s="305"/>
      <c r="D7" s="305"/>
      <c r="E7" s="305"/>
      <c r="F7" s="305"/>
      <c r="G7" s="176"/>
      <c r="H7" s="177">
        <v>3.06</v>
      </c>
      <c r="I7" s="177">
        <v>3.06</v>
      </c>
      <c r="J7" s="248">
        <v>3.02</v>
      </c>
      <c r="K7" s="191">
        <v>3.01</v>
      </c>
      <c r="L7" s="192">
        <v>3.03</v>
      </c>
      <c r="M7" s="65"/>
      <c r="N7" s="65"/>
      <c r="O7" s="65"/>
      <c r="P7" s="65"/>
      <c r="Q7" s="42" t="s">
        <v>75</v>
      </c>
      <c r="R7" s="77"/>
      <c r="S7" s="47">
        <v>475</v>
      </c>
      <c r="T7" s="47">
        <v>283</v>
      </c>
      <c r="U7" s="47">
        <v>375</v>
      </c>
      <c r="V7" s="82">
        <v>301</v>
      </c>
      <c r="W7" s="82">
        <v>204</v>
      </c>
    </row>
    <row r="8" spans="1:23" ht="15" customHeight="1">
      <c r="A8" s="114"/>
      <c r="B8" s="305" t="s">
        <v>41</v>
      </c>
      <c r="C8" s="305"/>
      <c r="D8" s="305"/>
      <c r="E8" s="305"/>
      <c r="F8" s="305"/>
      <c r="G8" s="176"/>
      <c r="H8" s="178">
        <v>1.37</v>
      </c>
      <c r="I8" s="178">
        <v>1.35</v>
      </c>
      <c r="J8" s="249">
        <v>1.3</v>
      </c>
      <c r="K8" s="191">
        <v>1.31</v>
      </c>
      <c r="L8" s="192">
        <v>1.31</v>
      </c>
      <c r="M8" s="65"/>
      <c r="N8" s="65"/>
      <c r="O8" s="65"/>
      <c r="P8" s="65"/>
      <c r="Q8" s="42" t="s">
        <v>76</v>
      </c>
      <c r="R8" s="77"/>
      <c r="S8" s="47">
        <v>6311</v>
      </c>
      <c r="T8" s="47">
        <v>6742</v>
      </c>
      <c r="U8" s="47">
        <v>6748</v>
      </c>
      <c r="V8" s="82">
        <v>6799</v>
      </c>
      <c r="W8" s="82">
        <v>6262</v>
      </c>
    </row>
    <row r="9" spans="1:23" ht="15" customHeight="1">
      <c r="A9" s="114"/>
      <c r="B9" s="305" t="s">
        <v>42</v>
      </c>
      <c r="C9" s="305"/>
      <c r="D9" s="305"/>
      <c r="E9" s="305"/>
      <c r="F9" s="305"/>
      <c r="G9" s="176"/>
      <c r="H9" s="179">
        <v>56.5</v>
      </c>
      <c r="I9" s="179">
        <v>55.3</v>
      </c>
      <c r="J9" s="250">
        <v>55.2</v>
      </c>
      <c r="K9" s="193">
        <v>55.7</v>
      </c>
      <c r="L9" s="194">
        <v>56.2</v>
      </c>
      <c r="M9" s="65"/>
      <c r="N9" s="65"/>
      <c r="O9" s="65"/>
      <c r="P9" s="65"/>
      <c r="Q9" s="42" t="s">
        <v>129</v>
      </c>
      <c r="R9" s="77"/>
      <c r="S9" s="47">
        <v>3240</v>
      </c>
      <c r="T9" s="47">
        <v>3231</v>
      </c>
      <c r="U9" s="47">
        <v>3045</v>
      </c>
      <c r="V9" s="82">
        <v>3121</v>
      </c>
      <c r="W9" s="82">
        <v>2913</v>
      </c>
    </row>
    <row r="10" spans="1:23" ht="15" customHeight="1">
      <c r="A10" s="114"/>
      <c r="B10" s="175"/>
      <c r="C10" s="175"/>
      <c r="D10" s="175"/>
      <c r="E10" s="175"/>
      <c r="F10" s="175"/>
      <c r="G10" s="176"/>
      <c r="H10" s="179"/>
      <c r="I10" s="179"/>
      <c r="J10" s="251"/>
      <c r="K10" s="180"/>
      <c r="L10" s="81"/>
      <c r="M10" s="69"/>
      <c r="N10" s="69"/>
      <c r="O10" s="69"/>
      <c r="P10" s="69"/>
      <c r="Q10" s="42" t="s">
        <v>77</v>
      </c>
      <c r="R10" s="70"/>
      <c r="S10" s="47">
        <v>1398</v>
      </c>
      <c r="T10" s="47">
        <v>1299</v>
      </c>
      <c r="U10" s="47">
        <v>1290</v>
      </c>
      <c r="V10" s="82">
        <v>1291</v>
      </c>
      <c r="W10" s="82">
        <v>1198</v>
      </c>
    </row>
    <row r="11" spans="1:23" ht="15" customHeight="1">
      <c r="A11" s="114"/>
      <c r="B11" s="305" t="s">
        <v>43</v>
      </c>
      <c r="C11" s="305"/>
      <c r="D11" s="305"/>
      <c r="E11" s="305"/>
      <c r="F11" s="305"/>
      <c r="G11" s="176"/>
      <c r="H11" s="181">
        <v>329779</v>
      </c>
      <c r="I11" s="181">
        <v>337438</v>
      </c>
      <c r="J11" s="181">
        <v>371887</v>
      </c>
      <c r="K11" s="182">
        <v>328068</v>
      </c>
      <c r="L11" s="82">
        <v>339130</v>
      </c>
      <c r="M11" s="45"/>
      <c r="N11" s="45"/>
      <c r="O11" s="42"/>
      <c r="P11" s="16"/>
      <c r="Q11" s="42" t="s">
        <v>78</v>
      </c>
      <c r="R11" s="8"/>
      <c r="S11" s="47">
        <v>189</v>
      </c>
      <c r="T11" s="47">
        <v>194</v>
      </c>
      <c r="U11" s="47">
        <v>249</v>
      </c>
      <c r="V11" s="82">
        <v>214</v>
      </c>
      <c r="W11" s="82">
        <v>172</v>
      </c>
    </row>
    <row r="12" spans="1:23" ht="15" customHeight="1">
      <c r="A12" s="114"/>
      <c r="B12" s="175"/>
      <c r="C12" s="175"/>
      <c r="D12" s="175"/>
      <c r="E12" s="175"/>
      <c r="F12" s="175"/>
      <c r="G12" s="176"/>
      <c r="H12" s="181"/>
      <c r="I12" s="181"/>
      <c r="J12" s="181"/>
      <c r="K12" s="183"/>
      <c r="L12" s="83"/>
      <c r="M12" s="45"/>
      <c r="N12" s="45"/>
      <c r="O12" s="42"/>
      <c r="P12" s="42"/>
      <c r="Q12" s="42" t="s">
        <v>79</v>
      </c>
      <c r="R12" s="46"/>
      <c r="S12" s="47">
        <v>1134</v>
      </c>
      <c r="T12" s="47">
        <v>1127</v>
      </c>
      <c r="U12" s="47">
        <v>1153</v>
      </c>
      <c r="V12" s="82">
        <v>1161</v>
      </c>
      <c r="W12" s="82">
        <v>1116</v>
      </c>
    </row>
    <row r="13" spans="1:23" ht="15" customHeight="1">
      <c r="A13" s="114"/>
      <c r="B13" s="175"/>
      <c r="C13" s="305" t="s">
        <v>44</v>
      </c>
      <c r="D13" s="305"/>
      <c r="E13" s="305"/>
      <c r="F13" s="305"/>
      <c r="G13" s="176"/>
      <c r="H13" s="181">
        <v>321447</v>
      </c>
      <c r="I13" s="181">
        <v>328533</v>
      </c>
      <c r="J13" s="181">
        <v>326710</v>
      </c>
      <c r="K13" s="182">
        <v>320583</v>
      </c>
      <c r="L13" s="82">
        <v>332439</v>
      </c>
      <c r="M13" s="45"/>
      <c r="N13" s="45"/>
      <c r="O13" s="42"/>
      <c r="P13" s="42"/>
      <c r="Q13" s="42" t="s">
        <v>80</v>
      </c>
      <c r="R13" s="46"/>
      <c r="S13" s="47">
        <v>1727</v>
      </c>
      <c r="T13" s="47">
        <v>1853</v>
      </c>
      <c r="U13" s="47">
        <v>1853</v>
      </c>
      <c r="V13" s="82">
        <v>1991</v>
      </c>
      <c r="W13" s="82">
        <v>1789</v>
      </c>
    </row>
    <row r="14" spans="1:23" ht="15" customHeight="1">
      <c r="A14" s="299"/>
      <c r="B14" s="299"/>
      <c r="C14" s="299"/>
      <c r="D14" s="299"/>
      <c r="E14" s="299"/>
      <c r="F14" s="299"/>
      <c r="G14" s="167"/>
      <c r="H14" s="115"/>
      <c r="I14" s="115"/>
      <c r="J14" s="252"/>
      <c r="K14" s="183"/>
      <c r="L14" s="83"/>
      <c r="M14" s="45"/>
      <c r="N14" s="45"/>
      <c r="O14" s="42"/>
      <c r="P14" s="42"/>
      <c r="Q14" s="42" t="s">
        <v>81</v>
      </c>
      <c r="R14" s="46"/>
      <c r="S14" s="47">
        <v>1496</v>
      </c>
      <c r="T14" s="47">
        <v>1469</v>
      </c>
      <c r="U14" s="47">
        <v>1328</v>
      </c>
      <c r="V14" s="82">
        <v>1304</v>
      </c>
      <c r="W14" s="82">
        <v>1346</v>
      </c>
    </row>
    <row r="15" spans="1:18" ht="15" customHeight="1">
      <c r="A15" s="114"/>
      <c r="B15" s="175"/>
      <c r="C15" s="175"/>
      <c r="D15" s="305" t="s">
        <v>45</v>
      </c>
      <c r="E15" s="305"/>
      <c r="F15" s="305"/>
      <c r="G15" s="176"/>
      <c r="H15" s="181">
        <v>77508</v>
      </c>
      <c r="I15" s="181">
        <v>78637</v>
      </c>
      <c r="J15" s="181">
        <v>77223</v>
      </c>
      <c r="K15" s="182">
        <v>78414</v>
      </c>
      <c r="L15" s="82">
        <f>SUM(L16:L27)</f>
        <v>80851</v>
      </c>
      <c r="M15" s="45"/>
      <c r="N15" s="45"/>
      <c r="O15" s="42"/>
      <c r="P15" s="42"/>
      <c r="Q15" s="16"/>
      <c r="R15" s="46"/>
    </row>
    <row r="16" spans="1:23" ht="15" customHeight="1">
      <c r="A16" s="114"/>
      <c r="B16" s="114"/>
      <c r="C16" s="114"/>
      <c r="D16" s="175"/>
      <c r="E16" s="305" t="s">
        <v>46</v>
      </c>
      <c r="F16" s="305"/>
      <c r="G16" s="176"/>
      <c r="H16" s="181">
        <v>6971</v>
      </c>
      <c r="I16" s="181">
        <v>6796</v>
      </c>
      <c r="J16" s="181">
        <v>6623</v>
      </c>
      <c r="K16" s="182">
        <v>6831</v>
      </c>
      <c r="L16" s="82">
        <v>7113</v>
      </c>
      <c r="M16" s="45"/>
      <c r="N16" s="45"/>
      <c r="O16" s="42"/>
      <c r="P16" s="298" t="s">
        <v>82</v>
      </c>
      <c r="Q16" s="298"/>
      <c r="R16" s="46"/>
      <c r="S16" s="47">
        <v>14824</v>
      </c>
      <c r="T16" s="47">
        <v>14012</v>
      </c>
      <c r="U16" s="47">
        <v>14811</v>
      </c>
      <c r="V16" s="82">
        <v>15559</v>
      </c>
      <c r="W16" s="82">
        <v>14522</v>
      </c>
    </row>
    <row r="17" spans="1:23" ht="15" customHeight="1">
      <c r="A17" s="114"/>
      <c r="B17" s="114"/>
      <c r="C17" s="114"/>
      <c r="D17" s="184"/>
      <c r="E17" s="305" t="s">
        <v>47</v>
      </c>
      <c r="F17" s="305"/>
      <c r="G17" s="176"/>
      <c r="H17" s="181">
        <v>7445</v>
      </c>
      <c r="I17" s="181">
        <v>7460</v>
      </c>
      <c r="J17" s="181">
        <v>7343</v>
      </c>
      <c r="K17" s="182">
        <v>7210</v>
      </c>
      <c r="L17" s="82">
        <v>7198</v>
      </c>
      <c r="M17" s="45"/>
      <c r="N17" s="45"/>
      <c r="O17" s="42"/>
      <c r="P17" s="42"/>
      <c r="Q17" s="42" t="s">
        <v>83</v>
      </c>
      <c r="R17" s="46"/>
      <c r="S17" s="47">
        <v>1975</v>
      </c>
      <c r="T17" s="47">
        <v>1955</v>
      </c>
      <c r="U17" s="47">
        <v>1819</v>
      </c>
      <c r="V17" s="82">
        <v>1685</v>
      </c>
      <c r="W17" s="82">
        <v>1788</v>
      </c>
    </row>
    <row r="18" spans="1:23" ht="15" customHeight="1">
      <c r="A18" s="114"/>
      <c r="B18" s="114"/>
      <c r="C18" s="114"/>
      <c r="D18" s="184"/>
      <c r="E18" s="305" t="s">
        <v>48</v>
      </c>
      <c r="F18" s="305"/>
      <c r="G18" s="176"/>
      <c r="H18" s="181">
        <v>6111</v>
      </c>
      <c r="I18" s="181">
        <v>6280</v>
      </c>
      <c r="J18" s="181">
        <v>6315</v>
      </c>
      <c r="K18" s="182">
        <v>6808</v>
      </c>
      <c r="L18" s="82">
        <v>6690</v>
      </c>
      <c r="M18" s="45"/>
      <c r="N18" s="45"/>
      <c r="O18" s="42"/>
      <c r="P18" s="42"/>
      <c r="Q18" s="42" t="s">
        <v>84</v>
      </c>
      <c r="R18" s="46"/>
      <c r="S18" s="47">
        <v>1232</v>
      </c>
      <c r="T18" s="47">
        <v>1374</v>
      </c>
      <c r="U18" s="47">
        <v>1144</v>
      </c>
      <c r="V18" s="82">
        <v>1037</v>
      </c>
      <c r="W18" s="82">
        <v>1123</v>
      </c>
    </row>
    <row r="19" spans="1:23" ht="15" customHeight="1">
      <c r="A19" s="114"/>
      <c r="B19" s="114"/>
      <c r="C19" s="114"/>
      <c r="D19" s="184"/>
      <c r="E19" s="305" t="s">
        <v>49</v>
      </c>
      <c r="F19" s="305"/>
      <c r="G19" s="176"/>
      <c r="H19" s="181">
        <v>3624</v>
      </c>
      <c r="I19" s="181">
        <v>3666</v>
      </c>
      <c r="J19" s="181">
        <v>3522</v>
      </c>
      <c r="K19" s="182">
        <v>3549</v>
      </c>
      <c r="L19" s="82">
        <v>3720</v>
      </c>
      <c r="M19" s="45"/>
      <c r="N19" s="45"/>
      <c r="O19" s="42"/>
      <c r="P19" s="42"/>
      <c r="Q19" s="48" t="s">
        <v>130</v>
      </c>
      <c r="R19" s="46"/>
      <c r="S19" s="47">
        <v>2442</v>
      </c>
      <c r="T19" s="47">
        <v>2038</v>
      </c>
      <c r="U19" s="47">
        <v>2556</v>
      </c>
      <c r="V19" s="82">
        <v>2510</v>
      </c>
      <c r="W19" s="82">
        <v>2233</v>
      </c>
    </row>
    <row r="20" spans="1:23" ht="15" customHeight="1">
      <c r="A20" s="114"/>
      <c r="B20" s="114"/>
      <c r="C20" s="114"/>
      <c r="D20" s="184"/>
      <c r="E20" s="305" t="s">
        <v>50</v>
      </c>
      <c r="F20" s="305"/>
      <c r="G20" s="176"/>
      <c r="H20" s="181">
        <v>10144</v>
      </c>
      <c r="I20" s="181">
        <v>10103</v>
      </c>
      <c r="J20" s="181">
        <v>9809</v>
      </c>
      <c r="K20" s="182">
        <v>10178</v>
      </c>
      <c r="L20" s="82">
        <v>10097</v>
      </c>
      <c r="M20" s="45"/>
      <c r="N20" s="45"/>
      <c r="O20" s="42"/>
      <c r="P20" s="42"/>
      <c r="Q20" s="42" t="s">
        <v>85</v>
      </c>
      <c r="R20" s="46"/>
      <c r="S20" s="47">
        <v>9176</v>
      </c>
      <c r="T20" s="47">
        <v>8645</v>
      </c>
      <c r="U20" s="47">
        <v>9293</v>
      </c>
      <c r="V20" s="82">
        <v>10328</v>
      </c>
      <c r="W20" s="82">
        <v>9379</v>
      </c>
    </row>
    <row r="21" spans="1:23" ht="15" customHeight="1">
      <c r="A21" s="114"/>
      <c r="B21" s="114"/>
      <c r="C21" s="114"/>
      <c r="D21" s="184"/>
      <c r="E21" s="305" t="s">
        <v>51</v>
      </c>
      <c r="F21" s="305"/>
      <c r="G21" s="176"/>
      <c r="H21" s="181">
        <v>3236</v>
      </c>
      <c r="I21" s="181">
        <v>3002</v>
      </c>
      <c r="J21" s="181">
        <v>3054</v>
      </c>
      <c r="K21" s="182">
        <v>3099</v>
      </c>
      <c r="L21" s="82">
        <v>3143</v>
      </c>
      <c r="M21" s="45"/>
      <c r="N21" s="45"/>
      <c r="O21" s="42"/>
      <c r="P21" s="16"/>
      <c r="Q21" s="16"/>
      <c r="R21" s="8"/>
      <c r="V21" s="83"/>
      <c r="W21" s="83"/>
    </row>
    <row r="22" spans="1:23" ht="15" customHeight="1">
      <c r="A22" s="114"/>
      <c r="B22" s="114"/>
      <c r="C22" s="114"/>
      <c r="D22" s="184"/>
      <c r="E22" s="305" t="s">
        <v>52</v>
      </c>
      <c r="F22" s="305"/>
      <c r="G22" s="176"/>
      <c r="H22" s="181">
        <v>3155</v>
      </c>
      <c r="I22" s="181">
        <v>3099</v>
      </c>
      <c r="J22" s="181">
        <v>3153</v>
      </c>
      <c r="K22" s="182">
        <v>3323</v>
      </c>
      <c r="L22" s="82">
        <v>3425</v>
      </c>
      <c r="M22" s="45"/>
      <c r="N22" s="45"/>
      <c r="O22" s="42"/>
      <c r="P22" s="298" t="s">
        <v>86</v>
      </c>
      <c r="Q22" s="298"/>
      <c r="R22" s="46"/>
      <c r="S22" s="47">
        <v>38600</v>
      </c>
      <c r="T22" s="47">
        <v>34831</v>
      </c>
      <c r="U22" s="47">
        <v>34157</v>
      </c>
      <c r="V22" s="82">
        <v>33485</v>
      </c>
      <c r="W22" s="82">
        <v>33552</v>
      </c>
    </row>
    <row r="23" spans="1:23" ht="15" customHeight="1">
      <c r="A23" s="114"/>
      <c r="B23" s="114"/>
      <c r="C23" s="114"/>
      <c r="D23" s="184"/>
      <c r="E23" s="305" t="s">
        <v>53</v>
      </c>
      <c r="F23" s="305"/>
      <c r="G23" s="176"/>
      <c r="H23" s="181">
        <v>4979</v>
      </c>
      <c r="I23" s="181">
        <v>5137</v>
      </c>
      <c r="J23" s="181">
        <v>5133</v>
      </c>
      <c r="K23" s="182">
        <v>5317</v>
      </c>
      <c r="L23" s="82">
        <v>5530</v>
      </c>
      <c r="M23" s="45"/>
      <c r="N23" s="45"/>
      <c r="O23" s="42"/>
      <c r="P23" s="42"/>
      <c r="Q23" s="42" t="s">
        <v>87</v>
      </c>
      <c r="R23" s="46"/>
      <c r="S23" s="47">
        <v>10136</v>
      </c>
      <c r="T23" s="47">
        <v>9875</v>
      </c>
      <c r="U23" s="47">
        <v>9623</v>
      </c>
      <c r="V23" s="82">
        <v>8967</v>
      </c>
      <c r="W23" s="82">
        <v>8907</v>
      </c>
    </row>
    <row r="24" spans="1:23" ht="15" customHeight="1">
      <c r="A24" s="114"/>
      <c r="B24" s="114"/>
      <c r="C24" s="114"/>
      <c r="D24" s="184"/>
      <c r="E24" s="305" t="s">
        <v>54</v>
      </c>
      <c r="F24" s="305"/>
      <c r="G24" s="176"/>
      <c r="H24" s="181">
        <v>8869</v>
      </c>
      <c r="I24" s="181">
        <v>9412</v>
      </c>
      <c r="J24" s="181">
        <v>8891</v>
      </c>
      <c r="K24" s="182">
        <v>8863</v>
      </c>
      <c r="L24" s="82">
        <v>9229</v>
      </c>
      <c r="M24" s="45"/>
      <c r="N24" s="45"/>
      <c r="O24" s="42"/>
      <c r="P24" s="42"/>
      <c r="Q24" s="42" t="s">
        <v>88</v>
      </c>
      <c r="R24" s="46"/>
      <c r="S24" s="47">
        <v>17288</v>
      </c>
      <c r="T24" s="47">
        <v>13976</v>
      </c>
      <c r="U24" s="47">
        <v>13176</v>
      </c>
      <c r="V24" s="82">
        <v>13322</v>
      </c>
      <c r="W24" s="82">
        <v>13497</v>
      </c>
    </row>
    <row r="25" spans="1:23" ht="15" customHeight="1">
      <c r="A25" s="114"/>
      <c r="B25" s="114"/>
      <c r="C25" s="114"/>
      <c r="D25" s="184"/>
      <c r="E25" s="305" t="s">
        <v>55</v>
      </c>
      <c r="F25" s="305"/>
      <c r="G25" s="176"/>
      <c r="H25" s="181">
        <v>3880</v>
      </c>
      <c r="I25" s="181">
        <v>4019</v>
      </c>
      <c r="J25" s="181">
        <v>3988</v>
      </c>
      <c r="K25" s="182">
        <v>3824</v>
      </c>
      <c r="L25" s="82">
        <v>4070</v>
      </c>
      <c r="M25" s="45"/>
      <c r="N25" s="45"/>
      <c r="O25" s="42"/>
      <c r="P25" s="42"/>
      <c r="Q25" s="42" t="s">
        <v>89</v>
      </c>
      <c r="R25" s="46"/>
      <c r="S25" s="47">
        <v>11177</v>
      </c>
      <c r="T25" s="47">
        <v>10980</v>
      </c>
      <c r="U25" s="47">
        <v>11358</v>
      </c>
      <c r="V25" s="82">
        <v>11196</v>
      </c>
      <c r="W25" s="82">
        <v>11149</v>
      </c>
    </row>
    <row r="26" spans="1:23" ht="15" customHeight="1">
      <c r="A26" s="114"/>
      <c r="B26" s="114"/>
      <c r="C26" s="114"/>
      <c r="D26" s="184"/>
      <c r="E26" s="305" t="s">
        <v>56</v>
      </c>
      <c r="F26" s="305"/>
      <c r="G26" s="176"/>
      <c r="H26" s="181">
        <v>3544</v>
      </c>
      <c r="I26" s="181">
        <v>3508</v>
      </c>
      <c r="J26" s="181">
        <v>3475</v>
      </c>
      <c r="K26" s="182">
        <v>3335</v>
      </c>
      <c r="L26" s="82">
        <v>3601</v>
      </c>
      <c r="M26" s="45"/>
      <c r="N26" s="45"/>
      <c r="O26" s="42"/>
      <c r="P26" s="16"/>
      <c r="Q26" s="16"/>
      <c r="R26" s="8"/>
      <c r="V26" s="83"/>
      <c r="W26" s="83"/>
    </row>
    <row r="27" spans="1:23" ht="15" customHeight="1">
      <c r="A27" s="114"/>
      <c r="B27" s="114"/>
      <c r="C27" s="114"/>
      <c r="D27" s="184"/>
      <c r="E27" s="305" t="s">
        <v>57</v>
      </c>
      <c r="F27" s="305"/>
      <c r="G27" s="176"/>
      <c r="H27" s="181">
        <v>15550</v>
      </c>
      <c r="I27" s="181">
        <v>16155</v>
      </c>
      <c r="J27" s="181">
        <v>15919</v>
      </c>
      <c r="K27" s="182">
        <v>16077</v>
      </c>
      <c r="L27" s="82">
        <v>17035</v>
      </c>
      <c r="M27" s="45"/>
      <c r="N27" s="45"/>
      <c r="O27" s="42"/>
      <c r="P27" s="298" t="s">
        <v>90</v>
      </c>
      <c r="Q27" s="298"/>
      <c r="R27" s="46"/>
      <c r="S27" s="47">
        <v>17602</v>
      </c>
      <c r="T27" s="47">
        <v>16905</v>
      </c>
      <c r="U27" s="47">
        <v>18237</v>
      </c>
      <c r="V27" s="82">
        <v>18750</v>
      </c>
      <c r="W27" s="82">
        <v>19551</v>
      </c>
    </row>
    <row r="28" spans="1:23" ht="15" customHeight="1">
      <c r="A28" s="114"/>
      <c r="B28" s="114"/>
      <c r="C28" s="114"/>
      <c r="D28" s="114"/>
      <c r="E28" s="114"/>
      <c r="F28" s="114"/>
      <c r="G28" s="176"/>
      <c r="H28" s="115"/>
      <c r="I28" s="115"/>
      <c r="J28" s="115"/>
      <c r="K28" s="115"/>
      <c r="M28" s="45"/>
      <c r="N28" s="45"/>
      <c r="O28" s="42"/>
      <c r="P28" s="42"/>
      <c r="Q28" s="42" t="s">
        <v>91</v>
      </c>
      <c r="R28" s="46"/>
      <c r="S28" s="47">
        <v>12911</v>
      </c>
      <c r="T28" s="47">
        <v>12624</v>
      </c>
      <c r="U28" s="47">
        <v>13655</v>
      </c>
      <c r="V28" s="82">
        <v>14023</v>
      </c>
      <c r="W28" s="82">
        <v>14665</v>
      </c>
    </row>
    <row r="29" spans="1:23" ht="15" customHeight="1">
      <c r="A29" s="114"/>
      <c r="B29" s="114"/>
      <c r="C29" s="114"/>
      <c r="D29" s="305" t="s">
        <v>58</v>
      </c>
      <c r="E29" s="305"/>
      <c r="F29" s="305"/>
      <c r="G29" s="176"/>
      <c r="H29" s="181">
        <v>27011</v>
      </c>
      <c r="I29" s="181">
        <v>26633</v>
      </c>
      <c r="J29" s="181">
        <v>25477</v>
      </c>
      <c r="K29" s="182">
        <v>22873</v>
      </c>
      <c r="L29" s="82">
        <v>25678</v>
      </c>
      <c r="M29" s="45"/>
      <c r="N29" s="45"/>
      <c r="O29" s="42"/>
      <c r="P29" s="42"/>
      <c r="Q29" s="49" t="s">
        <v>92</v>
      </c>
      <c r="R29" s="46"/>
      <c r="S29" s="47">
        <v>313</v>
      </c>
      <c r="T29" s="47">
        <v>350</v>
      </c>
      <c r="U29" s="47">
        <v>277</v>
      </c>
      <c r="V29" s="84">
        <v>300</v>
      </c>
      <c r="W29" s="84">
        <v>271</v>
      </c>
    </row>
    <row r="30" spans="1:23" ht="15" customHeight="1">
      <c r="A30" s="114"/>
      <c r="B30" s="114"/>
      <c r="C30" s="114"/>
      <c r="D30" s="175"/>
      <c r="E30" s="305" t="s">
        <v>59</v>
      </c>
      <c r="F30" s="305"/>
      <c r="G30" s="176"/>
      <c r="H30" s="181">
        <v>19828</v>
      </c>
      <c r="I30" s="181">
        <v>19657</v>
      </c>
      <c r="J30" s="181">
        <v>18933</v>
      </c>
      <c r="K30" s="182">
        <v>16291</v>
      </c>
      <c r="L30" s="82">
        <v>17218</v>
      </c>
      <c r="M30" s="45"/>
      <c r="N30" s="45"/>
      <c r="O30" s="42"/>
      <c r="P30" s="16"/>
      <c r="Q30" s="42" t="s">
        <v>93</v>
      </c>
      <c r="R30" s="46"/>
      <c r="S30" s="47">
        <v>4377</v>
      </c>
      <c r="T30" s="47">
        <v>3931</v>
      </c>
      <c r="U30" s="47">
        <v>4305</v>
      </c>
      <c r="V30" s="82">
        <v>4427</v>
      </c>
      <c r="W30" s="82">
        <v>4615</v>
      </c>
    </row>
    <row r="31" spans="1:23" ht="15" customHeight="1">
      <c r="A31" s="114"/>
      <c r="B31" s="114"/>
      <c r="C31" s="114"/>
      <c r="D31" s="114"/>
      <c r="E31" s="305" t="s">
        <v>60</v>
      </c>
      <c r="F31" s="305"/>
      <c r="G31" s="176"/>
      <c r="H31" s="181">
        <v>7183</v>
      </c>
      <c r="I31" s="181">
        <v>6977</v>
      </c>
      <c r="J31" s="181">
        <v>6545</v>
      </c>
      <c r="K31" s="182">
        <v>6582</v>
      </c>
      <c r="L31" s="82">
        <v>8461</v>
      </c>
      <c r="M31" s="45"/>
      <c r="N31" s="45"/>
      <c r="O31" s="42"/>
      <c r="P31" s="42"/>
      <c r="Q31" s="16"/>
      <c r="R31" s="8"/>
      <c r="V31" s="83"/>
      <c r="W31" s="83"/>
    </row>
    <row r="32" spans="1:23" ht="15" customHeight="1">
      <c r="A32" s="114"/>
      <c r="B32" s="114"/>
      <c r="C32" s="114"/>
      <c r="D32" s="175"/>
      <c r="E32" s="114"/>
      <c r="F32" s="114"/>
      <c r="G32" s="176"/>
      <c r="H32" s="115"/>
      <c r="I32" s="115"/>
      <c r="J32" s="252"/>
      <c r="K32" s="183"/>
      <c r="L32" s="83"/>
      <c r="M32" s="45"/>
      <c r="N32" s="45"/>
      <c r="O32" s="42"/>
      <c r="P32" s="298" t="s">
        <v>94</v>
      </c>
      <c r="Q32" s="298"/>
      <c r="R32" s="46"/>
      <c r="S32" s="47">
        <v>38911</v>
      </c>
      <c r="T32" s="47">
        <v>37385</v>
      </c>
      <c r="U32" s="47">
        <v>38731</v>
      </c>
      <c r="V32" s="82">
        <v>39224</v>
      </c>
      <c r="W32" s="82">
        <v>39416</v>
      </c>
    </row>
    <row r="33" spans="1:23" ht="15" customHeight="1">
      <c r="A33" s="114"/>
      <c r="B33" s="114"/>
      <c r="C33" s="114"/>
      <c r="D33" s="305" t="s">
        <v>61</v>
      </c>
      <c r="E33" s="305"/>
      <c r="F33" s="305"/>
      <c r="G33" s="176"/>
      <c r="H33" s="181">
        <v>21245</v>
      </c>
      <c r="I33" s="181">
        <v>21687</v>
      </c>
      <c r="J33" s="181">
        <v>21038</v>
      </c>
      <c r="K33" s="182">
        <v>22344</v>
      </c>
      <c r="L33" s="82">
        <v>21846</v>
      </c>
      <c r="M33" s="45"/>
      <c r="N33" s="45"/>
      <c r="O33" s="42"/>
      <c r="P33" s="42"/>
      <c r="Q33" s="42" t="s">
        <v>95</v>
      </c>
      <c r="R33" s="46"/>
      <c r="S33" s="47">
        <v>3160</v>
      </c>
      <c r="T33" s="47">
        <v>3467</v>
      </c>
      <c r="U33" s="47">
        <v>3651</v>
      </c>
      <c r="V33" s="82">
        <v>3958</v>
      </c>
      <c r="W33" s="82">
        <v>3392</v>
      </c>
    </row>
    <row r="34" spans="1:23" ht="15" customHeight="1">
      <c r="A34" s="114"/>
      <c r="B34" s="114"/>
      <c r="C34" s="114"/>
      <c r="D34" s="175"/>
      <c r="E34" s="305" t="s">
        <v>62</v>
      </c>
      <c r="F34" s="305"/>
      <c r="G34" s="176"/>
      <c r="H34" s="181">
        <v>9005</v>
      </c>
      <c r="I34" s="181">
        <v>9160</v>
      </c>
      <c r="J34" s="181">
        <v>9010</v>
      </c>
      <c r="K34" s="182">
        <v>9798</v>
      </c>
      <c r="L34" s="82">
        <v>9373</v>
      </c>
      <c r="M34" s="45"/>
      <c r="N34" s="45"/>
      <c r="O34" s="42"/>
      <c r="P34" s="16"/>
      <c r="Q34" s="42" t="s">
        <v>97</v>
      </c>
      <c r="R34" s="46"/>
      <c r="S34" s="47">
        <v>6640</v>
      </c>
      <c r="T34" s="47">
        <v>6452</v>
      </c>
      <c r="U34" s="47">
        <v>6839</v>
      </c>
      <c r="V34" s="82">
        <v>7008</v>
      </c>
      <c r="W34" s="82">
        <v>6950</v>
      </c>
    </row>
    <row r="35" spans="1:23" ht="15" customHeight="1">
      <c r="A35" s="114"/>
      <c r="B35" s="114"/>
      <c r="C35" s="114"/>
      <c r="D35" s="175"/>
      <c r="E35" s="305" t="s">
        <v>63</v>
      </c>
      <c r="F35" s="305"/>
      <c r="G35" s="176"/>
      <c r="H35" s="181">
        <v>6241</v>
      </c>
      <c r="I35" s="181">
        <v>6523</v>
      </c>
      <c r="J35" s="181">
        <v>6231</v>
      </c>
      <c r="K35" s="182">
        <v>6712</v>
      </c>
      <c r="L35" s="82">
        <v>6797</v>
      </c>
      <c r="M35" s="45"/>
      <c r="N35" s="45"/>
      <c r="O35" s="42"/>
      <c r="P35" s="42"/>
      <c r="Q35" s="42" t="s">
        <v>96</v>
      </c>
      <c r="R35" s="46"/>
      <c r="S35" s="47">
        <v>5513</v>
      </c>
      <c r="T35" s="47">
        <v>5221</v>
      </c>
      <c r="U35" s="47">
        <v>5265</v>
      </c>
      <c r="V35" s="82">
        <v>4903</v>
      </c>
      <c r="W35" s="82">
        <v>4981</v>
      </c>
    </row>
    <row r="36" spans="1:23" ht="15" customHeight="1">
      <c r="A36" s="114"/>
      <c r="B36" s="114"/>
      <c r="C36" s="114"/>
      <c r="D36" s="114"/>
      <c r="E36" s="305" t="s">
        <v>64</v>
      </c>
      <c r="F36" s="305"/>
      <c r="G36" s="176"/>
      <c r="H36" s="181">
        <v>425</v>
      </c>
      <c r="I36" s="181">
        <v>503</v>
      </c>
      <c r="J36" s="181">
        <v>392</v>
      </c>
      <c r="K36" s="182">
        <v>417</v>
      </c>
      <c r="L36" s="82">
        <v>309</v>
      </c>
      <c r="M36" s="45"/>
      <c r="N36" s="45"/>
      <c r="O36" s="42"/>
      <c r="P36" s="42"/>
      <c r="Q36" s="42" t="s">
        <v>98</v>
      </c>
      <c r="R36" s="46"/>
      <c r="S36" s="47">
        <v>23598</v>
      </c>
      <c r="T36" s="47">
        <v>22245</v>
      </c>
      <c r="U36" s="47">
        <v>22977</v>
      </c>
      <c r="V36" s="82">
        <v>23355</v>
      </c>
      <c r="W36" s="82">
        <v>24093</v>
      </c>
    </row>
    <row r="37" spans="1:23" ht="15" customHeight="1">
      <c r="A37" s="114"/>
      <c r="B37" s="114"/>
      <c r="C37" s="114"/>
      <c r="D37" s="175"/>
      <c r="E37" s="305" t="s">
        <v>65</v>
      </c>
      <c r="F37" s="305"/>
      <c r="G37" s="176"/>
      <c r="H37" s="181">
        <v>5575</v>
      </c>
      <c r="I37" s="181">
        <v>5501</v>
      </c>
      <c r="J37" s="181">
        <v>5405</v>
      </c>
      <c r="K37" s="182">
        <v>5417</v>
      </c>
      <c r="L37" s="82">
        <v>5368</v>
      </c>
      <c r="M37" s="45"/>
      <c r="N37" s="45"/>
      <c r="O37" s="42"/>
      <c r="P37" s="42"/>
      <c r="Q37" s="16"/>
      <c r="R37" s="8"/>
      <c r="V37" s="83"/>
      <c r="W37" s="83"/>
    </row>
    <row r="38" spans="1:23" ht="15" customHeight="1">
      <c r="A38" s="114"/>
      <c r="B38" s="114"/>
      <c r="C38" s="114"/>
      <c r="D38" s="175"/>
      <c r="E38" s="114"/>
      <c r="F38" s="114"/>
      <c r="G38" s="185"/>
      <c r="H38" s="115"/>
      <c r="I38" s="115"/>
      <c r="J38" s="252"/>
      <c r="K38" s="183"/>
      <c r="L38" s="83"/>
      <c r="M38" s="45"/>
      <c r="N38" s="45"/>
      <c r="O38" s="42"/>
      <c r="P38" s="298" t="s">
        <v>99</v>
      </c>
      <c r="Q38" s="298"/>
      <c r="R38" s="46"/>
      <c r="S38" s="47">
        <v>67449</v>
      </c>
      <c r="T38" s="47">
        <v>66554</v>
      </c>
      <c r="U38" s="47">
        <v>68634</v>
      </c>
      <c r="V38" s="82">
        <v>69642</v>
      </c>
      <c r="W38" s="82">
        <v>64696</v>
      </c>
    </row>
    <row r="39" spans="1:23" ht="15" customHeight="1">
      <c r="A39" s="114"/>
      <c r="B39" s="114"/>
      <c r="C39" s="114"/>
      <c r="D39" s="305" t="s">
        <v>66</v>
      </c>
      <c r="E39" s="305"/>
      <c r="F39" s="305"/>
      <c r="G39" s="176"/>
      <c r="H39" s="181">
        <v>9795</v>
      </c>
      <c r="I39" s="181">
        <v>10963</v>
      </c>
      <c r="J39" s="181">
        <v>10129</v>
      </c>
      <c r="K39" s="182">
        <v>10216</v>
      </c>
      <c r="L39" s="82">
        <v>11128</v>
      </c>
      <c r="M39" s="45"/>
      <c r="N39" s="45"/>
      <c r="O39" s="42"/>
      <c r="P39" s="16"/>
      <c r="Q39" s="42" t="s">
        <v>100</v>
      </c>
      <c r="R39" s="46"/>
      <c r="S39" s="47">
        <v>21847</v>
      </c>
      <c r="T39" s="47">
        <v>22288</v>
      </c>
      <c r="U39" s="47">
        <v>23220</v>
      </c>
      <c r="V39" s="82">
        <v>24835</v>
      </c>
      <c r="W39" s="82">
        <v>22787</v>
      </c>
    </row>
    <row r="40" spans="1:23" ht="15" customHeight="1">
      <c r="A40" s="114"/>
      <c r="B40" s="114"/>
      <c r="C40" s="114"/>
      <c r="D40" s="175"/>
      <c r="E40" s="305" t="s">
        <v>67</v>
      </c>
      <c r="F40" s="305"/>
      <c r="G40" s="176"/>
      <c r="H40" s="181">
        <v>3007</v>
      </c>
      <c r="I40" s="181">
        <v>3630</v>
      </c>
      <c r="J40" s="181">
        <v>3060</v>
      </c>
      <c r="K40" s="182">
        <v>3303</v>
      </c>
      <c r="L40" s="82">
        <v>3622</v>
      </c>
      <c r="M40" s="45"/>
      <c r="N40" s="45"/>
      <c r="O40" s="42"/>
      <c r="P40" s="42"/>
      <c r="Q40" s="42" t="s">
        <v>131</v>
      </c>
      <c r="R40" s="46"/>
      <c r="S40" s="47">
        <v>17354</v>
      </c>
      <c r="T40" s="47">
        <v>17403</v>
      </c>
      <c r="U40" s="47">
        <v>17325</v>
      </c>
      <c r="V40" s="82">
        <v>16047</v>
      </c>
      <c r="W40" s="82">
        <v>14331</v>
      </c>
    </row>
    <row r="41" spans="1:23" ht="15" customHeight="1">
      <c r="A41" s="114"/>
      <c r="B41" s="114"/>
      <c r="C41" s="114"/>
      <c r="D41" s="175"/>
      <c r="E41" s="297" t="s">
        <v>68</v>
      </c>
      <c r="F41" s="297"/>
      <c r="G41" s="176"/>
      <c r="H41" s="181">
        <v>1020</v>
      </c>
      <c r="I41" s="181">
        <v>1052</v>
      </c>
      <c r="J41" s="181">
        <v>857</v>
      </c>
      <c r="K41" s="182">
        <v>746</v>
      </c>
      <c r="L41" s="82">
        <v>945</v>
      </c>
      <c r="M41" s="45"/>
      <c r="N41" s="45"/>
      <c r="O41" s="42"/>
      <c r="P41" s="42"/>
      <c r="Q41" s="42" t="s">
        <v>101</v>
      </c>
      <c r="R41" s="46"/>
      <c r="S41" s="47">
        <v>26062</v>
      </c>
      <c r="T41" s="47">
        <v>24841</v>
      </c>
      <c r="U41" s="47">
        <v>25147</v>
      </c>
      <c r="V41" s="82">
        <v>26855</v>
      </c>
      <c r="W41" s="82">
        <v>24763</v>
      </c>
    </row>
    <row r="42" spans="1:23" ht="15" customHeight="1">
      <c r="A42" s="114"/>
      <c r="B42" s="114"/>
      <c r="C42" s="114"/>
      <c r="D42" s="175"/>
      <c r="E42" s="305" t="s">
        <v>69</v>
      </c>
      <c r="F42" s="305"/>
      <c r="G42" s="176"/>
      <c r="H42" s="181">
        <v>694</v>
      </c>
      <c r="I42" s="181">
        <v>920</v>
      </c>
      <c r="J42" s="181">
        <v>805</v>
      </c>
      <c r="K42" s="182">
        <v>731</v>
      </c>
      <c r="L42" s="82">
        <v>841</v>
      </c>
      <c r="M42" s="45"/>
      <c r="N42" s="45"/>
      <c r="O42" s="42"/>
      <c r="P42" s="42"/>
      <c r="Q42" s="42" t="s">
        <v>102</v>
      </c>
      <c r="R42" s="46"/>
      <c r="S42" s="47">
        <v>2186</v>
      </c>
      <c r="T42" s="47">
        <v>2022</v>
      </c>
      <c r="U42" s="47">
        <v>2943</v>
      </c>
      <c r="V42" s="82">
        <v>1906</v>
      </c>
      <c r="W42" s="82">
        <v>2815</v>
      </c>
    </row>
    <row r="43" spans="1:23" ht="15" customHeight="1">
      <c r="A43" s="114"/>
      <c r="B43" s="114"/>
      <c r="C43" s="114"/>
      <c r="D43" s="114"/>
      <c r="E43" s="305" t="s">
        <v>70</v>
      </c>
      <c r="F43" s="305"/>
      <c r="G43" s="167"/>
      <c r="H43" s="181">
        <v>2244</v>
      </c>
      <c r="I43" s="181">
        <v>2284</v>
      </c>
      <c r="J43" s="181">
        <v>2379</v>
      </c>
      <c r="K43" s="182">
        <v>2426</v>
      </c>
      <c r="L43" s="82">
        <v>2470</v>
      </c>
      <c r="M43" s="45"/>
      <c r="N43" s="45"/>
      <c r="O43" s="42"/>
      <c r="P43" s="42"/>
      <c r="Q43" s="16"/>
      <c r="R43" s="8"/>
      <c r="V43" s="83"/>
      <c r="W43" s="83"/>
    </row>
    <row r="44" spans="1:23" ht="15" customHeight="1">
      <c r="A44" s="114"/>
      <c r="B44" s="114"/>
      <c r="C44" s="114"/>
      <c r="D44" s="114"/>
      <c r="E44" s="305" t="s">
        <v>71</v>
      </c>
      <c r="F44" s="305"/>
      <c r="G44" s="167"/>
      <c r="H44" s="181">
        <v>2136</v>
      </c>
      <c r="I44" s="181">
        <v>2200</v>
      </c>
      <c r="J44" s="181">
        <v>2280</v>
      </c>
      <c r="K44" s="182">
        <v>2317</v>
      </c>
      <c r="L44" s="82">
        <v>2393</v>
      </c>
      <c r="M44" s="45"/>
      <c r="N44" s="45"/>
      <c r="O44" s="51"/>
      <c r="P44" s="298" t="s">
        <v>103</v>
      </c>
      <c r="Q44" s="298"/>
      <c r="R44" s="46"/>
      <c r="S44" s="47">
        <v>2949</v>
      </c>
      <c r="T44" s="47">
        <v>8332</v>
      </c>
      <c r="U44" s="47">
        <v>8905</v>
      </c>
      <c r="V44" s="82">
        <v>45177</v>
      </c>
      <c r="W44" s="82">
        <v>7485</v>
      </c>
    </row>
    <row r="45" spans="1:21" ht="15" customHeight="1">
      <c r="A45" s="114"/>
      <c r="B45" s="114"/>
      <c r="C45" s="114"/>
      <c r="D45" s="114"/>
      <c r="E45" s="305" t="s">
        <v>72</v>
      </c>
      <c r="F45" s="305"/>
      <c r="G45" s="167"/>
      <c r="H45" s="181">
        <v>694</v>
      </c>
      <c r="I45" s="181">
        <v>878</v>
      </c>
      <c r="J45" s="181">
        <v>750</v>
      </c>
      <c r="K45" s="182">
        <v>694</v>
      </c>
      <c r="L45" s="82">
        <v>858</v>
      </c>
      <c r="M45" s="45"/>
      <c r="N45" s="45"/>
      <c r="O45" s="51"/>
      <c r="P45" s="42"/>
      <c r="Q45" s="42"/>
      <c r="R45" s="46"/>
      <c r="S45" s="47"/>
      <c r="T45" s="47"/>
      <c r="U45" s="47"/>
    </row>
    <row r="46" spans="1:18" ht="5.25" customHeight="1" thickBot="1">
      <c r="A46" s="114"/>
      <c r="B46" s="114"/>
      <c r="C46" s="114"/>
      <c r="D46" s="186"/>
      <c r="E46" s="304"/>
      <c r="F46" s="304"/>
      <c r="G46" s="187"/>
      <c r="H46" s="115"/>
      <c r="I46" s="115"/>
      <c r="J46" s="115"/>
      <c r="K46" s="115"/>
      <c r="M46" s="21"/>
      <c r="N46" s="21"/>
      <c r="O46" s="21"/>
      <c r="P46" s="21"/>
      <c r="Q46" s="21"/>
      <c r="R46" s="9"/>
    </row>
    <row r="47" spans="2:23" ht="13.5">
      <c r="B47" s="99" t="s">
        <v>230</v>
      </c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5"/>
      <c r="N47" s="5"/>
      <c r="O47" s="5"/>
      <c r="P47" s="5"/>
      <c r="Q47" s="5"/>
      <c r="R47" s="3"/>
      <c r="S47" s="3"/>
      <c r="T47" s="3"/>
      <c r="U47" s="3"/>
      <c r="V47" s="3"/>
      <c r="W47" s="3"/>
    </row>
    <row r="48" spans="2:23" ht="13.5"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</row>
    <row r="49" spans="13:23" ht="13.5"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</row>
  </sheetData>
  <mergeCells count="46">
    <mergeCell ref="P44:Q44"/>
    <mergeCell ref="E18:F18"/>
    <mergeCell ref="E19:F19"/>
    <mergeCell ref="E37:F37"/>
    <mergeCell ref="E40:F40"/>
    <mergeCell ref="P38:Q38"/>
    <mergeCell ref="E42:F42"/>
    <mergeCell ref="E21:F21"/>
    <mergeCell ref="E22:F22"/>
    <mergeCell ref="D29:F29"/>
    <mergeCell ref="D15:F15"/>
    <mergeCell ref="E30:F30"/>
    <mergeCell ref="E31:F31"/>
    <mergeCell ref="E24:F24"/>
    <mergeCell ref="E16:F16"/>
    <mergeCell ref="E17:F17"/>
    <mergeCell ref="M4:R4"/>
    <mergeCell ref="P6:Q6"/>
    <mergeCell ref="B4:G4"/>
    <mergeCell ref="E23:F23"/>
    <mergeCell ref="B9:F9"/>
    <mergeCell ref="B11:F11"/>
    <mergeCell ref="C13:F13"/>
    <mergeCell ref="B6:F6"/>
    <mergeCell ref="B5:F5"/>
    <mergeCell ref="B7:F7"/>
    <mergeCell ref="B8:F8"/>
    <mergeCell ref="P32:Q32"/>
    <mergeCell ref="E20:F20"/>
    <mergeCell ref="E27:F27"/>
    <mergeCell ref="P16:Q16"/>
    <mergeCell ref="P22:Q22"/>
    <mergeCell ref="P27:Q27"/>
    <mergeCell ref="E25:F25"/>
    <mergeCell ref="E26:F26"/>
    <mergeCell ref="A14:F14"/>
    <mergeCell ref="E46:F46"/>
    <mergeCell ref="D33:F33"/>
    <mergeCell ref="E43:F43"/>
    <mergeCell ref="E34:F34"/>
    <mergeCell ref="E35:F35"/>
    <mergeCell ref="E36:F36"/>
    <mergeCell ref="D39:F39"/>
    <mergeCell ref="E44:F44"/>
    <mergeCell ref="E45:F45"/>
    <mergeCell ref="E41:F4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&amp;R&amp;8市民生活　　　139　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8"/>
  </sheetPr>
  <dimension ref="A1:Z49"/>
  <sheetViews>
    <sheetView workbookViewId="0" topLeftCell="M1">
      <selection activeCell="E26" sqref="E26:F26"/>
    </sheetView>
  </sheetViews>
  <sheetFormatPr defaultColWidth="9.00390625" defaultRowHeight="13.5"/>
  <cols>
    <col min="1" max="1" width="1.37890625" style="0" hidden="1" customWidth="1"/>
    <col min="2" max="5" width="1.875" style="0" hidden="1" customWidth="1"/>
    <col min="6" max="6" width="13.75390625" style="0" hidden="1" customWidth="1"/>
    <col min="7" max="7" width="1.25" style="0" hidden="1" customWidth="1"/>
    <col min="8" max="12" width="12.375" style="0" hidden="1" customWidth="1"/>
    <col min="13" max="16" width="1.875" style="0" customWidth="1"/>
    <col min="17" max="17" width="15.125" style="0" customWidth="1"/>
    <col min="18" max="18" width="1.25" style="0" customWidth="1"/>
    <col min="19" max="23" width="12.375" style="0" customWidth="1"/>
  </cols>
  <sheetData>
    <row r="1" spans="2:26" ht="26.25" customHeight="1"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7"/>
      <c r="Y1" s="7"/>
      <c r="Z1" s="7"/>
    </row>
    <row r="2" spans="3:26" ht="22.5" customHeight="1">
      <c r="C2" s="71"/>
      <c r="D2" s="71"/>
      <c r="E2" s="71"/>
      <c r="F2" s="71"/>
      <c r="G2" s="71"/>
      <c r="H2" s="71"/>
      <c r="I2" s="71"/>
      <c r="J2" s="71"/>
      <c r="L2" s="68" t="s">
        <v>35</v>
      </c>
      <c r="M2" s="94" t="s">
        <v>235</v>
      </c>
      <c r="O2" s="71"/>
      <c r="P2" s="71"/>
      <c r="Q2" s="71"/>
      <c r="R2" s="71"/>
      <c r="S2" s="71"/>
      <c r="T2" s="71"/>
      <c r="U2" s="71"/>
      <c r="V2" s="71"/>
      <c r="W2" s="71"/>
      <c r="X2" s="1"/>
      <c r="Y2" s="1"/>
      <c r="Z2" s="1"/>
    </row>
    <row r="3" spans="2:26" ht="14.25" thickBot="1">
      <c r="B3" s="67"/>
      <c r="C3" s="67"/>
      <c r="D3" s="67"/>
      <c r="E3" s="67"/>
      <c r="F3" s="67"/>
      <c r="G3" s="67"/>
      <c r="H3" s="67"/>
      <c r="I3" s="67"/>
      <c r="J3" s="67"/>
      <c r="K3" s="67"/>
      <c r="L3" s="65"/>
      <c r="N3" s="64"/>
      <c r="O3" s="64"/>
      <c r="P3" s="64"/>
      <c r="Q3" s="64"/>
      <c r="R3" s="64"/>
      <c r="S3" s="64"/>
      <c r="T3" s="64"/>
      <c r="U3" s="64"/>
      <c r="W3" s="224" t="s">
        <v>234</v>
      </c>
      <c r="X3" s="6"/>
      <c r="Y3" s="6"/>
      <c r="Z3" s="6"/>
    </row>
    <row r="4" spans="2:23" ht="18.75" customHeight="1">
      <c r="B4" s="296" t="s">
        <v>38</v>
      </c>
      <c r="C4" s="296"/>
      <c r="D4" s="296"/>
      <c r="E4" s="296"/>
      <c r="F4" s="296"/>
      <c r="G4" s="278"/>
      <c r="H4" s="30" t="s">
        <v>115</v>
      </c>
      <c r="I4" s="30" t="s">
        <v>124</v>
      </c>
      <c r="J4" s="18" t="s">
        <v>126</v>
      </c>
      <c r="K4" s="19" t="s">
        <v>183</v>
      </c>
      <c r="L4" s="19" t="s">
        <v>204</v>
      </c>
      <c r="M4" s="294" t="s">
        <v>38</v>
      </c>
      <c r="N4" s="295"/>
      <c r="O4" s="295"/>
      <c r="P4" s="295"/>
      <c r="Q4" s="295"/>
      <c r="R4" s="295"/>
      <c r="S4" s="174" t="s">
        <v>247</v>
      </c>
      <c r="T4" s="174" t="s">
        <v>248</v>
      </c>
      <c r="U4" s="174" t="s">
        <v>249</v>
      </c>
      <c r="V4" s="174" t="s">
        <v>250</v>
      </c>
      <c r="W4" s="173" t="s">
        <v>251</v>
      </c>
    </row>
    <row r="5" spans="2:23" ht="5.25" customHeight="1">
      <c r="B5" s="298"/>
      <c r="C5" s="298"/>
      <c r="D5" s="298"/>
      <c r="E5" s="298"/>
      <c r="F5" s="298"/>
      <c r="G5" s="23"/>
      <c r="J5" s="16"/>
      <c r="K5" s="16"/>
      <c r="L5" s="16"/>
      <c r="M5" s="114"/>
      <c r="N5" s="114"/>
      <c r="O5" s="114"/>
      <c r="P5" s="136"/>
      <c r="Q5" s="136"/>
      <c r="R5" s="137"/>
      <c r="S5" s="115"/>
      <c r="T5" s="115"/>
      <c r="U5" s="252"/>
      <c r="V5" s="183"/>
      <c r="W5" s="83"/>
    </row>
    <row r="6" spans="2:23" ht="15" customHeight="1">
      <c r="B6" s="298" t="s">
        <v>39</v>
      </c>
      <c r="C6" s="298"/>
      <c r="D6" s="298"/>
      <c r="E6" s="298"/>
      <c r="F6" s="298"/>
      <c r="G6" s="20"/>
      <c r="H6" s="55">
        <v>768</v>
      </c>
      <c r="I6" s="55">
        <v>767</v>
      </c>
      <c r="J6" s="55">
        <v>761</v>
      </c>
      <c r="K6" s="78">
        <v>744</v>
      </c>
      <c r="L6" s="78">
        <v>727</v>
      </c>
      <c r="M6" s="196"/>
      <c r="N6" s="196"/>
      <c r="O6" s="196"/>
      <c r="P6" s="305" t="s">
        <v>74</v>
      </c>
      <c r="Q6" s="305"/>
      <c r="R6" s="167"/>
      <c r="S6" s="197">
        <v>16200</v>
      </c>
      <c r="T6" s="197">
        <v>16042</v>
      </c>
      <c r="U6" s="181">
        <v>16182</v>
      </c>
      <c r="V6" s="182">
        <v>14999</v>
      </c>
      <c r="W6" s="82">
        <v>15868</v>
      </c>
    </row>
    <row r="7" spans="2:23" ht="15" customHeight="1">
      <c r="B7" s="298" t="s">
        <v>40</v>
      </c>
      <c r="C7" s="298"/>
      <c r="D7" s="298"/>
      <c r="E7" s="298"/>
      <c r="F7" s="298"/>
      <c r="G7" s="20"/>
      <c r="H7" s="57">
        <v>3.08</v>
      </c>
      <c r="I7" s="57">
        <v>3.06</v>
      </c>
      <c r="J7" s="57">
        <v>3.06</v>
      </c>
      <c r="K7" s="79">
        <v>3.02</v>
      </c>
      <c r="L7" s="79">
        <v>3.01</v>
      </c>
      <c r="M7" s="196"/>
      <c r="N7" s="196"/>
      <c r="O7" s="196"/>
      <c r="P7" s="196"/>
      <c r="Q7" s="175" t="s">
        <v>75</v>
      </c>
      <c r="R7" s="198"/>
      <c r="S7" s="197">
        <v>283</v>
      </c>
      <c r="T7" s="197">
        <v>375</v>
      </c>
      <c r="U7" s="181">
        <v>301</v>
      </c>
      <c r="V7" s="182">
        <v>204</v>
      </c>
      <c r="W7" s="82">
        <v>378</v>
      </c>
    </row>
    <row r="8" spans="2:23" ht="15" customHeight="1">
      <c r="B8" s="298" t="s">
        <v>41</v>
      </c>
      <c r="C8" s="298"/>
      <c r="D8" s="298"/>
      <c r="E8" s="298"/>
      <c r="F8" s="298"/>
      <c r="G8" s="20"/>
      <c r="H8" s="56">
        <v>1.35</v>
      </c>
      <c r="I8" s="56">
        <v>1.37</v>
      </c>
      <c r="J8" s="56">
        <v>1.35</v>
      </c>
      <c r="K8" s="79">
        <v>1.3</v>
      </c>
      <c r="L8" s="79">
        <v>1.31</v>
      </c>
      <c r="M8" s="196"/>
      <c r="N8" s="196"/>
      <c r="O8" s="196"/>
      <c r="P8" s="196"/>
      <c r="Q8" s="175" t="s">
        <v>76</v>
      </c>
      <c r="R8" s="198"/>
      <c r="S8" s="197">
        <v>6742</v>
      </c>
      <c r="T8" s="197">
        <v>6748</v>
      </c>
      <c r="U8" s="181">
        <v>6799</v>
      </c>
      <c r="V8" s="182">
        <v>6262</v>
      </c>
      <c r="W8" s="82">
        <v>6486</v>
      </c>
    </row>
    <row r="9" spans="2:23" ht="15" customHeight="1">
      <c r="B9" s="298" t="s">
        <v>42</v>
      </c>
      <c r="C9" s="298"/>
      <c r="D9" s="298"/>
      <c r="E9" s="298"/>
      <c r="F9" s="298"/>
      <c r="G9" s="20"/>
      <c r="H9" s="58">
        <v>55.7</v>
      </c>
      <c r="I9" s="58">
        <v>56.5</v>
      </c>
      <c r="J9" s="58">
        <v>55.3</v>
      </c>
      <c r="K9" s="80">
        <v>55.2</v>
      </c>
      <c r="L9" s="80">
        <v>55.7</v>
      </c>
      <c r="M9" s="196"/>
      <c r="N9" s="196"/>
      <c r="O9" s="196"/>
      <c r="P9" s="196"/>
      <c r="Q9" s="175" t="s">
        <v>129</v>
      </c>
      <c r="R9" s="198"/>
      <c r="S9" s="197">
        <v>3231</v>
      </c>
      <c r="T9" s="197">
        <v>3045</v>
      </c>
      <c r="U9" s="181">
        <v>3121</v>
      </c>
      <c r="V9" s="182">
        <v>2913</v>
      </c>
      <c r="W9" s="82">
        <v>3035</v>
      </c>
    </row>
    <row r="10" spans="2:23" ht="15" customHeight="1">
      <c r="B10" s="42"/>
      <c r="C10" s="42"/>
      <c r="D10" s="42"/>
      <c r="E10" s="42"/>
      <c r="F10" s="42"/>
      <c r="G10" s="20"/>
      <c r="H10" s="58"/>
      <c r="I10" s="58"/>
      <c r="J10" s="58"/>
      <c r="K10" s="81"/>
      <c r="L10" s="81"/>
      <c r="M10" s="112"/>
      <c r="N10" s="112"/>
      <c r="O10" s="112"/>
      <c r="P10" s="112"/>
      <c r="Q10" s="175" t="s">
        <v>77</v>
      </c>
      <c r="R10" s="113"/>
      <c r="S10" s="197">
        <v>1299</v>
      </c>
      <c r="T10" s="197">
        <v>1290</v>
      </c>
      <c r="U10" s="181">
        <v>1291</v>
      </c>
      <c r="V10" s="182">
        <v>1198</v>
      </c>
      <c r="W10" s="82">
        <v>1178</v>
      </c>
    </row>
    <row r="11" spans="1:23" ht="15" customHeight="1">
      <c r="A11" s="43"/>
      <c r="B11" s="298" t="s">
        <v>43</v>
      </c>
      <c r="C11" s="298"/>
      <c r="D11" s="298"/>
      <c r="E11" s="298"/>
      <c r="F11" s="298"/>
      <c r="G11" s="20"/>
      <c r="H11" s="44">
        <v>335834</v>
      </c>
      <c r="I11" s="44">
        <v>329779</v>
      </c>
      <c r="J11" s="44">
        <v>337438</v>
      </c>
      <c r="K11" s="82">
        <v>371887</v>
      </c>
      <c r="L11" s="82">
        <v>328068</v>
      </c>
      <c r="M11" s="114"/>
      <c r="N11" s="114"/>
      <c r="O11" s="175"/>
      <c r="P11" s="114"/>
      <c r="Q11" s="175" t="s">
        <v>78</v>
      </c>
      <c r="R11" s="167"/>
      <c r="S11" s="197">
        <v>194</v>
      </c>
      <c r="T11" s="197">
        <v>249</v>
      </c>
      <c r="U11" s="181">
        <v>214</v>
      </c>
      <c r="V11" s="182">
        <v>172</v>
      </c>
      <c r="W11" s="82">
        <v>169</v>
      </c>
    </row>
    <row r="12" spans="1:23" ht="15" customHeight="1">
      <c r="A12" s="43"/>
      <c r="B12" s="42"/>
      <c r="C12" s="42"/>
      <c r="D12" s="42"/>
      <c r="E12" s="42"/>
      <c r="F12" s="42"/>
      <c r="G12" s="20"/>
      <c r="H12" s="44"/>
      <c r="I12" s="44"/>
      <c r="J12" s="44"/>
      <c r="K12" s="83"/>
      <c r="L12" s="83"/>
      <c r="M12" s="114"/>
      <c r="N12" s="114"/>
      <c r="O12" s="175"/>
      <c r="P12" s="175"/>
      <c r="Q12" s="175" t="s">
        <v>79</v>
      </c>
      <c r="R12" s="167"/>
      <c r="S12" s="197">
        <v>1127</v>
      </c>
      <c r="T12" s="197">
        <v>1153</v>
      </c>
      <c r="U12" s="181">
        <v>1161</v>
      </c>
      <c r="V12" s="182">
        <v>1116</v>
      </c>
      <c r="W12" s="82">
        <v>1242</v>
      </c>
    </row>
    <row r="13" spans="1:23" ht="15" customHeight="1">
      <c r="A13" s="91"/>
      <c r="B13" s="42"/>
      <c r="C13" s="298" t="s">
        <v>44</v>
      </c>
      <c r="D13" s="298"/>
      <c r="E13" s="298"/>
      <c r="F13" s="298"/>
      <c r="G13" s="20"/>
      <c r="H13" s="44">
        <v>332885</v>
      </c>
      <c r="I13" s="44">
        <v>321447</v>
      </c>
      <c r="J13" s="44">
        <v>328533</v>
      </c>
      <c r="K13" s="82">
        <v>326710</v>
      </c>
      <c r="L13" s="82">
        <v>320583</v>
      </c>
      <c r="M13" s="114"/>
      <c r="N13" s="114"/>
      <c r="O13" s="175"/>
      <c r="P13" s="175"/>
      <c r="Q13" s="175" t="s">
        <v>80</v>
      </c>
      <c r="R13" s="167"/>
      <c r="S13" s="197">
        <v>1853</v>
      </c>
      <c r="T13" s="197">
        <v>1853</v>
      </c>
      <c r="U13" s="181">
        <v>1991</v>
      </c>
      <c r="V13" s="182">
        <v>1789</v>
      </c>
      <c r="W13" s="82">
        <v>1987</v>
      </c>
    </row>
    <row r="14" spans="1:23" ht="15" customHeight="1">
      <c r="A14" s="279"/>
      <c r="B14" s="279"/>
      <c r="C14" s="279"/>
      <c r="D14" s="279"/>
      <c r="E14" s="279"/>
      <c r="F14" s="279"/>
      <c r="G14" s="90"/>
      <c r="H14" s="43"/>
      <c r="I14" s="43"/>
      <c r="J14" s="43"/>
      <c r="K14" s="83"/>
      <c r="L14" s="83"/>
      <c r="M14" s="114"/>
      <c r="N14" s="114"/>
      <c r="O14" s="175"/>
      <c r="P14" s="175"/>
      <c r="Q14" s="175" t="s">
        <v>81</v>
      </c>
      <c r="R14" s="167"/>
      <c r="S14" s="197">
        <v>1469</v>
      </c>
      <c r="T14" s="197">
        <v>1328</v>
      </c>
      <c r="U14" s="181">
        <v>1304</v>
      </c>
      <c r="V14" s="182">
        <v>1346</v>
      </c>
      <c r="W14" s="82">
        <v>1394</v>
      </c>
    </row>
    <row r="15" spans="1:22" ht="15" customHeight="1">
      <c r="A15" s="91"/>
      <c r="B15" s="42"/>
      <c r="C15" s="42"/>
      <c r="D15" s="298" t="s">
        <v>45</v>
      </c>
      <c r="E15" s="298"/>
      <c r="F15" s="298"/>
      <c r="G15" s="20"/>
      <c r="H15" s="44">
        <v>79977</v>
      </c>
      <c r="I15" s="44">
        <v>77508</v>
      </c>
      <c r="J15" s="44">
        <v>78637</v>
      </c>
      <c r="K15" s="82">
        <v>77223</v>
      </c>
      <c r="L15" s="82">
        <v>78414</v>
      </c>
      <c r="M15" s="114"/>
      <c r="N15" s="114"/>
      <c r="O15" s="175"/>
      <c r="P15" s="175"/>
      <c r="Q15" s="114"/>
      <c r="R15" s="167"/>
      <c r="S15" s="115"/>
      <c r="T15" s="115"/>
      <c r="U15" s="115"/>
      <c r="V15" s="115"/>
    </row>
    <row r="16" spans="1:23" ht="15" customHeight="1">
      <c r="A16" s="43"/>
      <c r="B16" s="91"/>
      <c r="C16" s="91"/>
      <c r="D16" s="42"/>
      <c r="E16" s="298" t="s">
        <v>46</v>
      </c>
      <c r="F16" s="298"/>
      <c r="G16" s="20"/>
      <c r="H16" s="44">
        <v>7555</v>
      </c>
      <c r="I16" s="44">
        <v>6971</v>
      </c>
      <c r="J16" s="44">
        <v>6796</v>
      </c>
      <c r="K16" s="82">
        <v>6623</v>
      </c>
      <c r="L16" s="82">
        <v>6831</v>
      </c>
      <c r="M16" s="114"/>
      <c r="N16" s="114"/>
      <c r="O16" s="175"/>
      <c r="P16" s="305" t="s">
        <v>82</v>
      </c>
      <c r="Q16" s="305"/>
      <c r="R16" s="167"/>
      <c r="S16" s="197">
        <v>14012</v>
      </c>
      <c r="T16" s="197">
        <v>14811</v>
      </c>
      <c r="U16" s="181">
        <v>15559</v>
      </c>
      <c r="V16" s="182">
        <v>14522</v>
      </c>
      <c r="W16" s="82">
        <f>SUM(W17:W20)</f>
        <v>15466</v>
      </c>
    </row>
    <row r="17" spans="1:23" ht="15" customHeight="1">
      <c r="A17" s="43"/>
      <c r="B17" s="91"/>
      <c r="C17" s="91"/>
      <c r="D17" s="92"/>
      <c r="E17" s="298" t="s">
        <v>47</v>
      </c>
      <c r="F17" s="298"/>
      <c r="G17" s="20"/>
      <c r="H17" s="44">
        <v>7821</v>
      </c>
      <c r="I17" s="44">
        <v>7445</v>
      </c>
      <c r="J17" s="44">
        <v>7460</v>
      </c>
      <c r="K17" s="82">
        <v>7343</v>
      </c>
      <c r="L17" s="82">
        <v>7210</v>
      </c>
      <c r="M17" s="114"/>
      <c r="N17" s="114"/>
      <c r="O17" s="175"/>
      <c r="P17" s="175"/>
      <c r="Q17" s="175" t="s">
        <v>83</v>
      </c>
      <c r="R17" s="167"/>
      <c r="S17" s="197">
        <v>1955</v>
      </c>
      <c r="T17" s="197">
        <v>1819</v>
      </c>
      <c r="U17" s="181">
        <v>1685</v>
      </c>
      <c r="V17" s="182">
        <v>1788</v>
      </c>
      <c r="W17" s="82">
        <v>2230</v>
      </c>
    </row>
    <row r="18" spans="1:23" ht="15" customHeight="1">
      <c r="A18" s="43"/>
      <c r="B18" s="91"/>
      <c r="C18" s="91"/>
      <c r="D18" s="92"/>
      <c r="E18" s="298" t="s">
        <v>48</v>
      </c>
      <c r="F18" s="298"/>
      <c r="G18" s="20"/>
      <c r="H18" s="44">
        <v>6147</v>
      </c>
      <c r="I18" s="44">
        <v>6111</v>
      </c>
      <c r="J18" s="44">
        <v>6280</v>
      </c>
      <c r="K18" s="82">
        <v>6315</v>
      </c>
      <c r="L18" s="82">
        <v>6808</v>
      </c>
      <c r="M18" s="114"/>
      <c r="N18" s="114"/>
      <c r="O18" s="175"/>
      <c r="P18" s="175"/>
      <c r="Q18" s="254" t="s">
        <v>84</v>
      </c>
      <c r="R18" s="167"/>
      <c r="S18" s="197">
        <v>1374</v>
      </c>
      <c r="T18" s="197">
        <v>1144</v>
      </c>
      <c r="U18" s="181">
        <v>1037</v>
      </c>
      <c r="V18" s="182">
        <v>1123</v>
      </c>
      <c r="W18" s="82">
        <v>1110</v>
      </c>
    </row>
    <row r="19" spans="1:23" ht="15" customHeight="1">
      <c r="A19" s="43"/>
      <c r="B19" s="91"/>
      <c r="C19" s="91"/>
      <c r="D19" s="92"/>
      <c r="E19" s="298" t="s">
        <v>49</v>
      </c>
      <c r="F19" s="298"/>
      <c r="G19" s="20"/>
      <c r="H19" s="44">
        <v>3670</v>
      </c>
      <c r="I19" s="44">
        <v>3624</v>
      </c>
      <c r="J19" s="44">
        <v>3666</v>
      </c>
      <c r="K19" s="82">
        <v>3522</v>
      </c>
      <c r="L19" s="82">
        <v>3549</v>
      </c>
      <c r="M19" s="114"/>
      <c r="N19" s="114"/>
      <c r="O19" s="175"/>
      <c r="P19" s="175"/>
      <c r="Q19" s="199" t="s">
        <v>130</v>
      </c>
      <c r="R19" s="167"/>
      <c r="S19" s="197">
        <v>2038</v>
      </c>
      <c r="T19" s="197">
        <v>2556</v>
      </c>
      <c r="U19" s="181">
        <v>2510</v>
      </c>
      <c r="V19" s="182">
        <v>2233</v>
      </c>
      <c r="W19" s="82">
        <v>2683</v>
      </c>
    </row>
    <row r="20" spans="1:23" ht="15" customHeight="1">
      <c r="A20" s="43"/>
      <c r="B20" s="91"/>
      <c r="C20" s="91"/>
      <c r="D20" s="92"/>
      <c r="E20" s="298" t="s">
        <v>50</v>
      </c>
      <c r="F20" s="298"/>
      <c r="G20" s="20"/>
      <c r="H20" s="44">
        <v>10474</v>
      </c>
      <c r="I20" s="44">
        <v>10144</v>
      </c>
      <c r="J20" s="44">
        <v>10103</v>
      </c>
      <c r="K20" s="82">
        <v>9809</v>
      </c>
      <c r="L20" s="82">
        <v>10178</v>
      </c>
      <c r="M20" s="114"/>
      <c r="N20" s="114"/>
      <c r="O20" s="175"/>
      <c r="P20" s="175"/>
      <c r="Q20" s="175" t="s">
        <v>85</v>
      </c>
      <c r="R20" s="167"/>
      <c r="S20" s="197">
        <v>8645</v>
      </c>
      <c r="T20" s="197">
        <v>9293</v>
      </c>
      <c r="U20" s="181">
        <v>10328</v>
      </c>
      <c r="V20" s="182">
        <v>9379</v>
      </c>
      <c r="W20" s="82">
        <v>9443</v>
      </c>
    </row>
    <row r="21" spans="1:23" ht="15" customHeight="1">
      <c r="A21" s="43"/>
      <c r="B21" s="91"/>
      <c r="C21" s="91"/>
      <c r="D21" s="92"/>
      <c r="E21" s="298" t="s">
        <v>51</v>
      </c>
      <c r="F21" s="298"/>
      <c r="G21" s="20"/>
      <c r="H21" s="44">
        <v>3275</v>
      </c>
      <c r="I21" s="44">
        <v>3236</v>
      </c>
      <c r="J21" s="44">
        <v>3002</v>
      </c>
      <c r="K21" s="82">
        <v>3054</v>
      </c>
      <c r="L21" s="82">
        <v>3099</v>
      </c>
      <c r="M21" s="114"/>
      <c r="N21" s="114"/>
      <c r="O21" s="175"/>
      <c r="P21" s="114"/>
      <c r="Q21" s="114"/>
      <c r="R21" s="167"/>
      <c r="S21" s="115"/>
      <c r="T21" s="115"/>
      <c r="U21" s="252"/>
      <c r="V21" s="183"/>
      <c r="W21" s="83"/>
    </row>
    <row r="22" spans="1:23" ht="15" customHeight="1">
      <c r="A22" s="43"/>
      <c r="B22" s="91"/>
      <c r="C22" s="91"/>
      <c r="D22" s="92"/>
      <c r="E22" s="298" t="s">
        <v>52</v>
      </c>
      <c r="F22" s="298"/>
      <c r="G22" s="20"/>
      <c r="H22" s="44">
        <v>3145</v>
      </c>
      <c r="I22" s="44">
        <v>3155</v>
      </c>
      <c r="J22" s="44">
        <v>3099</v>
      </c>
      <c r="K22" s="82">
        <v>3153</v>
      </c>
      <c r="L22" s="82">
        <v>3323</v>
      </c>
      <c r="M22" s="114"/>
      <c r="N22" s="114"/>
      <c r="O22" s="175"/>
      <c r="P22" s="305" t="s">
        <v>86</v>
      </c>
      <c r="Q22" s="305"/>
      <c r="R22" s="167"/>
      <c r="S22" s="197">
        <v>34831</v>
      </c>
      <c r="T22" s="197">
        <v>34157</v>
      </c>
      <c r="U22" s="181">
        <v>33485</v>
      </c>
      <c r="V22" s="182">
        <v>33552</v>
      </c>
      <c r="W22" s="82">
        <f>SUM(W23:W25)</f>
        <v>35246</v>
      </c>
    </row>
    <row r="23" spans="1:23" ht="15" customHeight="1">
      <c r="A23" s="43"/>
      <c r="B23" s="91"/>
      <c r="C23" s="91"/>
      <c r="D23" s="92"/>
      <c r="E23" s="298" t="s">
        <v>53</v>
      </c>
      <c r="F23" s="298"/>
      <c r="G23" s="20"/>
      <c r="H23" s="44">
        <v>5203</v>
      </c>
      <c r="I23" s="44">
        <v>4979</v>
      </c>
      <c r="J23" s="44">
        <v>5137</v>
      </c>
      <c r="K23" s="82">
        <v>5133</v>
      </c>
      <c r="L23" s="82">
        <v>5317</v>
      </c>
      <c r="M23" s="114"/>
      <c r="N23" s="114"/>
      <c r="O23" s="175"/>
      <c r="P23" s="175"/>
      <c r="Q23" s="175" t="s">
        <v>87</v>
      </c>
      <c r="R23" s="167"/>
      <c r="S23" s="197">
        <v>9875</v>
      </c>
      <c r="T23" s="197">
        <v>9623</v>
      </c>
      <c r="U23" s="181">
        <v>8967</v>
      </c>
      <c r="V23" s="182">
        <v>8907</v>
      </c>
      <c r="W23" s="82">
        <v>9057</v>
      </c>
    </row>
    <row r="24" spans="1:23" ht="15" customHeight="1">
      <c r="A24" s="43"/>
      <c r="B24" s="91"/>
      <c r="C24" s="91"/>
      <c r="D24" s="92"/>
      <c r="E24" s="298" t="s">
        <v>54</v>
      </c>
      <c r="F24" s="298"/>
      <c r="G24" s="20"/>
      <c r="H24" s="44">
        <v>8975</v>
      </c>
      <c r="I24" s="44">
        <v>8869</v>
      </c>
      <c r="J24" s="44">
        <v>9412</v>
      </c>
      <c r="K24" s="82">
        <v>8891</v>
      </c>
      <c r="L24" s="82">
        <v>8863</v>
      </c>
      <c r="M24" s="114"/>
      <c r="N24" s="114"/>
      <c r="O24" s="175"/>
      <c r="P24" s="175"/>
      <c r="Q24" s="175" t="s">
        <v>88</v>
      </c>
      <c r="R24" s="167"/>
      <c r="S24" s="197">
        <v>13976</v>
      </c>
      <c r="T24" s="197">
        <v>13176</v>
      </c>
      <c r="U24" s="181">
        <v>13322</v>
      </c>
      <c r="V24" s="182">
        <v>13497</v>
      </c>
      <c r="W24" s="82">
        <v>14175</v>
      </c>
    </row>
    <row r="25" spans="1:23" ht="15" customHeight="1">
      <c r="A25" s="43"/>
      <c r="B25" s="91"/>
      <c r="C25" s="91"/>
      <c r="D25" s="92"/>
      <c r="E25" s="298" t="s">
        <v>55</v>
      </c>
      <c r="F25" s="298"/>
      <c r="G25" s="20"/>
      <c r="H25" s="44">
        <v>3985</v>
      </c>
      <c r="I25" s="44">
        <v>3880</v>
      </c>
      <c r="J25" s="44">
        <v>4019</v>
      </c>
      <c r="K25" s="82">
        <v>3988</v>
      </c>
      <c r="L25" s="82">
        <v>3824</v>
      </c>
      <c r="M25" s="114"/>
      <c r="N25" s="114"/>
      <c r="O25" s="175"/>
      <c r="P25" s="175"/>
      <c r="Q25" s="175" t="s">
        <v>89</v>
      </c>
      <c r="R25" s="167"/>
      <c r="S25" s="197">
        <v>10980</v>
      </c>
      <c r="T25" s="197">
        <v>11358</v>
      </c>
      <c r="U25" s="181">
        <v>11196</v>
      </c>
      <c r="V25" s="182">
        <v>11149</v>
      </c>
      <c r="W25" s="82">
        <v>12014</v>
      </c>
    </row>
    <row r="26" spans="1:23" ht="15" customHeight="1">
      <c r="A26" s="43"/>
      <c r="B26" s="91"/>
      <c r="C26" s="91"/>
      <c r="D26" s="92"/>
      <c r="E26" s="298" t="s">
        <v>56</v>
      </c>
      <c r="F26" s="298"/>
      <c r="G26" s="20"/>
      <c r="H26" s="44">
        <v>3600</v>
      </c>
      <c r="I26" s="44">
        <v>3544</v>
      </c>
      <c r="J26" s="44">
        <v>3508</v>
      </c>
      <c r="K26" s="82">
        <v>3475</v>
      </c>
      <c r="L26" s="82">
        <v>3335</v>
      </c>
      <c r="M26" s="114"/>
      <c r="N26" s="114"/>
      <c r="O26" s="175"/>
      <c r="P26" s="114"/>
      <c r="Q26" s="114"/>
      <c r="R26" s="167"/>
      <c r="S26" s="115"/>
      <c r="T26" s="115"/>
      <c r="U26" s="252"/>
      <c r="V26" s="183"/>
      <c r="W26" s="83"/>
    </row>
    <row r="27" spans="1:23" ht="15" customHeight="1">
      <c r="A27" s="43"/>
      <c r="B27" s="91"/>
      <c r="C27" s="91"/>
      <c r="D27" s="92"/>
      <c r="E27" s="298" t="s">
        <v>57</v>
      </c>
      <c r="F27" s="298"/>
      <c r="G27" s="20"/>
      <c r="H27" s="44">
        <v>16126</v>
      </c>
      <c r="I27" s="44">
        <v>15550</v>
      </c>
      <c r="J27" s="44">
        <v>16155</v>
      </c>
      <c r="K27" s="82">
        <v>15919</v>
      </c>
      <c r="L27" s="82">
        <v>16077</v>
      </c>
      <c r="M27" s="114"/>
      <c r="N27" s="114"/>
      <c r="O27" s="175"/>
      <c r="P27" s="305" t="s">
        <v>90</v>
      </c>
      <c r="Q27" s="305"/>
      <c r="R27" s="167"/>
      <c r="S27" s="197">
        <v>16905</v>
      </c>
      <c r="T27" s="197">
        <v>18237</v>
      </c>
      <c r="U27" s="181">
        <v>18750</v>
      </c>
      <c r="V27" s="182">
        <v>19551</v>
      </c>
      <c r="W27" s="82">
        <f>SUM(W28:W30)</f>
        <v>18962</v>
      </c>
    </row>
    <row r="28" spans="1:23" ht="15" customHeight="1">
      <c r="A28" s="43"/>
      <c r="B28" s="91"/>
      <c r="C28" s="91"/>
      <c r="G28" s="20"/>
      <c r="M28" s="114"/>
      <c r="N28" s="114"/>
      <c r="O28" s="175"/>
      <c r="P28" s="175"/>
      <c r="Q28" s="175" t="s">
        <v>91</v>
      </c>
      <c r="R28" s="167"/>
      <c r="S28" s="197">
        <v>12624</v>
      </c>
      <c r="T28" s="197">
        <v>13655</v>
      </c>
      <c r="U28" s="181">
        <v>14023</v>
      </c>
      <c r="V28" s="182">
        <v>14665</v>
      </c>
      <c r="W28" s="82">
        <v>13979</v>
      </c>
    </row>
    <row r="29" spans="1:23" ht="15" customHeight="1">
      <c r="A29" s="43"/>
      <c r="B29" s="91"/>
      <c r="C29" s="91"/>
      <c r="D29" s="298" t="s">
        <v>58</v>
      </c>
      <c r="E29" s="298"/>
      <c r="F29" s="298"/>
      <c r="G29" s="20"/>
      <c r="H29" s="44">
        <v>27961</v>
      </c>
      <c r="I29" s="44">
        <v>27011</v>
      </c>
      <c r="J29" s="44">
        <v>26633</v>
      </c>
      <c r="K29" s="82">
        <v>25477</v>
      </c>
      <c r="L29" s="82">
        <v>22873</v>
      </c>
      <c r="M29" s="114"/>
      <c r="N29" s="114"/>
      <c r="O29" s="175"/>
      <c r="P29" s="175"/>
      <c r="Q29" s="238" t="s">
        <v>92</v>
      </c>
      <c r="R29" s="167"/>
      <c r="S29" s="197">
        <v>350</v>
      </c>
      <c r="T29" s="197">
        <v>277</v>
      </c>
      <c r="U29" s="181">
        <v>300</v>
      </c>
      <c r="V29" s="200">
        <v>271</v>
      </c>
      <c r="W29" s="84">
        <v>270</v>
      </c>
    </row>
    <row r="30" spans="1:23" ht="15" customHeight="1">
      <c r="A30" s="43"/>
      <c r="B30" s="91"/>
      <c r="C30" s="91"/>
      <c r="D30" s="42"/>
      <c r="E30" s="298" t="s">
        <v>59</v>
      </c>
      <c r="F30" s="298"/>
      <c r="G30" s="20"/>
      <c r="H30" s="44">
        <v>21811</v>
      </c>
      <c r="I30" s="44">
        <v>19828</v>
      </c>
      <c r="J30" s="44">
        <v>19657</v>
      </c>
      <c r="K30" s="82">
        <v>18933</v>
      </c>
      <c r="L30" s="82">
        <v>16291</v>
      </c>
      <c r="M30" s="114"/>
      <c r="N30" s="114"/>
      <c r="O30" s="175"/>
      <c r="P30" s="114"/>
      <c r="Q30" s="175" t="s">
        <v>93</v>
      </c>
      <c r="R30" s="167"/>
      <c r="S30" s="197">
        <v>3931</v>
      </c>
      <c r="T30" s="197">
        <v>4305</v>
      </c>
      <c r="U30" s="181">
        <v>4427</v>
      </c>
      <c r="V30" s="182">
        <v>4615</v>
      </c>
      <c r="W30" s="82">
        <v>4713</v>
      </c>
    </row>
    <row r="31" spans="1:23" ht="15" customHeight="1">
      <c r="A31" s="43"/>
      <c r="B31" s="91"/>
      <c r="C31" s="91"/>
      <c r="E31" s="298" t="s">
        <v>60</v>
      </c>
      <c r="F31" s="298"/>
      <c r="G31" s="20"/>
      <c r="H31" s="44">
        <v>6151</v>
      </c>
      <c r="I31" s="44">
        <v>7183</v>
      </c>
      <c r="J31" s="44">
        <v>6977</v>
      </c>
      <c r="K31" s="82">
        <v>6545</v>
      </c>
      <c r="L31" s="82">
        <v>6582</v>
      </c>
      <c r="M31" s="114"/>
      <c r="N31" s="114"/>
      <c r="O31" s="175"/>
      <c r="P31" s="175"/>
      <c r="Q31" s="114"/>
      <c r="R31" s="167"/>
      <c r="S31" s="115"/>
      <c r="T31" s="115"/>
      <c r="U31" s="252"/>
      <c r="V31" s="183"/>
      <c r="W31" s="83"/>
    </row>
    <row r="32" spans="1:23" ht="15" customHeight="1">
      <c r="A32" s="43"/>
      <c r="B32" s="91"/>
      <c r="C32" s="91"/>
      <c r="D32" s="42"/>
      <c r="G32" s="20"/>
      <c r="K32" s="83"/>
      <c r="L32" s="83"/>
      <c r="M32" s="114"/>
      <c r="N32" s="114"/>
      <c r="O32" s="175"/>
      <c r="P32" s="305" t="s">
        <v>94</v>
      </c>
      <c r="Q32" s="305"/>
      <c r="R32" s="167"/>
      <c r="S32" s="197">
        <v>37385</v>
      </c>
      <c r="T32" s="197">
        <v>38731</v>
      </c>
      <c r="U32" s="181">
        <v>39224</v>
      </c>
      <c r="V32" s="182">
        <v>39416</v>
      </c>
      <c r="W32" s="82">
        <f>SUM(W33:W36)</f>
        <v>40374</v>
      </c>
    </row>
    <row r="33" spans="1:23" ht="15" customHeight="1">
      <c r="A33" s="43"/>
      <c r="B33" s="91"/>
      <c r="C33" s="91"/>
      <c r="D33" s="298" t="s">
        <v>61</v>
      </c>
      <c r="E33" s="298"/>
      <c r="F33" s="298"/>
      <c r="G33" s="20"/>
      <c r="H33" s="44">
        <v>21256</v>
      </c>
      <c r="I33" s="44">
        <v>21245</v>
      </c>
      <c r="J33" s="44">
        <v>21687</v>
      </c>
      <c r="K33" s="82">
        <v>21038</v>
      </c>
      <c r="L33" s="82">
        <v>22344</v>
      </c>
      <c r="M33" s="114"/>
      <c r="N33" s="114"/>
      <c r="O33" s="175"/>
      <c r="P33" s="175"/>
      <c r="Q33" s="237" t="s">
        <v>95</v>
      </c>
      <c r="R33" s="167"/>
      <c r="S33" s="197">
        <v>3467</v>
      </c>
      <c r="T33" s="197">
        <v>3651</v>
      </c>
      <c r="U33" s="181">
        <v>3958</v>
      </c>
      <c r="V33" s="182">
        <v>3392</v>
      </c>
      <c r="W33" s="82">
        <v>4088</v>
      </c>
    </row>
    <row r="34" spans="1:23" ht="15" customHeight="1">
      <c r="A34" s="43"/>
      <c r="B34" s="91"/>
      <c r="C34" s="91"/>
      <c r="D34" s="42"/>
      <c r="E34" s="298" t="s">
        <v>62</v>
      </c>
      <c r="F34" s="298"/>
      <c r="G34" s="20"/>
      <c r="H34" s="44">
        <v>9232</v>
      </c>
      <c r="I34" s="44">
        <v>9005</v>
      </c>
      <c r="J34" s="44">
        <v>9160</v>
      </c>
      <c r="K34" s="82">
        <v>9010</v>
      </c>
      <c r="L34" s="82">
        <v>9798</v>
      </c>
      <c r="M34" s="114"/>
      <c r="N34" s="114"/>
      <c r="O34" s="175"/>
      <c r="P34" s="114"/>
      <c r="Q34" s="175" t="s">
        <v>97</v>
      </c>
      <c r="R34" s="167"/>
      <c r="S34" s="197">
        <v>6452</v>
      </c>
      <c r="T34" s="197">
        <v>6839</v>
      </c>
      <c r="U34" s="181">
        <v>7008</v>
      </c>
      <c r="V34" s="182">
        <v>6950</v>
      </c>
      <c r="W34" s="82">
        <v>6976</v>
      </c>
    </row>
    <row r="35" spans="1:23" ht="15" customHeight="1">
      <c r="A35" s="43"/>
      <c r="B35" s="91"/>
      <c r="C35" s="91"/>
      <c r="D35" s="42"/>
      <c r="E35" s="298" t="s">
        <v>63</v>
      </c>
      <c r="F35" s="298"/>
      <c r="G35" s="20"/>
      <c r="H35" s="44">
        <v>6147</v>
      </c>
      <c r="I35" s="44">
        <v>6241</v>
      </c>
      <c r="J35" s="44">
        <v>6523</v>
      </c>
      <c r="K35" s="82">
        <v>6231</v>
      </c>
      <c r="L35" s="82">
        <v>6712</v>
      </c>
      <c r="M35" s="114"/>
      <c r="N35" s="114"/>
      <c r="O35" s="175"/>
      <c r="P35" s="175"/>
      <c r="Q35" s="237" t="s">
        <v>96</v>
      </c>
      <c r="R35" s="167"/>
      <c r="S35" s="197">
        <v>5221</v>
      </c>
      <c r="T35" s="197">
        <v>5265</v>
      </c>
      <c r="U35" s="181">
        <v>4903</v>
      </c>
      <c r="V35" s="182">
        <v>4981</v>
      </c>
      <c r="W35" s="82">
        <v>5082</v>
      </c>
    </row>
    <row r="36" spans="1:23" ht="15" customHeight="1">
      <c r="A36" s="43"/>
      <c r="B36" s="91"/>
      <c r="C36" s="91"/>
      <c r="E36" s="298" t="s">
        <v>64</v>
      </c>
      <c r="F36" s="298"/>
      <c r="G36" s="20"/>
      <c r="H36" s="44">
        <v>270</v>
      </c>
      <c r="I36" s="44">
        <v>425</v>
      </c>
      <c r="J36" s="44">
        <v>503</v>
      </c>
      <c r="K36" s="82">
        <v>392</v>
      </c>
      <c r="L36" s="82">
        <v>417</v>
      </c>
      <c r="M36" s="114"/>
      <c r="N36" s="114"/>
      <c r="O36" s="175"/>
      <c r="P36" s="175"/>
      <c r="Q36" s="175" t="s">
        <v>98</v>
      </c>
      <c r="R36" s="167"/>
      <c r="S36" s="197">
        <v>22245</v>
      </c>
      <c r="T36" s="197">
        <v>22977</v>
      </c>
      <c r="U36" s="181">
        <v>23355</v>
      </c>
      <c r="V36" s="182">
        <v>24093</v>
      </c>
      <c r="W36" s="82">
        <v>24228</v>
      </c>
    </row>
    <row r="37" spans="1:23" ht="15" customHeight="1">
      <c r="A37" s="43"/>
      <c r="B37" s="91"/>
      <c r="C37" s="91"/>
      <c r="D37" s="42"/>
      <c r="E37" s="298" t="s">
        <v>65</v>
      </c>
      <c r="F37" s="298"/>
      <c r="G37" s="20"/>
      <c r="H37" s="44">
        <v>5607</v>
      </c>
      <c r="I37" s="44">
        <v>5575</v>
      </c>
      <c r="J37" s="44">
        <v>5501</v>
      </c>
      <c r="K37" s="82">
        <v>5405</v>
      </c>
      <c r="L37" s="82">
        <v>5417</v>
      </c>
      <c r="M37" s="114"/>
      <c r="N37" s="114"/>
      <c r="O37" s="175"/>
      <c r="P37" s="175"/>
      <c r="Q37" s="114"/>
      <c r="R37" s="167"/>
      <c r="S37" s="115"/>
      <c r="T37" s="115"/>
      <c r="U37" s="252"/>
      <c r="V37" s="183"/>
      <c r="W37" s="83"/>
    </row>
    <row r="38" spans="1:23" ht="15" customHeight="1">
      <c r="A38" s="43"/>
      <c r="B38" s="91"/>
      <c r="C38" s="91"/>
      <c r="D38" s="42"/>
      <c r="G38" s="50"/>
      <c r="K38" s="83"/>
      <c r="L38" s="83"/>
      <c r="M38" s="114"/>
      <c r="N38" s="114"/>
      <c r="O38" s="175"/>
      <c r="P38" s="305" t="s">
        <v>99</v>
      </c>
      <c r="Q38" s="305"/>
      <c r="R38" s="167"/>
      <c r="S38" s="197">
        <v>66554</v>
      </c>
      <c r="T38" s="197">
        <v>68634</v>
      </c>
      <c r="U38" s="181">
        <v>69642</v>
      </c>
      <c r="V38" s="182">
        <v>64696</v>
      </c>
      <c r="W38" s="82">
        <v>67019</v>
      </c>
    </row>
    <row r="39" spans="1:23" ht="15" customHeight="1">
      <c r="A39" s="43"/>
      <c r="B39" s="91"/>
      <c r="C39" s="91"/>
      <c r="D39" s="298" t="s">
        <v>66</v>
      </c>
      <c r="E39" s="298"/>
      <c r="F39" s="298"/>
      <c r="G39" s="20"/>
      <c r="H39" s="44">
        <v>10334</v>
      </c>
      <c r="I39" s="44">
        <v>9795</v>
      </c>
      <c r="J39" s="44">
        <v>10963</v>
      </c>
      <c r="K39" s="82">
        <v>10129</v>
      </c>
      <c r="L39" s="82">
        <v>10216</v>
      </c>
      <c r="M39" s="114"/>
      <c r="N39" s="114"/>
      <c r="O39" s="175"/>
      <c r="P39" s="114"/>
      <c r="Q39" s="175" t="s">
        <v>100</v>
      </c>
      <c r="R39" s="167"/>
      <c r="S39" s="197">
        <v>22288</v>
      </c>
      <c r="T39" s="197">
        <v>23220</v>
      </c>
      <c r="U39" s="181">
        <v>24835</v>
      </c>
      <c r="V39" s="182">
        <v>22787</v>
      </c>
      <c r="W39" s="82">
        <v>24364</v>
      </c>
    </row>
    <row r="40" spans="1:23" ht="15" customHeight="1">
      <c r="A40" s="43"/>
      <c r="B40" s="91"/>
      <c r="C40" s="91"/>
      <c r="D40" s="42"/>
      <c r="E40" s="298" t="s">
        <v>67</v>
      </c>
      <c r="F40" s="298"/>
      <c r="G40" s="20"/>
      <c r="H40" s="44">
        <v>3193</v>
      </c>
      <c r="I40" s="44">
        <v>3007</v>
      </c>
      <c r="J40" s="44">
        <v>3630</v>
      </c>
      <c r="K40" s="82">
        <v>3060</v>
      </c>
      <c r="L40" s="82">
        <v>3303</v>
      </c>
      <c r="M40" s="114"/>
      <c r="N40" s="114"/>
      <c r="O40" s="175"/>
      <c r="P40" s="175"/>
      <c r="Q40" s="175" t="s">
        <v>219</v>
      </c>
      <c r="R40" s="167"/>
      <c r="S40" s="197">
        <v>17403</v>
      </c>
      <c r="T40" s="197">
        <v>17325</v>
      </c>
      <c r="U40" s="181">
        <v>16047</v>
      </c>
      <c r="V40" s="182">
        <v>14331</v>
      </c>
      <c r="W40" s="82">
        <v>13762</v>
      </c>
    </row>
    <row r="41" spans="1:23" ht="15" customHeight="1">
      <c r="A41" s="43"/>
      <c r="B41" s="91"/>
      <c r="C41" s="91"/>
      <c r="D41" s="42"/>
      <c r="E41" s="281" t="s">
        <v>68</v>
      </c>
      <c r="F41" s="281"/>
      <c r="G41" s="20"/>
      <c r="H41" s="44">
        <v>1038</v>
      </c>
      <c r="I41" s="44">
        <v>1020</v>
      </c>
      <c r="J41" s="44">
        <v>1052</v>
      </c>
      <c r="K41" s="82">
        <v>857</v>
      </c>
      <c r="L41" s="82">
        <v>746</v>
      </c>
      <c r="M41" s="114"/>
      <c r="N41" s="114"/>
      <c r="O41" s="175"/>
      <c r="P41" s="175"/>
      <c r="Q41" s="175" t="s">
        <v>101</v>
      </c>
      <c r="R41" s="167"/>
      <c r="S41" s="197">
        <v>24841</v>
      </c>
      <c r="T41" s="197">
        <v>25147</v>
      </c>
      <c r="U41" s="181">
        <v>26855</v>
      </c>
      <c r="V41" s="182">
        <v>24763</v>
      </c>
      <c r="W41" s="82">
        <v>25685</v>
      </c>
    </row>
    <row r="42" spans="1:23" ht="15" customHeight="1">
      <c r="A42" s="43"/>
      <c r="B42" s="91"/>
      <c r="C42" s="91"/>
      <c r="D42" s="42"/>
      <c r="E42" s="298" t="s">
        <v>69</v>
      </c>
      <c r="F42" s="298"/>
      <c r="G42" s="20"/>
      <c r="H42" s="44">
        <v>841</v>
      </c>
      <c r="I42" s="44">
        <v>694</v>
      </c>
      <c r="J42" s="44">
        <v>920</v>
      </c>
      <c r="K42" s="82">
        <v>805</v>
      </c>
      <c r="L42" s="82">
        <v>731</v>
      </c>
      <c r="M42" s="114"/>
      <c r="N42" s="114"/>
      <c r="O42" s="175"/>
      <c r="P42" s="175"/>
      <c r="Q42" s="175" t="s">
        <v>102</v>
      </c>
      <c r="R42" s="167"/>
      <c r="S42" s="197">
        <v>2022</v>
      </c>
      <c r="T42" s="197">
        <v>2943</v>
      </c>
      <c r="U42" s="181">
        <v>1906</v>
      </c>
      <c r="V42" s="182">
        <v>2815</v>
      </c>
      <c r="W42" s="82">
        <v>3207</v>
      </c>
    </row>
    <row r="43" spans="1:23" ht="15" customHeight="1">
      <c r="A43" s="43"/>
      <c r="B43" s="91"/>
      <c r="C43" s="91"/>
      <c r="D43" s="43"/>
      <c r="E43" s="298" t="s">
        <v>70</v>
      </c>
      <c r="F43" s="298"/>
      <c r="G43" s="90"/>
      <c r="H43" s="44">
        <v>2221</v>
      </c>
      <c r="I43" s="44">
        <v>2244</v>
      </c>
      <c r="J43" s="44">
        <v>2284</v>
      </c>
      <c r="K43" s="82">
        <v>2379</v>
      </c>
      <c r="L43" s="82">
        <v>2426</v>
      </c>
      <c r="M43" s="114"/>
      <c r="N43" s="114"/>
      <c r="O43" s="175"/>
      <c r="P43" s="175"/>
      <c r="Q43" s="114"/>
      <c r="R43" s="167"/>
      <c r="S43" s="115"/>
      <c r="T43" s="115"/>
      <c r="U43" s="252"/>
      <c r="V43" s="183"/>
      <c r="W43" s="83"/>
    </row>
    <row r="44" spans="1:23" ht="15" customHeight="1">
      <c r="A44" s="43"/>
      <c r="B44" s="91"/>
      <c r="C44" s="91"/>
      <c r="D44" s="43"/>
      <c r="E44" s="298" t="s">
        <v>71</v>
      </c>
      <c r="F44" s="298"/>
      <c r="G44" s="90"/>
      <c r="H44" s="44">
        <v>2224</v>
      </c>
      <c r="I44" s="44">
        <v>2136</v>
      </c>
      <c r="J44" s="44">
        <v>2200</v>
      </c>
      <c r="K44" s="82">
        <v>2280</v>
      </c>
      <c r="L44" s="82">
        <v>2317</v>
      </c>
      <c r="M44" s="114"/>
      <c r="N44" s="114"/>
      <c r="O44" s="201"/>
      <c r="P44" s="305" t="s">
        <v>103</v>
      </c>
      <c r="Q44" s="305"/>
      <c r="R44" s="167"/>
      <c r="S44" s="197">
        <v>8332</v>
      </c>
      <c r="T44" s="197">
        <v>8905</v>
      </c>
      <c r="U44" s="181">
        <v>45177</v>
      </c>
      <c r="V44" s="182">
        <v>7485</v>
      </c>
      <c r="W44" s="82">
        <v>6692</v>
      </c>
    </row>
    <row r="45" spans="1:22" ht="15" customHeight="1">
      <c r="A45" s="43"/>
      <c r="B45" s="91"/>
      <c r="C45" s="91"/>
      <c r="D45" s="43"/>
      <c r="E45" s="298" t="s">
        <v>72</v>
      </c>
      <c r="F45" s="298"/>
      <c r="G45" s="90"/>
      <c r="H45" s="44">
        <v>817</v>
      </c>
      <c r="I45" s="44">
        <v>694</v>
      </c>
      <c r="J45" s="44">
        <v>878</v>
      </c>
      <c r="K45" s="82">
        <v>750</v>
      </c>
      <c r="L45" s="82">
        <v>694</v>
      </c>
      <c r="M45" s="114"/>
      <c r="N45" s="114"/>
      <c r="O45" s="201"/>
      <c r="P45" s="175"/>
      <c r="Q45" s="175"/>
      <c r="R45" s="167"/>
      <c r="S45" s="197"/>
      <c r="T45" s="197"/>
      <c r="U45" s="253"/>
      <c r="V45" s="115"/>
    </row>
    <row r="46" spans="2:22" ht="5.25" customHeight="1" thickBot="1">
      <c r="B46" s="21"/>
      <c r="C46" s="21"/>
      <c r="D46" s="22"/>
      <c r="E46" s="280"/>
      <c r="F46" s="280"/>
      <c r="G46" s="24"/>
      <c r="M46" s="114"/>
      <c r="N46" s="114"/>
      <c r="O46" s="114"/>
      <c r="P46" s="145"/>
      <c r="Q46" s="145"/>
      <c r="R46" s="146"/>
      <c r="S46" s="115"/>
      <c r="T46" s="115"/>
      <c r="U46" s="115"/>
      <c r="V46" s="115"/>
    </row>
    <row r="47" spans="2:23" ht="13.5">
      <c r="B47" s="40" t="s">
        <v>73</v>
      </c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99" t="s">
        <v>230</v>
      </c>
      <c r="N47" s="195"/>
      <c r="O47" s="195"/>
      <c r="P47" s="195"/>
      <c r="Q47" s="195"/>
      <c r="R47" s="11"/>
      <c r="S47" s="11"/>
      <c r="T47" s="11"/>
      <c r="U47" s="11"/>
      <c r="V47" s="11"/>
      <c r="W47" s="11"/>
    </row>
    <row r="48" spans="2:23" ht="13.5"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</row>
    <row r="49" spans="13:23" ht="13.5"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</row>
  </sheetData>
  <mergeCells count="46">
    <mergeCell ref="E46:F46"/>
    <mergeCell ref="D33:F33"/>
    <mergeCell ref="E43:F43"/>
    <mergeCell ref="E34:F34"/>
    <mergeCell ref="E35:F35"/>
    <mergeCell ref="E36:F36"/>
    <mergeCell ref="D39:F39"/>
    <mergeCell ref="E44:F44"/>
    <mergeCell ref="E45:F45"/>
    <mergeCell ref="E41:F41"/>
    <mergeCell ref="B8:F8"/>
    <mergeCell ref="P32:Q32"/>
    <mergeCell ref="E20:F20"/>
    <mergeCell ref="E27:F27"/>
    <mergeCell ref="P16:Q16"/>
    <mergeCell ref="P22:Q22"/>
    <mergeCell ref="P27:Q27"/>
    <mergeCell ref="E25:F25"/>
    <mergeCell ref="E26:F26"/>
    <mergeCell ref="A14:F14"/>
    <mergeCell ref="M4:R4"/>
    <mergeCell ref="P6:Q6"/>
    <mergeCell ref="B4:G4"/>
    <mergeCell ref="E23:F23"/>
    <mergeCell ref="B9:F9"/>
    <mergeCell ref="B11:F11"/>
    <mergeCell ref="C13:F13"/>
    <mergeCell ref="B6:F6"/>
    <mergeCell ref="B5:F5"/>
    <mergeCell ref="B7:F7"/>
    <mergeCell ref="D15:F15"/>
    <mergeCell ref="E30:F30"/>
    <mergeCell ref="E31:F31"/>
    <mergeCell ref="E24:F24"/>
    <mergeCell ref="E16:F16"/>
    <mergeCell ref="E17:F17"/>
    <mergeCell ref="P44:Q44"/>
    <mergeCell ref="E18:F18"/>
    <mergeCell ref="E19:F19"/>
    <mergeCell ref="E37:F37"/>
    <mergeCell ref="E40:F40"/>
    <mergeCell ref="P38:Q38"/>
    <mergeCell ref="E42:F42"/>
    <mergeCell ref="E21:F21"/>
    <mergeCell ref="E22:F22"/>
    <mergeCell ref="D29:F29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&amp;L&amp;8 140　　　市民生活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42"/>
  <sheetViews>
    <sheetView workbookViewId="0" topLeftCell="A1">
      <selection activeCell="S10" sqref="S10"/>
    </sheetView>
  </sheetViews>
  <sheetFormatPr defaultColWidth="9.00390625" defaultRowHeight="13.5"/>
  <cols>
    <col min="1" max="3" width="5.625" style="0" customWidth="1"/>
    <col min="4" max="5" width="3.125" style="0" customWidth="1"/>
    <col min="6" max="6" width="5.625" style="0" hidden="1" customWidth="1"/>
    <col min="7" max="7" width="5.875" style="0" customWidth="1"/>
    <col min="8" max="17" width="5.625" style="0" customWidth="1"/>
  </cols>
  <sheetData>
    <row r="1" spans="1:17" ht="26.25" customHeight="1">
      <c r="A1" s="93" t="s">
        <v>6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</row>
    <row r="2" spans="1:17" ht="22.5" customHeight="1">
      <c r="A2" s="94" t="s">
        <v>157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</row>
    <row r="3" spans="2:17" ht="13.5"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96" t="s">
        <v>296</v>
      </c>
    </row>
    <row r="4" spans="1:17" ht="7.5" customHeight="1">
      <c r="A4" s="282" t="s">
        <v>1</v>
      </c>
      <c r="B4" s="262"/>
      <c r="C4" s="353" t="s">
        <v>206</v>
      </c>
      <c r="D4" s="131"/>
      <c r="E4" s="131"/>
      <c r="F4" s="131"/>
      <c r="G4" s="132"/>
      <c r="H4" s="130"/>
      <c r="I4" s="130"/>
      <c r="J4" s="130"/>
      <c r="K4" s="130"/>
      <c r="L4" s="130"/>
      <c r="M4" s="130"/>
      <c r="N4" s="130"/>
      <c r="O4" s="130"/>
      <c r="P4" s="130"/>
      <c r="Q4" s="133"/>
    </row>
    <row r="5" spans="1:17" ht="13.5">
      <c r="A5" s="345"/>
      <c r="B5" s="346"/>
      <c r="C5" s="354"/>
      <c r="D5" s="349" t="s">
        <v>108</v>
      </c>
      <c r="E5" s="350"/>
      <c r="F5" s="350"/>
      <c r="G5" s="351"/>
      <c r="H5" s="370" t="s">
        <v>45</v>
      </c>
      <c r="I5" s="370" t="s">
        <v>58</v>
      </c>
      <c r="J5" s="370" t="s">
        <v>210</v>
      </c>
      <c r="K5" s="370" t="s">
        <v>209</v>
      </c>
      <c r="L5" s="370" t="s">
        <v>74</v>
      </c>
      <c r="M5" s="370" t="s">
        <v>82</v>
      </c>
      <c r="N5" s="370" t="s">
        <v>208</v>
      </c>
      <c r="O5" s="370" t="s">
        <v>90</v>
      </c>
      <c r="P5" s="370" t="s">
        <v>207</v>
      </c>
      <c r="Q5" s="358" t="s">
        <v>100</v>
      </c>
    </row>
    <row r="6" spans="1:17" ht="13.5">
      <c r="A6" s="345"/>
      <c r="B6" s="346"/>
      <c r="C6" s="355"/>
      <c r="D6" s="349"/>
      <c r="E6" s="350"/>
      <c r="F6" s="350"/>
      <c r="G6" s="351"/>
      <c r="H6" s="371"/>
      <c r="I6" s="371"/>
      <c r="J6" s="371"/>
      <c r="K6" s="371"/>
      <c r="L6" s="371"/>
      <c r="M6" s="371"/>
      <c r="N6" s="371"/>
      <c r="O6" s="371"/>
      <c r="P6" s="371"/>
      <c r="Q6" s="359"/>
    </row>
    <row r="7" spans="1:17" ht="13.5">
      <c r="A7" s="345"/>
      <c r="B7" s="346"/>
      <c r="C7" s="355"/>
      <c r="D7" s="357" t="s">
        <v>8</v>
      </c>
      <c r="E7" s="361" t="s">
        <v>181</v>
      </c>
      <c r="F7" s="258"/>
      <c r="G7" s="372" t="s">
        <v>211</v>
      </c>
      <c r="H7" s="371"/>
      <c r="I7" s="371"/>
      <c r="J7" s="371"/>
      <c r="K7" s="371"/>
      <c r="L7" s="371"/>
      <c r="M7" s="371"/>
      <c r="N7" s="371"/>
      <c r="O7" s="371"/>
      <c r="P7" s="371"/>
      <c r="Q7" s="359"/>
    </row>
    <row r="8" spans="1:17" ht="13.5">
      <c r="A8" s="345"/>
      <c r="B8" s="346"/>
      <c r="C8" s="355"/>
      <c r="D8" s="358"/>
      <c r="E8" s="362"/>
      <c r="F8" s="258"/>
      <c r="G8" s="371"/>
      <c r="H8" s="371"/>
      <c r="I8" s="371"/>
      <c r="J8" s="371"/>
      <c r="K8" s="371"/>
      <c r="L8" s="371"/>
      <c r="M8" s="371"/>
      <c r="N8" s="371"/>
      <c r="O8" s="371"/>
      <c r="P8" s="371"/>
      <c r="Q8" s="359"/>
    </row>
    <row r="9" spans="1:17" ht="13.5">
      <c r="A9" s="345"/>
      <c r="B9" s="346"/>
      <c r="C9" s="355"/>
      <c r="D9" s="359"/>
      <c r="E9" s="363"/>
      <c r="F9" s="258"/>
      <c r="G9" s="371"/>
      <c r="H9" s="371"/>
      <c r="I9" s="371"/>
      <c r="J9" s="371"/>
      <c r="K9" s="371"/>
      <c r="L9" s="371"/>
      <c r="M9" s="371"/>
      <c r="N9" s="371"/>
      <c r="O9" s="371"/>
      <c r="P9" s="371"/>
      <c r="Q9" s="359"/>
    </row>
    <row r="10" spans="1:17" ht="13.5">
      <c r="A10" s="345"/>
      <c r="B10" s="346"/>
      <c r="C10" s="355"/>
      <c r="D10" s="359"/>
      <c r="E10" s="363"/>
      <c r="F10" s="258"/>
      <c r="G10" s="371"/>
      <c r="H10" s="371"/>
      <c r="I10" s="371"/>
      <c r="J10" s="371"/>
      <c r="K10" s="371"/>
      <c r="L10" s="371"/>
      <c r="M10" s="371"/>
      <c r="N10" s="371"/>
      <c r="O10" s="371"/>
      <c r="P10" s="371"/>
      <c r="Q10" s="359"/>
    </row>
    <row r="11" spans="1:17" ht="13.5">
      <c r="A11" s="345"/>
      <c r="B11" s="346"/>
      <c r="C11" s="355"/>
      <c r="D11" s="359"/>
      <c r="E11" s="363"/>
      <c r="F11" s="258"/>
      <c r="G11" s="371"/>
      <c r="H11" s="371"/>
      <c r="I11" s="371"/>
      <c r="J11" s="371"/>
      <c r="K11" s="371"/>
      <c r="L11" s="371"/>
      <c r="M11" s="371"/>
      <c r="N11" s="371"/>
      <c r="O11" s="371"/>
      <c r="P11" s="371"/>
      <c r="Q11" s="359"/>
    </row>
    <row r="12" spans="1:17" ht="7.5" customHeight="1">
      <c r="A12" s="347"/>
      <c r="B12" s="348"/>
      <c r="C12" s="356"/>
      <c r="D12" s="360"/>
      <c r="E12" s="364"/>
      <c r="F12" s="259"/>
      <c r="G12" s="373"/>
      <c r="H12" s="134"/>
      <c r="I12" s="134"/>
      <c r="J12" s="134"/>
      <c r="K12" s="134"/>
      <c r="L12" s="134"/>
      <c r="M12" s="134"/>
      <c r="N12" s="134"/>
      <c r="O12" s="134"/>
      <c r="P12" s="134"/>
      <c r="Q12" s="135"/>
    </row>
    <row r="13" spans="1:17" ht="5.25" customHeight="1">
      <c r="A13" s="136"/>
      <c r="B13" s="137"/>
      <c r="C13" s="115"/>
      <c r="D13" s="299"/>
      <c r="E13" s="299"/>
      <c r="F13" s="260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/>
    </row>
    <row r="14" spans="1:17" ht="18" customHeight="1">
      <c r="A14" s="138" t="s">
        <v>252</v>
      </c>
      <c r="B14" s="139" t="s">
        <v>253</v>
      </c>
      <c r="C14" s="140">
        <v>104.2</v>
      </c>
      <c r="D14" s="352">
        <v>-0.3824091778202643</v>
      </c>
      <c r="E14" s="352"/>
      <c r="F14" s="247"/>
      <c r="G14" s="141" t="s">
        <v>254</v>
      </c>
      <c r="H14" s="140">
        <v>103.8</v>
      </c>
      <c r="I14" s="140">
        <v>104.2</v>
      </c>
      <c r="J14" s="140">
        <v>103.9</v>
      </c>
      <c r="K14" s="140">
        <v>119.9</v>
      </c>
      <c r="L14" s="140">
        <v>105.1</v>
      </c>
      <c r="M14" s="140">
        <v>98.4</v>
      </c>
      <c r="N14" s="140">
        <v>103.3</v>
      </c>
      <c r="O14" s="140">
        <v>96.3</v>
      </c>
      <c r="P14" s="140">
        <v>109.6</v>
      </c>
      <c r="Q14" s="140">
        <v>99.1</v>
      </c>
    </row>
    <row r="15" spans="1:17" ht="18" customHeight="1">
      <c r="A15" s="138" t="s">
        <v>133</v>
      </c>
      <c r="B15" s="139"/>
      <c r="C15" s="140">
        <v>103.2</v>
      </c>
      <c r="D15" s="352">
        <v>-0.9596928982725501</v>
      </c>
      <c r="E15" s="352"/>
      <c r="F15" s="247"/>
      <c r="G15" s="141" t="s">
        <v>254</v>
      </c>
      <c r="H15" s="140">
        <v>101.6</v>
      </c>
      <c r="I15" s="140">
        <v>103.4</v>
      </c>
      <c r="J15" s="140">
        <v>104.8</v>
      </c>
      <c r="K15" s="140">
        <v>117.1</v>
      </c>
      <c r="L15" s="140">
        <v>104.5</v>
      </c>
      <c r="M15" s="140">
        <v>97.6</v>
      </c>
      <c r="N15" s="140">
        <v>102.9</v>
      </c>
      <c r="O15" s="140">
        <v>97.4</v>
      </c>
      <c r="P15" s="140">
        <v>108.5</v>
      </c>
      <c r="Q15" s="140">
        <v>98.6</v>
      </c>
    </row>
    <row r="16" spans="1:17" ht="18" customHeight="1">
      <c r="A16" s="138" t="s">
        <v>134</v>
      </c>
      <c r="B16" s="139"/>
      <c r="C16" s="140">
        <v>102.1</v>
      </c>
      <c r="D16" s="352">
        <v>-1.0658914728682305</v>
      </c>
      <c r="E16" s="352"/>
      <c r="F16" s="247"/>
      <c r="G16" s="141" t="s">
        <v>254</v>
      </c>
      <c r="H16" s="140">
        <v>101.1</v>
      </c>
      <c r="I16" s="140">
        <v>101.8</v>
      </c>
      <c r="J16" s="140">
        <v>104.8</v>
      </c>
      <c r="K16" s="140">
        <v>112.8</v>
      </c>
      <c r="L16" s="140">
        <v>102.8</v>
      </c>
      <c r="M16" s="140">
        <v>98</v>
      </c>
      <c r="N16" s="140">
        <v>101.7</v>
      </c>
      <c r="O16" s="140">
        <v>98.1</v>
      </c>
      <c r="P16" s="140">
        <v>105.3</v>
      </c>
      <c r="Q16" s="140">
        <v>98.6</v>
      </c>
    </row>
    <row r="17" spans="1:17" ht="18" customHeight="1">
      <c r="A17" s="138" t="s">
        <v>3</v>
      </c>
      <c r="B17" s="139"/>
      <c r="C17" s="140">
        <v>101</v>
      </c>
      <c r="D17" s="352">
        <v>-1</v>
      </c>
      <c r="E17" s="352"/>
      <c r="F17" s="247"/>
      <c r="G17" s="141" t="s">
        <v>254</v>
      </c>
      <c r="H17" s="140">
        <v>100.5</v>
      </c>
      <c r="I17" s="140">
        <v>100.8</v>
      </c>
      <c r="J17" s="140">
        <v>102.5</v>
      </c>
      <c r="K17" s="140">
        <v>108.1</v>
      </c>
      <c r="L17" s="140">
        <v>100.8</v>
      </c>
      <c r="M17" s="140">
        <v>97</v>
      </c>
      <c r="N17" s="140">
        <v>101.4</v>
      </c>
      <c r="O17" s="140">
        <v>99.3</v>
      </c>
      <c r="P17" s="140">
        <v>103.1</v>
      </c>
      <c r="Q17" s="140">
        <v>98.5</v>
      </c>
    </row>
    <row r="18" spans="1:17" ht="18" customHeight="1">
      <c r="A18" s="138" t="s">
        <v>114</v>
      </c>
      <c r="B18" s="139"/>
      <c r="C18" s="140">
        <v>100.6</v>
      </c>
      <c r="D18" s="352">
        <v>-0.3960396039603893</v>
      </c>
      <c r="E18" s="352"/>
      <c r="F18" s="247"/>
      <c r="G18" s="141" t="s">
        <v>254</v>
      </c>
      <c r="H18" s="140">
        <v>100.3</v>
      </c>
      <c r="I18" s="140">
        <v>100.2</v>
      </c>
      <c r="J18" s="140">
        <v>102.3</v>
      </c>
      <c r="K18" s="140">
        <v>104.9</v>
      </c>
      <c r="L18" s="140">
        <v>99.8</v>
      </c>
      <c r="M18" s="140">
        <v>100.4</v>
      </c>
      <c r="N18" s="140">
        <v>101.1</v>
      </c>
      <c r="O18" s="140">
        <v>99.2</v>
      </c>
      <c r="P18" s="140">
        <v>101.8</v>
      </c>
      <c r="Q18" s="140">
        <v>99.6</v>
      </c>
    </row>
    <row r="19" spans="1:17" ht="18" customHeight="1">
      <c r="A19" s="138" t="s">
        <v>135</v>
      </c>
      <c r="B19" s="139"/>
      <c r="C19" s="140">
        <v>100.5</v>
      </c>
      <c r="D19" s="352">
        <v>-0.09940357852882187</v>
      </c>
      <c r="E19" s="352"/>
      <c r="F19" s="247"/>
      <c r="G19" s="141" t="s">
        <v>254</v>
      </c>
      <c r="H19" s="140">
        <v>101.1</v>
      </c>
      <c r="I19" s="140">
        <v>100</v>
      </c>
      <c r="J19" s="140">
        <v>101.5</v>
      </c>
      <c r="K19" s="140">
        <v>102.6</v>
      </c>
      <c r="L19" s="140">
        <v>99.9</v>
      </c>
      <c r="M19" s="140">
        <v>100.1</v>
      </c>
      <c r="N19" s="140">
        <v>100.8</v>
      </c>
      <c r="O19" s="140">
        <v>99.5</v>
      </c>
      <c r="P19" s="140">
        <v>100.7</v>
      </c>
      <c r="Q19" s="140">
        <v>99.9</v>
      </c>
    </row>
    <row r="20" spans="1:17" ht="18" customHeight="1">
      <c r="A20" s="138" t="s">
        <v>136</v>
      </c>
      <c r="B20" s="139"/>
      <c r="C20" s="140">
        <v>100</v>
      </c>
      <c r="D20" s="352">
        <v>-0.4975124378109399</v>
      </c>
      <c r="E20" s="352"/>
      <c r="F20" s="247"/>
      <c r="G20" s="141" t="s">
        <v>254</v>
      </c>
      <c r="H20" s="140">
        <v>100</v>
      </c>
      <c r="I20" s="140">
        <v>100</v>
      </c>
      <c r="J20" s="140">
        <v>100</v>
      </c>
      <c r="K20" s="140">
        <v>100</v>
      </c>
      <c r="L20" s="140">
        <v>100</v>
      </c>
      <c r="M20" s="140">
        <v>100</v>
      </c>
      <c r="N20" s="140">
        <v>100</v>
      </c>
      <c r="O20" s="140">
        <v>100</v>
      </c>
      <c r="P20" s="140">
        <v>100</v>
      </c>
      <c r="Q20" s="140">
        <v>100</v>
      </c>
    </row>
    <row r="21" spans="1:17" ht="18" customHeight="1">
      <c r="A21" s="138" t="s">
        <v>127</v>
      </c>
      <c r="B21" s="95"/>
      <c r="C21" s="140">
        <v>100.1</v>
      </c>
      <c r="D21" s="352">
        <v>0.09999999999999432</v>
      </c>
      <c r="E21" s="352"/>
      <c r="F21" s="247"/>
      <c r="G21" s="141" t="s">
        <v>254</v>
      </c>
      <c r="H21" s="140">
        <v>100.4</v>
      </c>
      <c r="I21" s="140">
        <v>100.1</v>
      </c>
      <c r="J21" s="140">
        <v>102.2</v>
      </c>
      <c r="K21" s="140">
        <v>98.1</v>
      </c>
      <c r="L21" s="140">
        <v>100.7</v>
      </c>
      <c r="M21" s="140">
        <v>99.4</v>
      </c>
      <c r="N21" s="140">
        <v>99.6</v>
      </c>
      <c r="O21" s="140">
        <v>100.6</v>
      </c>
      <c r="P21" s="140">
        <v>99.2</v>
      </c>
      <c r="Q21" s="140">
        <v>100.9</v>
      </c>
    </row>
    <row r="22" spans="1:17" ht="18" customHeight="1">
      <c r="A22" s="138" t="s">
        <v>158</v>
      </c>
      <c r="B22" s="95"/>
      <c r="C22" s="140">
        <v>100.2</v>
      </c>
      <c r="D22" s="352">
        <v>0.09990009990011117</v>
      </c>
      <c r="E22" s="352"/>
      <c r="F22" s="247"/>
      <c r="G22" s="141" t="s">
        <v>254</v>
      </c>
      <c r="H22" s="140">
        <v>100.6</v>
      </c>
      <c r="I22" s="140">
        <v>100.2</v>
      </c>
      <c r="J22" s="140">
        <v>103.3</v>
      </c>
      <c r="K22" s="140">
        <v>96.3</v>
      </c>
      <c r="L22" s="140">
        <v>100.2</v>
      </c>
      <c r="M22" s="140">
        <v>99.4</v>
      </c>
      <c r="N22" s="140">
        <v>99.4</v>
      </c>
      <c r="O22" s="140">
        <v>101.8</v>
      </c>
      <c r="P22" s="140">
        <v>98.2</v>
      </c>
      <c r="Q22" s="140">
        <v>101.4</v>
      </c>
    </row>
    <row r="23" spans="1:17" ht="18" customHeight="1">
      <c r="A23" s="138" t="s">
        <v>203</v>
      </c>
      <c r="B23" s="95"/>
      <c r="C23" s="140">
        <v>101.2</v>
      </c>
      <c r="D23" s="352">
        <v>0.9980039920159669</v>
      </c>
      <c r="E23" s="352"/>
      <c r="F23" s="247"/>
      <c r="G23" s="141" t="s">
        <v>254</v>
      </c>
      <c r="H23" s="140">
        <v>102.7</v>
      </c>
      <c r="I23" s="140">
        <v>100.4</v>
      </c>
      <c r="J23" s="140">
        <v>107.5</v>
      </c>
      <c r="K23" s="140">
        <v>95.1</v>
      </c>
      <c r="L23" s="140">
        <v>100.3</v>
      </c>
      <c r="M23" s="140">
        <v>99.4</v>
      </c>
      <c r="N23" s="140">
        <v>100.6</v>
      </c>
      <c r="O23" s="140">
        <v>102.5</v>
      </c>
      <c r="P23" s="140">
        <v>98</v>
      </c>
      <c r="Q23" s="140">
        <v>102</v>
      </c>
    </row>
    <row r="24" spans="1:17" ht="18" customHeight="1">
      <c r="A24" s="52" t="s">
        <v>255</v>
      </c>
      <c r="B24" s="102"/>
      <c r="C24" s="31">
        <v>100</v>
      </c>
      <c r="D24" s="368">
        <f>(C24/C23*100)-100</f>
        <v>-1.1857707509881408</v>
      </c>
      <c r="E24" s="368"/>
      <c r="F24" s="261"/>
      <c r="G24" s="141" t="s">
        <v>111</v>
      </c>
      <c r="H24" s="32">
        <v>102.2</v>
      </c>
      <c r="I24" s="32">
        <v>99.9</v>
      </c>
      <c r="J24" s="32">
        <v>105.5</v>
      </c>
      <c r="K24" s="32">
        <v>92.7</v>
      </c>
      <c r="L24" s="32">
        <v>98.7</v>
      </c>
      <c r="M24" s="32">
        <v>99.5</v>
      </c>
      <c r="N24" s="32">
        <v>98</v>
      </c>
      <c r="O24" s="32">
        <v>103.2</v>
      </c>
      <c r="P24" s="32">
        <v>95</v>
      </c>
      <c r="Q24" s="32">
        <v>101.2</v>
      </c>
    </row>
    <row r="25" spans="1:17" ht="5.25" customHeight="1">
      <c r="A25" s="41"/>
      <c r="B25" s="129"/>
      <c r="C25" s="31"/>
      <c r="D25" s="368"/>
      <c r="E25" s="368"/>
      <c r="F25" s="26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</row>
    <row r="26" spans="1:17" ht="15.75" customHeight="1" hidden="1">
      <c r="A26" s="255" t="s">
        <v>201</v>
      </c>
      <c r="B26" s="256" t="s">
        <v>133</v>
      </c>
      <c r="C26" s="257">
        <v>101.3</v>
      </c>
      <c r="D26" s="369">
        <v>-0.0986193293885691</v>
      </c>
      <c r="E26" s="369"/>
      <c r="F26" s="257">
        <v>101.3</v>
      </c>
      <c r="G26" s="257">
        <v>0.7960199004975124</v>
      </c>
      <c r="H26" s="257">
        <v>103.4</v>
      </c>
      <c r="I26" s="257">
        <v>100.3</v>
      </c>
      <c r="J26" s="257">
        <v>108.8</v>
      </c>
      <c r="K26" s="257">
        <v>95</v>
      </c>
      <c r="L26" s="257">
        <v>104.4</v>
      </c>
      <c r="M26" s="257">
        <v>99.4</v>
      </c>
      <c r="N26" s="257">
        <v>98.2</v>
      </c>
      <c r="O26" s="257">
        <v>102.7</v>
      </c>
      <c r="P26" s="257">
        <v>97.8</v>
      </c>
      <c r="Q26" s="257">
        <v>101.9</v>
      </c>
    </row>
    <row r="27" spans="1:17" ht="18" customHeight="1">
      <c r="A27" s="138" t="s">
        <v>246</v>
      </c>
      <c r="B27" s="139" t="s">
        <v>213</v>
      </c>
      <c r="C27" s="140">
        <v>100.7</v>
      </c>
      <c r="D27" s="352">
        <f>(C27/C26*100)-100</f>
        <v>-0.5923000987166773</v>
      </c>
      <c r="E27" s="352"/>
      <c r="F27" s="257">
        <v>100.2</v>
      </c>
      <c r="G27" s="140">
        <f>(C27/F27*100)-100</f>
        <v>0.49900199600799056</v>
      </c>
      <c r="H27" s="140">
        <v>103.5</v>
      </c>
      <c r="I27" s="140">
        <v>100.1</v>
      </c>
      <c r="J27" s="141">
        <v>112.7</v>
      </c>
      <c r="K27" s="141">
        <v>95.7</v>
      </c>
      <c r="L27" s="141">
        <v>95.1</v>
      </c>
      <c r="M27" s="141">
        <v>100</v>
      </c>
      <c r="N27" s="141">
        <v>97.4</v>
      </c>
      <c r="O27" s="141">
        <v>102.7</v>
      </c>
      <c r="P27" s="141">
        <v>95.1</v>
      </c>
      <c r="Q27" s="141">
        <v>101.6</v>
      </c>
    </row>
    <row r="28" spans="1:17" ht="18" customHeight="1">
      <c r="A28" s="142"/>
      <c r="B28" s="139" t="s">
        <v>138</v>
      </c>
      <c r="C28" s="140">
        <v>100.4</v>
      </c>
      <c r="D28" s="352">
        <f aca="true" t="shared" si="0" ref="D28:D38">(C28/C27*100)-100</f>
        <v>-0.2979145978152786</v>
      </c>
      <c r="E28" s="352"/>
      <c r="F28" s="257">
        <v>99.9</v>
      </c>
      <c r="G28" s="140">
        <f aca="true" t="shared" si="1" ref="G28:G38">(C28/F28*100)-100</f>
        <v>0.5005005005004932</v>
      </c>
      <c r="H28" s="140">
        <v>102.7</v>
      </c>
      <c r="I28" s="140">
        <v>100</v>
      </c>
      <c r="J28" s="141">
        <v>112.7</v>
      </c>
      <c r="K28" s="141">
        <v>95.3</v>
      </c>
      <c r="L28" s="141">
        <v>94</v>
      </c>
      <c r="M28" s="141">
        <v>100.1</v>
      </c>
      <c r="N28" s="141">
        <v>97.6</v>
      </c>
      <c r="O28" s="141">
        <v>102.8</v>
      </c>
      <c r="P28" s="141">
        <v>94.9</v>
      </c>
      <c r="Q28" s="141">
        <v>101.4</v>
      </c>
    </row>
    <row r="29" spans="1:17" ht="18" customHeight="1">
      <c r="A29" s="142"/>
      <c r="B29" s="139" t="s">
        <v>139</v>
      </c>
      <c r="C29" s="140">
        <v>100.7</v>
      </c>
      <c r="D29" s="352">
        <f t="shared" si="0"/>
        <v>0.29880478087649465</v>
      </c>
      <c r="E29" s="352"/>
      <c r="F29" s="257">
        <v>100.5</v>
      </c>
      <c r="G29" s="140">
        <f t="shared" si="1"/>
        <v>0.19900497512436743</v>
      </c>
      <c r="H29" s="140">
        <v>103.2</v>
      </c>
      <c r="I29" s="140">
        <v>100</v>
      </c>
      <c r="J29" s="141">
        <v>112.6</v>
      </c>
      <c r="K29" s="141">
        <v>94.3</v>
      </c>
      <c r="L29" s="141">
        <v>96.7</v>
      </c>
      <c r="M29" s="141">
        <v>100</v>
      </c>
      <c r="N29" s="141">
        <v>97.9</v>
      </c>
      <c r="O29" s="141">
        <v>102.8</v>
      </c>
      <c r="P29" s="141">
        <v>95.7</v>
      </c>
      <c r="Q29" s="141">
        <v>101.2</v>
      </c>
    </row>
    <row r="30" spans="1:17" ht="18" customHeight="1">
      <c r="A30" s="142"/>
      <c r="B30" s="139" t="s">
        <v>140</v>
      </c>
      <c r="C30" s="140">
        <v>100.7</v>
      </c>
      <c r="D30" s="352">
        <f t="shared" si="0"/>
        <v>0</v>
      </c>
      <c r="E30" s="352"/>
      <c r="F30" s="257">
        <v>100.8</v>
      </c>
      <c r="G30" s="140">
        <f t="shared" si="1"/>
        <v>-0.09920634920635507</v>
      </c>
      <c r="H30" s="140">
        <v>103</v>
      </c>
      <c r="I30" s="140">
        <v>100</v>
      </c>
      <c r="J30" s="141">
        <v>111.9</v>
      </c>
      <c r="K30" s="141">
        <v>93.6</v>
      </c>
      <c r="L30" s="141">
        <v>100.6</v>
      </c>
      <c r="M30" s="141">
        <v>99.5</v>
      </c>
      <c r="N30" s="141">
        <v>97.7</v>
      </c>
      <c r="O30" s="141">
        <v>103.3</v>
      </c>
      <c r="P30" s="141">
        <v>95.1</v>
      </c>
      <c r="Q30" s="141">
        <v>101.3</v>
      </c>
    </row>
    <row r="31" spans="1:17" ht="18" customHeight="1">
      <c r="A31" s="142"/>
      <c r="B31" s="139" t="s">
        <v>141</v>
      </c>
      <c r="C31" s="140">
        <v>100.5</v>
      </c>
      <c r="D31" s="352">
        <f t="shared" si="0"/>
        <v>-0.19860973187687136</v>
      </c>
      <c r="E31" s="352"/>
      <c r="F31" s="257">
        <v>101.3</v>
      </c>
      <c r="G31" s="140">
        <f t="shared" si="1"/>
        <v>-0.7897334649555745</v>
      </c>
      <c r="H31" s="140">
        <v>103.2</v>
      </c>
      <c r="I31" s="140">
        <v>100</v>
      </c>
      <c r="J31" s="141">
        <v>106.1</v>
      </c>
      <c r="K31" s="141">
        <v>93.6</v>
      </c>
      <c r="L31" s="141">
        <v>101.3</v>
      </c>
      <c r="M31" s="141">
        <v>99.4</v>
      </c>
      <c r="N31" s="141">
        <v>97.7</v>
      </c>
      <c r="O31" s="141">
        <v>103.3</v>
      </c>
      <c r="P31" s="141">
        <v>95.3</v>
      </c>
      <c r="Q31" s="141">
        <v>101.4</v>
      </c>
    </row>
    <row r="32" spans="1:17" ht="18" customHeight="1">
      <c r="A32" s="142"/>
      <c r="B32" s="139" t="s">
        <v>142</v>
      </c>
      <c r="C32" s="140">
        <v>100.1</v>
      </c>
      <c r="D32" s="352">
        <f t="shared" si="0"/>
        <v>-0.3980099502487633</v>
      </c>
      <c r="E32" s="352"/>
      <c r="F32" s="257">
        <v>101.6</v>
      </c>
      <c r="G32" s="140">
        <f t="shared" si="1"/>
        <v>-1.4763779527558967</v>
      </c>
      <c r="H32" s="140">
        <v>102.7</v>
      </c>
      <c r="I32" s="140">
        <v>100</v>
      </c>
      <c r="J32" s="141">
        <v>104.1</v>
      </c>
      <c r="K32" s="141">
        <v>92.8</v>
      </c>
      <c r="L32" s="141">
        <v>100.7</v>
      </c>
      <c r="M32" s="141">
        <v>99.3</v>
      </c>
      <c r="N32" s="141">
        <v>97.9</v>
      </c>
      <c r="O32" s="141">
        <v>103.3</v>
      </c>
      <c r="P32" s="141">
        <v>94.7</v>
      </c>
      <c r="Q32" s="141">
        <v>100.9</v>
      </c>
    </row>
    <row r="33" spans="1:17" ht="18" customHeight="1">
      <c r="A33" s="142"/>
      <c r="B33" s="139" t="s">
        <v>143</v>
      </c>
      <c r="C33" s="140">
        <v>99.7</v>
      </c>
      <c r="D33" s="352">
        <f t="shared" si="0"/>
        <v>-0.39960039960038785</v>
      </c>
      <c r="E33" s="352"/>
      <c r="F33" s="257">
        <v>101.5</v>
      </c>
      <c r="G33" s="140">
        <f t="shared" si="1"/>
        <v>-1.7733990147783203</v>
      </c>
      <c r="H33" s="140">
        <v>101.9</v>
      </c>
      <c r="I33" s="140">
        <v>100</v>
      </c>
      <c r="J33" s="140">
        <v>102.5</v>
      </c>
      <c r="K33" s="141">
        <v>91.6</v>
      </c>
      <c r="L33" s="141">
        <v>96.3</v>
      </c>
      <c r="M33" s="141">
        <v>99.6</v>
      </c>
      <c r="N33" s="141">
        <v>98.5</v>
      </c>
      <c r="O33" s="141">
        <v>103.3</v>
      </c>
      <c r="P33" s="141">
        <v>94.7</v>
      </c>
      <c r="Q33" s="141">
        <v>101.1</v>
      </c>
    </row>
    <row r="34" spans="1:17" ht="18" customHeight="1">
      <c r="A34" s="142"/>
      <c r="B34" s="139" t="s">
        <v>144</v>
      </c>
      <c r="C34" s="140">
        <v>99.9</v>
      </c>
      <c r="D34" s="352">
        <f t="shared" si="0"/>
        <v>0.20060180541625527</v>
      </c>
      <c r="E34" s="352"/>
      <c r="F34" s="257">
        <v>101.6</v>
      </c>
      <c r="G34" s="140">
        <f t="shared" si="1"/>
        <v>-1.673228346456682</v>
      </c>
      <c r="H34" s="140">
        <v>102.8</v>
      </c>
      <c r="I34" s="140">
        <v>99.9</v>
      </c>
      <c r="J34" s="141">
        <v>101.5</v>
      </c>
      <c r="K34" s="141">
        <v>91.4</v>
      </c>
      <c r="L34" s="141">
        <v>95</v>
      </c>
      <c r="M34" s="141">
        <v>99.6</v>
      </c>
      <c r="N34" s="141">
        <v>99</v>
      </c>
      <c r="O34" s="141">
        <v>103.3</v>
      </c>
      <c r="P34" s="141">
        <v>96.3</v>
      </c>
      <c r="Q34" s="141">
        <v>100.9</v>
      </c>
    </row>
    <row r="35" spans="1:17" ht="18" customHeight="1">
      <c r="A35" s="142"/>
      <c r="B35" s="139" t="s">
        <v>145</v>
      </c>
      <c r="C35" s="140">
        <v>99.8</v>
      </c>
      <c r="D35" s="352">
        <f t="shared" si="0"/>
        <v>-0.10010010010010717</v>
      </c>
      <c r="E35" s="352"/>
      <c r="F35" s="257">
        <v>101.9</v>
      </c>
      <c r="G35" s="140">
        <f t="shared" si="1"/>
        <v>-2.0608439646712498</v>
      </c>
      <c r="H35" s="140">
        <v>102.4</v>
      </c>
      <c r="I35" s="140">
        <v>99.9</v>
      </c>
      <c r="J35" s="141">
        <v>100.3</v>
      </c>
      <c r="K35" s="141">
        <v>91.7</v>
      </c>
      <c r="L35" s="141">
        <v>100.8</v>
      </c>
      <c r="M35" s="141">
        <v>99.5</v>
      </c>
      <c r="N35" s="141">
        <v>98.3</v>
      </c>
      <c r="O35" s="141">
        <v>103.3</v>
      </c>
      <c r="P35" s="141">
        <v>94.9</v>
      </c>
      <c r="Q35" s="141">
        <v>101</v>
      </c>
    </row>
    <row r="36" spans="1:17" ht="18" customHeight="1">
      <c r="A36" s="142"/>
      <c r="B36" s="139" t="s">
        <v>137</v>
      </c>
      <c r="C36" s="140">
        <v>99.4</v>
      </c>
      <c r="D36" s="352">
        <f t="shared" si="0"/>
        <v>-0.40080160320640346</v>
      </c>
      <c r="E36" s="352"/>
      <c r="F36" s="257">
        <v>101.8</v>
      </c>
      <c r="G36" s="140">
        <f t="shared" si="1"/>
        <v>-2.3575638506876118</v>
      </c>
      <c r="H36" s="140">
        <v>100.8</v>
      </c>
      <c r="I36" s="140">
        <v>99.8</v>
      </c>
      <c r="J36" s="141">
        <v>100.2</v>
      </c>
      <c r="K36" s="141">
        <v>91.1</v>
      </c>
      <c r="L36" s="141">
        <v>101.2</v>
      </c>
      <c r="M36" s="141">
        <v>99.2</v>
      </c>
      <c r="N36" s="141">
        <v>98.1</v>
      </c>
      <c r="O36" s="141">
        <v>103.3</v>
      </c>
      <c r="P36" s="141">
        <v>94.8</v>
      </c>
      <c r="Q36" s="141">
        <v>101.2</v>
      </c>
    </row>
    <row r="37" spans="1:17" ht="18" customHeight="1">
      <c r="A37" s="142"/>
      <c r="B37" s="139" t="s">
        <v>132</v>
      </c>
      <c r="C37" s="140">
        <v>99.2</v>
      </c>
      <c r="D37" s="352">
        <f t="shared" si="0"/>
        <v>-0.20120724346077168</v>
      </c>
      <c r="E37" s="352"/>
      <c r="F37" s="257">
        <v>101.4</v>
      </c>
      <c r="G37" s="140">
        <f t="shared" si="1"/>
        <v>-2.1696252465483212</v>
      </c>
      <c r="H37" s="140">
        <v>100.3</v>
      </c>
      <c r="I37" s="140">
        <v>99.6</v>
      </c>
      <c r="J37" s="141">
        <v>100.5</v>
      </c>
      <c r="K37" s="141">
        <v>91.2</v>
      </c>
      <c r="L37" s="141">
        <v>101.9</v>
      </c>
      <c r="M37" s="141">
        <v>99.4</v>
      </c>
      <c r="N37" s="141">
        <v>97.9</v>
      </c>
      <c r="O37" s="141">
        <v>103.3</v>
      </c>
      <c r="P37" s="141">
        <v>94</v>
      </c>
      <c r="Q37" s="141">
        <v>101.1</v>
      </c>
    </row>
    <row r="38" spans="1:17" ht="18" customHeight="1">
      <c r="A38" s="142"/>
      <c r="B38" s="139" t="s">
        <v>133</v>
      </c>
      <c r="C38" s="140">
        <v>99</v>
      </c>
      <c r="D38" s="352">
        <f t="shared" si="0"/>
        <v>-0.20161290322580783</v>
      </c>
      <c r="E38" s="352"/>
      <c r="F38" s="257">
        <v>101.3</v>
      </c>
      <c r="G38" s="140">
        <f t="shared" si="1"/>
        <v>-2.270483711747289</v>
      </c>
      <c r="H38" s="140">
        <v>100</v>
      </c>
      <c r="I38" s="140">
        <v>99.6</v>
      </c>
      <c r="J38" s="141">
        <v>101.1</v>
      </c>
      <c r="K38" s="141">
        <v>89.9</v>
      </c>
      <c r="L38" s="141">
        <v>100.7</v>
      </c>
      <c r="M38" s="141">
        <v>98.9</v>
      </c>
      <c r="N38" s="141">
        <v>98.2</v>
      </c>
      <c r="O38" s="141">
        <v>103.3</v>
      </c>
      <c r="P38" s="141">
        <v>93.9</v>
      </c>
      <c r="Q38" s="141">
        <v>100.9</v>
      </c>
    </row>
    <row r="39" spans="1:17" ht="10.5" customHeight="1">
      <c r="A39" s="143" t="s">
        <v>109</v>
      </c>
      <c r="B39" s="144"/>
      <c r="C39" s="140"/>
      <c r="D39" s="352"/>
      <c r="E39" s="352"/>
      <c r="F39" s="247"/>
      <c r="G39" s="140"/>
      <c r="H39" s="140"/>
      <c r="I39" s="140"/>
      <c r="J39" s="140"/>
      <c r="K39" s="140"/>
      <c r="L39" s="140"/>
      <c r="M39" s="140"/>
      <c r="N39" s="140"/>
      <c r="O39" s="140"/>
      <c r="P39" s="140"/>
      <c r="Q39" s="140"/>
    </row>
    <row r="40" spans="1:17" ht="18" customHeight="1">
      <c r="A40" s="366" t="s">
        <v>110</v>
      </c>
      <c r="B40" s="367"/>
      <c r="C40" s="140">
        <f>(C38/C26*100)-100</f>
        <v>-2.270483711747289</v>
      </c>
      <c r="D40" s="365" t="s">
        <v>214</v>
      </c>
      <c r="E40" s="365"/>
      <c r="F40" s="247" t="s">
        <v>214</v>
      </c>
      <c r="G40" s="141" t="s">
        <v>214</v>
      </c>
      <c r="H40" s="140">
        <f aca="true" t="shared" si="2" ref="H40:Q40">(H38/H26*100)-100</f>
        <v>-3.2882011605415897</v>
      </c>
      <c r="I40" s="140">
        <f t="shared" si="2"/>
        <v>-0.6979062811565342</v>
      </c>
      <c r="J40" s="140">
        <f t="shared" si="2"/>
        <v>-7.077205882352942</v>
      </c>
      <c r="K40" s="140">
        <f t="shared" si="2"/>
        <v>-5.368421052631575</v>
      </c>
      <c r="L40" s="140">
        <f t="shared" si="2"/>
        <v>-3.544061302681996</v>
      </c>
      <c r="M40" s="140">
        <f t="shared" si="2"/>
        <v>-0.503018108651915</v>
      </c>
      <c r="N40" s="140">
        <f t="shared" si="2"/>
        <v>0</v>
      </c>
      <c r="O40" s="140">
        <f t="shared" si="2"/>
        <v>0.584225900681588</v>
      </c>
      <c r="P40" s="140">
        <f t="shared" si="2"/>
        <v>-3.98773006134968</v>
      </c>
      <c r="Q40" s="140">
        <f t="shared" si="2"/>
        <v>-0.9813542688910672</v>
      </c>
    </row>
    <row r="41" spans="1:17" ht="5.25" customHeight="1">
      <c r="A41" s="145"/>
      <c r="B41" s="146"/>
      <c r="C41" s="115"/>
      <c r="D41" s="299"/>
      <c r="E41" s="299"/>
      <c r="F41" s="112"/>
      <c r="G41" s="115"/>
      <c r="H41" s="115"/>
      <c r="I41" s="115"/>
      <c r="J41" s="115"/>
      <c r="K41" s="115"/>
      <c r="L41" s="115"/>
      <c r="M41" s="115"/>
      <c r="N41" s="115"/>
      <c r="O41" s="115"/>
      <c r="P41" s="115"/>
      <c r="Q41" s="115"/>
    </row>
    <row r="42" spans="1:17" ht="13.5">
      <c r="A42" s="99" t="s">
        <v>236</v>
      </c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</row>
  </sheetData>
  <mergeCells count="46">
    <mergeCell ref="G7:G12"/>
    <mergeCell ref="H5:H11"/>
    <mergeCell ref="D26:E26"/>
    <mergeCell ref="Q5:Q11"/>
    <mergeCell ref="L5:L11"/>
    <mergeCell ref="M5:M11"/>
    <mergeCell ref="N5:N11"/>
    <mergeCell ref="O5:O11"/>
    <mergeCell ref="I5:I11"/>
    <mergeCell ref="J5:J11"/>
    <mergeCell ref="K5:K11"/>
    <mergeCell ref="P5:P11"/>
    <mergeCell ref="D30:E30"/>
    <mergeCell ref="D22:E22"/>
    <mergeCell ref="D29:E29"/>
    <mergeCell ref="D34:E34"/>
    <mergeCell ref="D27:E27"/>
    <mergeCell ref="D28:E28"/>
    <mergeCell ref="D33:E33"/>
    <mergeCell ref="D24:E24"/>
    <mergeCell ref="D31:E31"/>
    <mergeCell ref="D32:E32"/>
    <mergeCell ref="D40:E40"/>
    <mergeCell ref="D41:E41"/>
    <mergeCell ref="A40:B40"/>
    <mergeCell ref="D18:E18"/>
    <mergeCell ref="D21:E21"/>
    <mergeCell ref="D19:E19"/>
    <mergeCell ref="D20:E20"/>
    <mergeCell ref="D25:E25"/>
    <mergeCell ref="D23:E23"/>
    <mergeCell ref="D37:E37"/>
    <mergeCell ref="D38:E38"/>
    <mergeCell ref="D39:E39"/>
    <mergeCell ref="D35:E35"/>
    <mergeCell ref="D36:E36"/>
    <mergeCell ref="A4:B12"/>
    <mergeCell ref="D5:G6"/>
    <mergeCell ref="D13:E13"/>
    <mergeCell ref="D17:E17"/>
    <mergeCell ref="D14:E14"/>
    <mergeCell ref="D15:E15"/>
    <mergeCell ref="D16:E16"/>
    <mergeCell ref="C4:C12"/>
    <mergeCell ref="D7:D12"/>
    <mergeCell ref="E7:E12"/>
  </mergeCells>
  <printOptions/>
  <pageMargins left="0.7874015748031497" right="0.7874015748031497" top="0.984251968503937" bottom="0.984251968503937" header="0.5118110236220472" footer="0.5118110236220472"/>
  <pageSetup horizontalDpi="400" verticalDpi="400" orientation="portrait" paperSize="9" r:id="rId1"/>
  <headerFooter alignWithMargins="0">
    <oddHeader>&amp;R&amp;8市民生活　　　141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K47"/>
  <sheetViews>
    <sheetView workbookViewId="0" topLeftCell="A1">
      <selection activeCell="E26" sqref="E26"/>
    </sheetView>
  </sheetViews>
  <sheetFormatPr defaultColWidth="9.00390625" defaultRowHeight="13.5"/>
  <cols>
    <col min="1" max="1" width="3.75390625" style="0" customWidth="1"/>
    <col min="2" max="15" width="6.25390625" style="0" customWidth="1"/>
    <col min="16" max="31" width="6.25390625" style="0" hidden="1" customWidth="1"/>
  </cols>
  <sheetData>
    <row r="1" spans="2:31" ht="26.25" customHeight="1"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269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</row>
    <row r="2" spans="1:31" ht="22.5" customHeight="1">
      <c r="A2" s="94" t="s">
        <v>228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P2" s="270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3"/>
      <c r="AE2" s="73"/>
    </row>
    <row r="3" spans="1:31" ht="11.25" customHeight="1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271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28" t="s">
        <v>172</v>
      </c>
    </row>
    <row r="4" spans="1:31" ht="13.5" customHeight="1">
      <c r="A4" s="381" t="s">
        <v>105</v>
      </c>
      <c r="B4" s="382"/>
      <c r="C4" s="382" t="s">
        <v>7</v>
      </c>
      <c r="D4" s="382"/>
      <c r="E4" s="382"/>
      <c r="F4" s="380" t="s">
        <v>34</v>
      </c>
      <c r="G4" s="147"/>
      <c r="H4" s="147"/>
      <c r="I4" s="147"/>
      <c r="J4" s="147"/>
      <c r="K4" s="147"/>
      <c r="L4" s="147"/>
      <c r="M4" s="147"/>
      <c r="N4" s="147"/>
      <c r="O4" s="147"/>
      <c r="P4" s="272"/>
      <c r="Q4" s="288"/>
      <c r="R4" s="288"/>
      <c r="S4" s="288"/>
      <c r="T4" s="288"/>
      <c r="U4" s="288"/>
      <c r="V4" s="288"/>
      <c r="W4" s="288"/>
      <c r="X4" s="288"/>
      <c r="Y4" s="288"/>
      <c r="Z4" s="407" t="s">
        <v>18</v>
      </c>
      <c r="AA4" s="406" t="s">
        <v>15</v>
      </c>
      <c r="AB4" s="407" t="s">
        <v>19</v>
      </c>
      <c r="AC4" s="402" t="s">
        <v>128</v>
      </c>
      <c r="AD4" s="413" t="s">
        <v>112</v>
      </c>
      <c r="AE4" s="414"/>
    </row>
    <row r="5" spans="1:31" ht="6.75" customHeight="1">
      <c r="A5" s="383"/>
      <c r="B5" s="384"/>
      <c r="C5" s="378"/>
      <c r="D5" s="384"/>
      <c r="E5" s="384"/>
      <c r="F5" s="376"/>
      <c r="G5" s="375" t="s">
        <v>159</v>
      </c>
      <c r="H5" s="375" t="s">
        <v>160</v>
      </c>
      <c r="I5" s="378" t="s">
        <v>161</v>
      </c>
      <c r="J5" s="375" t="s">
        <v>163</v>
      </c>
      <c r="K5" s="375" t="s">
        <v>164</v>
      </c>
      <c r="L5" s="375" t="s">
        <v>165</v>
      </c>
      <c r="M5" s="375" t="s">
        <v>166</v>
      </c>
      <c r="N5" s="375" t="s">
        <v>167</v>
      </c>
      <c r="O5" s="420" t="s">
        <v>106</v>
      </c>
      <c r="P5" s="272"/>
      <c r="Q5" s="399" t="s">
        <v>168</v>
      </c>
      <c r="R5" s="399" t="s">
        <v>169</v>
      </c>
      <c r="S5" s="399" t="s">
        <v>170</v>
      </c>
      <c r="T5" s="399" t="s">
        <v>171</v>
      </c>
      <c r="U5" s="399" t="s">
        <v>179</v>
      </c>
      <c r="V5" s="399" t="s">
        <v>174</v>
      </c>
      <c r="W5" s="411" t="s">
        <v>12</v>
      </c>
      <c r="X5" s="399" t="s">
        <v>175</v>
      </c>
      <c r="Y5" s="399" t="s">
        <v>176</v>
      </c>
      <c r="Z5" s="408"/>
      <c r="AA5" s="400"/>
      <c r="AB5" s="408"/>
      <c r="AC5" s="403"/>
      <c r="AD5" s="415"/>
      <c r="AE5" s="405"/>
    </row>
    <row r="6" spans="1:31" ht="5.25" customHeight="1">
      <c r="A6" s="385"/>
      <c r="B6" s="388" t="s">
        <v>104</v>
      </c>
      <c r="C6" s="377"/>
      <c r="D6" s="387" t="s">
        <v>181</v>
      </c>
      <c r="E6" s="387" t="s">
        <v>8</v>
      </c>
      <c r="F6" s="376"/>
      <c r="G6" s="376"/>
      <c r="H6" s="376"/>
      <c r="I6" s="379"/>
      <c r="J6" s="376"/>
      <c r="K6" s="376"/>
      <c r="L6" s="376"/>
      <c r="M6" s="376"/>
      <c r="N6" s="376"/>
      <c r="O6" s="420"/>
      <c r="P6" s="272"/>
      <c r="Q6" s="400"/>
      <c r="R6" s="400"/>
      <c r="S6" s="400"/>
      <c r="T6" s="400"/>
      <c r="U6" s="400"/>
      <c r="V6" s="418"/>
      <c r="W6" s="408"/>
      <c r="X6" s="400"/>
      <c r="Y6" s="400"/>
      <c r="Z6" s="408"/>
      <c r="AA6" s="400"/>
      <c r="AB6" s="408"/>
      <c r="AC6" s="403"/>
      <c r="AD6" s="399" t="s">
        <v>177</v>
      </c>
      <c r="AE6" s="412" t="s">
        <v>178</v>
      </c>
    </row>
    <row r="7" spans="1:31" ht="5.25" customHeight="1">
      <c r="A7" s="386"/>
      <c r="B7" s="388"/>
      <c r="C7" s="376"/>
      <c r="D7" s="374"/>
      <c r="E7" s="374"/>
      <c r="F7" s="376"/>
      <c r="G7" s="376"/>
      <c r="H7" s="376"/>
      <c r="I7" s="379"/>
      <c r="J7" s="376"/>
      <c r="K7" s="376"/>
      <c r="L7" s="376"/>
      <c r="M7" s="376"/>
      <c r="N7" s="376"/>
      <c r="O7" s="420"/>
      <c r="P7" s="272"/>
      <c r="Q7" s="400"/>
      <c r="R7" s="400"/>
      <c r="S7" s="400"/>
      <c r="T7" s="400"/>
      <c r="U7" s="400"/>
      <c r="V7" s="418"/>
      <c r="W7" s="408"/>
      <c r="X7" s="400"/>
      <c r="Y7" s="400"/>
      <c r="Z7" s="408"/>
      <c r="AA7" s="400"/>
      <c r="AB7" s="400" t="s">
        <v>16</v>
      </c>
      <c r="AC7" s="403"/>
      <c r="AD7" s="400"/>
      <c r="AE7" s="404"/>
    </row>
    <row r="8" spans="1:31" ht="5.25" customHeight="1">
      <c r="A8" s="386"/>
      <c r="B8" s="388"/>
      <c r="C8" s="376"/>
      <c r="D8" s="374" t="s">
        <v>182</v>
      </c>
      <c r="E8" s="374" t="s">
        <v>9</v>
      </c>
      <c r="F8" s="376"/>
      <c r="G8" s="376"/>
      <c r="H8" s="376"/>
      <c r="I8" s="374" t="s">
        <v>162</v>
      </c>
      <c r="J8" s="376"/>
      <c r="K8" s="376"/>
      <c r="L8" s="376"/>
      <c r="M8" s="376"/>
      <c r="N8" s="376"/>
      <c r="O8" s="420"/>
      <c r="P8" s="272"/>
      <c r="Q8" s="400"/>
      <c r="R8" s="400"/>
      <c r="S8" s="400"/>
      <c r="T8" s="400"/>
      <c r="U8" s="400"/>
      <c r="V8" s="418"/>
      <c r="W8" s="400" t="s">
        <v>173</v>
      </c>
      <c r="X8" s="400"/>
      <c r="Y8" s="400"/>
      <c r="Z8" s="400" t="s">
        <v>14</v>
      </c>
      <c r="AA8" s="400"/>
      <c r="AB8" s="400"/>
      <c r="AC8" s="404" t="s">
        <v>17</v>
      </c>
      <c r="AD8" s="400"/>
      <c r="AE8" s="404"/>
    </row>
    <row r="9" spans="1:31" ht="5.25" customHeight="1">
      <c r="A9" s="386"/>
      <c r="B9" s="388"/>
      <c r="C9" s="376"/>
      <c r="D9" s="374"/>
      <c r="E9" s="374"/>
      <c r="F9" s="376"/>
      <c r="G9" s="376"/>
      <c r="H9" s="376"/>
      <c r="I9" s="374"/>
      <c r="J9" s="376"/>
      <c r="K9" s="376"/>
      <c r="L9" s="376"/>
      <c r="M9" s="376"/>
      <c r="N9" s="376"/>
      <c r="O9" s="420"/>
      <c r="P9" s="272"/>
      <c r="Q9" s="400"/>
      <c r="R9" s="400"/>
      <c r="S9" s="400"/>
      <c r="T9" s="400"/>
      <c r="U9" s="400"/>
      <c r="V9" s="418"/>
      <c r="W9" s="400"/>
      <c r="X9" s="400"/>
      <c r="Y9" s="400"/>
      <c r="Z9" s="400"/>
      <c r="AA9" s="400"/>
      <c r="AB9" s="409" t="s">
        <v>107</v>
      </c>
      <c r="AC9" s="404"/>
      <c r="AD9" s="400"/>
      <c r="AE9" s="404"/>
    </row>
    <row r="10" spans="1:31" ht="10.5" customHeight="1">
      <c r="A10" s="386"/>
      <c r="B10" s="388"/>
      <c r="C10" s="376"/>
      <c r="D10" s="148" t="s">
        <v>215</v>
      </c>
      <c r="E10" s="148" t="s">
        <v>215</v>
      </c>
      <c r="F10" s="376"/>
      <c r="G10" s="376"/>
      <c r="H10" s="376"/>
      <c r="I10" s="377"/>
      <c r="J10" s="376"/>
      <c r="K10" s="376"/>
      <c r="L10" s="376"/>
      <c r="M10" s="376"/>
      <c r="N10" s="376"/>
      <c r="O10" s="420"/>
      <c r="P10" s="272"/>
      <c r="Q10" s="401"/>
      <c r="R10" s="401"/>
      <c r="S10" s="401"/>
      <c r="T10" s="401"/>
      <c r="U10" s="401"/>
      <c r="V10" s="419"/>
      <c r="W10" s="401"/>
      <c r="X10" s="401"/>
      <c r="Y10" s="401"/>
      <c r="Z10" s="401"/>
      <c r="AA10" s="401"/>
      <c r="AB10" s="410"/>
      <c r="AC10" s="405"/>
      <c r="AD10" s="401"/>
      <c r="AE10" s="405"/>
    </row>
    <row r="11" spans="1:31" ht="4.5" customHeight="1">
      <c r="A11" s="136"/>
      <c r="B11" s="149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273"/>
      <c r="Q11" s="16"/>
      <c r="R11" s="16"/>
      <c r="AB11" s="4"/>
      <c r="AD11" s="16"/>
      <c r="AE11" s="16"/>
    </row>
    <row r="12" spans="1:31" ht="21.75" customHeight="1">
      <c r="A12" s="389" t="s">
        <v>20</v>
      </c>
      <c r="B12" s="390"/>
      <c r="C12" s="151">
        <f>SUM(F12,Z12:AC12)</f>
        <v>857</v>
      </c>
      <c r="D12" s="152"/>
      <c r="E12" s="152"/>
      <c r="F12" s="151">
        <f>SUM(G12:Y12)</f>
        <v>813</v>
      </c>
      <c r="G12" s="151">
        <v>112</v>
      </c>
      <c r="H12" s="151">
        <v>43</v>
      </c>
      <c r="I12" s="151">
        <v>17</v>
      </c>
      <c r="J12" s="151">
        <v>36</v>
      </c>
      <c r="K12" s="151">
        <v>126</v>
      </c>
      <c r="L12" s="151">
        <v>21</v>
      </c>
      <c r="M12" s="151">
        <v>12</v>
      </c>
      <c r="N12" s="151">
        <v>39</v>
      </c>
      <c r="O12" s="151">
        <v>42</v>
      </c>
      <c r="P12" s="274"/>
      <c r="Q12" s="27">
        <v>32</v>
      </c>
      <c r="R12" s="27">
        <v>40</v>
      </c>
      <c r="S12" s="27">
        <v>81</v>
      </c>
      <c r="T12" s="27">
        <v>59</v>
      </c>
      <c r="U12" s="27">
        <v>23</v>
      </c>
      <c r="V12" s="27">
        <v>28</v>
      </c>
      <c r="W12" s="27">
        <v>16</v>
      </c>
      <c r="X12" s="27">
        <v>25</v>
      </c>
      <c r="Y12" s="27">
        <v>61</v>
      </c>
      <c r="Z12" s="27">
        <v>25</v>
      </c>
      <c r="AA12" s="27">
        <v>6</v>
      </c>
      <c r="AB12" s="27">
        <v>8</v>
      </c>
      <c r="AC12" s="27">
        <v>5</v>
      </c>
      <c r="AD12" s="29">
        <v>213</v>
      </c>
      <c r="AE12" s="29">
        <v>268</v>
      </c>
    </row>
    <row r="13" spans="1:31" ht="4.5" customHeight="1">
      <c r="A13" s="114"/>
      <c r="B13" s="153"/>
      <c r="C13" s="154"/>
      <c r="D13" s="154"/>
      <c r="E13" s="154"/>
      <c r="F13" s="154"/>
      <c r="G13" s="154"/>
      <c r="H13" s="154"/>
      <c r="I13" s="154"/>
      <c r="J13" s="154"/>
      <c r="K13" s="154"/>
      <c r="L13" s="154"/>
      <c r="M13" s="154"/>
      <c r="N13" s="154"/>
      <c r="O13" s="154"/>
      <c r="P13" s="27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6"/>
      <c r="AE13" s="26"/>
    </row>
    <row r="14" spans="1:31" ht="4.5" customHeight="1">
      <c r="A14" s="136"/>
      <c r="B14" s="155"/>
      <c r="C14" s="156"/>
      <c r="D14" s="156"/>
      <c r="E14" s="156"/>
      <c r="F14" s="156"/>
      <c r="G14" s="156"/>
      <c r="H14" s="156"/>
      <c r="I14" s="156"/>
      <c r="J14" s="156"/>
      <c r="K14" s="156"/>
      <c r="L14" s="156"/>
      <c r="M14" s="156"/>
      <c r="N14" s="156"/>
      <c r="O14" s="156"/>
      <c r="P14" s="276"/>
      <c r="Q14" s="289"/>
      <c r="R14" s="289"/>
      <c r="S14" s="289"/>
      <c r="T14" s="289"/>
      <c r="U14" s="289"/>
      <c r="V14" s="289"/>
      <c r="W14" s="289"/>
      <c r="X14" s="289"/>
      <c r="Y14" s="289"/>
      <c r="Z14" s="289"/>
      <c r="AA14" s="289"/>
      <c r="AB14" s="289"/>
      <c r="AC14" s="289"/>
      <c r="AD14" s="289"/>
      <c r="AE14" s="289"/>
    </row>
    <row r="15" spans="1:31" ht="21.75" customHeight="1">
      <c r="A15" s="389" t="s">
        <v>216</v>
      </c>
      <c r="B15" s="390"/>
      <c r="C15" s="157">
        <f>SUM(F15,Z15:AC15)</f>
        <v>999.9999999999998</v>
      </c>
      <c r="D15" s="152" t="s">
        <v>205</v>
      </c>
      <c r="E15" s="152" t="s">
        <v>205</v>
      </c>
      <c r="F15" s="158">
        <f>SUM(G15:Y15)</f>
        <v>918.7999999999998</v>
      </c>
      <c r="G15" s="152">
        <v>114.5</v>
      </c>
      <c r="H15" s="152">
        <v>13.1</v>
      </c>
      <c r="I15" s="152">
        <v>10.2</v>
      </c>
      <c r="J15" s="152">
        <v>28.5</v>
      </c>
      <c r="K15" s="152">
        <v>85.2</v>
      </c>
      <c r="L15" s="152">
        <v>38.7</v>
      </c>
      <c r="M15" s="152">
        <v>53.8</v>
      </c>
      <c r="N15" s="152">
        <v>25.9</v>
      </c>
      <c r="O15" s="152">
        <v>52.6</v>
      </c>
      <c r="P15" s="276"/>
      <c r="Q15" s="26">
        <v>22.5</v>
      </c>
      <c r="R15" s="26">
        <v>37.6</v>
      </c>
      <c r="S15" s="26">
        <v>108.4</v>
      </c>
      <c r="T15" s="26">
        <v>53.3</v>
      </c>
      <c r="U15" s="26">
        <v>41.4</v>
      </c>
      <c r="V15" s="26">
        <v>34.3</v>
      </c>
      <c r="W15" s="26">
        <v>124.8</v>
      </c>
      <c r="X15" s="26">
        <v>10.6</v>
      </c>
      <c r="Y15" s="26">
        <v>63.4</v>
      </c>
      <c r="Z15" s="26">
        <v>25.9</v>
      </c>
      <c r="AA15" s="26">
        <v>3.9</v>
      </c>
      <c r="AB15" s="26">
        <v>46.5</v>
      </c>
      <c r="AC15" s="26">
        <v>4.9</v>
      </c>
      <c r="AD15" s="35">
        <v>1000</v>
      </c>
      <c r="AE15" s="35">
        <v>1000</v>
      </c>
    </row>
    <row r="16" spans="1:31" ht="4.5" customHeight="1">
      <c r="A16" s="159"/>
      <c r="B16" s="160"/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276"/>
      <c r="Q16" s="290"/>
      <c r="R16" s="290"/>
      <c r="S16" s="290"/>
      <c r="T16" s="290"/>
      <c r="U16" s="290"/>
      <c r="V16" s="290"/>
      <c r="W16" s="290"/>
      <c r="X16" s="290"/>
      <c r="Y16" s="290"/>
      <c r="Z16" s="290"/>
      <c r="AA16" s="290"/>
      <c r="AB16" s="290"/>
      <c r="AC16" s="290"/>
      <c r="AD16" s="290"/>
      <c r="AE16" s="290"/>
    </row>
    <row r="17" spans="1:31" ht="4.5" customHeight="1">
      <c r="A17" s="114"/>
      <c r="B17" s="162"/>
      <c r="C17" s="154"/>
      <c r="D17" s="154"/>
      <c r="E17" s="154"/>
      <c r="F17" s="154"/>
      <c r="G17" s="154"/>
      <c r="H17" s="154"/>
      <c r="I17" s="154"/>
      <c r="J17" s="154"/>
      <c r="K17" s="154"/>
      <c r="L17" s="154"/>
      <c r="M17" s="154"/>
      <c r="N17" s="154"/>
      <c r="O17" s="154"/>
      <c r="P17" s="27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6"/>
      <c r="AE17" s="26"/>
    </row>
    <row r="18" spans="1:31" ht="21.75" customHeight="1">
      <c r="A18" s="163" t="s">
        <v>125</v>
      </c>
      <c r="B18" s="164" t="s">
        <v>217</v>
      </c>
      <c r="C18" s="154">
        <v>100</v>
      </c>
      <c r="D18" s="154">
        <v>1.7</v>
      </c>
      <c r="E18" s="154" t="s">
        <v>212</v>
      </c>
      <c r="F18" s="154">
        <v>100</v>
      </c>
      <c r="G18" s="154">
        <v>100</v>
      </c>
      <c r="H18" s="154">
        <v>100</v>
      </c>
      <c r="I18" s="154">
        <v>100</v>
      </c>
      <c r="J18" s="154">
        <v>100</v>
      </c>
      <c r="K18" s="154">
        <v>100</v>
      </c>
      <c r="L18" s="154">
        <v>100</v>
      </c>
      <c r="M18" s="154">
        <v>100</v>
      </c>
      <c r="N18" s="154">
        <v>100</v>
      </c>
      <c r="O18" s="154">
        <v>100</v>
      </c>
      <c r="P18" s="275"/>
      <c r="Q18" s="25">
        <v>100</v>
      </c>
      <c r="R18" s="25">
        <v>100</v>
      </c>
      <c r="S18" s="25">
        <v>100</v>
      </c>
      <c r="T18" s="25">
        <v>100</v>
      </c>
      <c r="U18" s="25">
        <v>100</v>
      </c>
      <c r="V18" s="25">
        <v>100</v>
      </c>
      <c r="W18" s="25">
        <v>100</v>
      </c>
      <c r="X18" s="25">
        <v>100</v>
      </c>
      <c r="Y18" s="25">
        <v>100</v>
      </c>
      <c r="Z18" s="25">
        <v>100</v>
      </c>
      <c r="AA18" s="25">
        <v>100</v>
      </c>
      <c r="AB18" s="25">
        <v>100</v>
      </c>
      <c r="AC18" s="25">
        <v>100</v>
      </c>
      <c r="AD18" s="25">
        <v>100</v>
      </c>
      <c r="AE18" s="25">
        <v>100</v>
      </c>
    </row>
    <row r="19" spans="1:31" ht="21.75" customHeight="1">
      <c r="A19" s="389" t="s">
        <v>242</v>
      </c>
      <c r="B19" s="390"/>
      <c r="C19" s="154">
        <v>102.2</v>
      </c>
      <c r="D19" s="154">
        <v>3.1</v>
      </c>
      <c r="E19" s="154" t="s">
        <v>212</v>
      </c>
      <c r="F19" s="154">
        <v>102.2</v>
      </c>
      <c r="G19" s="154">
        <v>100.1</v>
      </c>
      <c r="H19" s="154">
        <v>101.8</v>
      </c>
      <c r="I19" s="154">
        <v>103.9</v>
      </c>
      <c r="J19" s="154">
        <v>100.2</v>
      </c>
      <c r="K19" s="154">
        <v>103</v>
      </c>
      <c r="L19" s="154">
        <v>103.8</v>
      </c>
      <c r="M19" s="154">
        <v>118.1</v>
      </c>
      <c r="N19" s="154">
        <v>101.3</v>
      </c>
      <c r="O19" s="154">
        <v>102.6</v>
      </c>
      <c r="P19" s="275"/>
      <c r="Q19" s="25">
        <v>137.9</v>
      </c>
      <c r="R19" s="25">
        <v>101.4</v>
      </c>
      <c r="S19" s="25">
        <v>100.1</v>
      </c>
      <c r="T19" s="25">
        <v>98.6</v>
      </c>
      <c r="U19" s="25">
        <v>92.8</v>
      </c>
      <c r="V19" s="25">
        <v>95.2</v>
      </c>
      <c r="W19" s="25">
        <v>99.9</v>
      </c>
      <c r="X19" s="25">
        <v>99.1</v>
      </c>
      <c r="Y19" s="25">
        <v>100.1</v>
      </c>
      <c r="Z19" s="25">
        <v>98.4</v>
      </c>
      <c r="AA19" s="25">
        <v>101</v>
      </c>
      <c r="AB19" s="25">
        <v>102.9</v>
      </c>
      <c r="AC19" s="25">
        <v>125.4</v>
      </c>
      <c r="AD19" s="26">
        <v>103.1</v>
      </c>
      <c r="AE19" s="26">
        <v>113.7</v>
      </c>
    </row>
    <row r="20" spans="1:31" ht="21.75" customHeight="1">
      <c r="A20" s="389" t="s">
        <v>243</v>
      </c>
      <c r="B20" s="390"/>
      <c r="C20" s="154">
        <v>104</v>
      </c>
      <c r="D20" s="154">
        <v>1.8</v>
      </c>
      <c r="E20" s="154" t="s">
        <v>212</v>
      </c>
      <c r="F20" s="154">
        <v>103.8</v>
      </c>
      <c r="G20" s="154">
        <v>101.2</v>
      </c>
      <c r="H20" s="154">
        <v>105.1</v>
      </c>
      <c r="I20" s="154">
        <v>111.8</v>
      </c>
      <c r="J20" s="154">
        <v>103.6</v>
      </c>
      <c r="K20" s="154">
        <v>106.6</v>
      </c>
      <c r="L20" s="154">
        <v>105.7</v>
      </c>
      <c r="M20" s="154">
        <v>125.2</v>
      </c>
      <c r="N20" s="154">
        <v>102.3</v>
      </c>
      <c r="O20" s="154">
        <v>110.1</v>
      </c>
      <c r="P20" s="275"/>
      <c r="Q20" s="25">
        <v>150.3</v>
      </c>
      <c r="R20" s="25">
        <v>104</v>
      </c>
      <c r="S20" s="25">
        <v>100.4</v>
      </c>
      <c r="T20" s="25">
        <v>98.1</v>
      </c>
      <c r="U20" s="25">
        <v>84.4</v>
      </c>
      <c r="V20" s="25">
        <v>91</v>
      </c>
      <c r="W20" s="25">
        <v>99.9</v>
      </c>
      <c r="X20" s="25">
        <v>98.6</v>
      </c>
      <c r="Y20" s="25">
        <v>101.5</v>
      </c>
      <c r="Z20" s="25">
        <v>97.4</v>
      </c>
      <c r="AA20" s="25">
        <v>105</v>
      </c>
      <c r="AB20" s="25">
        <v>104.3</v>
      </c>
      <c r="AC20" s="25">
        <v>164.3</v>
      </c>
      <c r="AD20" s="26">
        <v>105.4</v>
      </c>
      <c r="AE20" s="26">
        <v>122.4</v>
      </c>
    </row>
    <row r="21" spans="1:31" s="115" customFormat="1" ht="21.75" customHeight="1">
      <c r="A21" s="389" t="s">
        <v>240</v>
      </c>
      <c r="B21" s="390"/>
      <c r="C21" s="154">
        <v>108.8</v>
      </c>
      <c r="D21" s="154">
        <f>(C21/C20*100)-100</f>
        <v>4.615384615384627</v>
      </c>
      <c r="E21" s="154" t="s">
        <v>111</v>
      </c>
      <c r="F21" s="154">
        <v>108.5</v>
      </c>
      <c r="G21" s="154">
        <v>106.3</v>
      </c>
      <c r="H21" s="154">
        <v>107.7</v>
      </c>
      <c r="I21" s="154">
        <v>107.8</v>
      </c>
      <c r="J21" s="154">
        <v>110.7</v>
      </c>
      <c r="K21" s="154">
        <v>111.7</v>
      </c>
      <c r="L21" s="154">
        <v>109.2</v>
      </c>
      <c r="M21" s="154">
        <v>154.8</v>
      </c>
      <c r="N21" s="154">
        <v>106.1</v>
      </c>
      <c r="O21" s="154">
        <v>132.1</v>
      </c>
      <c r="P21" s="275"/>
      <c r="Q21" s="154">
        <v>141.8</v>
      </c>
      <c r="R21" s="154">
        <v>109.3</v>
      </c>
      <c r="S21" s="154">
        <v>101.4</v>
      </c>
      <c r="T21" s="154">
        <v>97.1</v>
      </c>
      <c r="U21" s="154">
        <v>79.4</v>
      </c>
      <c r="V21" s="154">
        <v>88.6</v>
      </c>
      <c r="W21" s="154">
        <v>101.3</v>
      </c>
      <c r="X21" s="154">
        <v>98.7</v>
      </c>
      <c r="Y21" s="154">
        <v>104.5</v>
      </c>
      <c r="Z21" s="154">
        <v>98.7</v>
      </c>
      <c r="AA21" s="154">
        <v>109</v>
      </c>
      <c r="AB21" s="154">
        <v>110.8</v>
      </c>
      <c r="AC21" s="154">
        <v>197.2</v>
      </c>
      <c r="AD21" s="165">
        <v>99.1</v>
      </c>
      <c r="AE21" s="165">
        <v>133.2</v>
      </c>
    </row>
    <row r="22" spans="1:31" ht="21.75" customHeight="1">
      <c r="A22" s="395" t="s">
        <v>256</v>
      </c>
      <c r="B22" s="396"/>
      <c r="C22" s="25">
        <v>103</v>
      </c>
      <c r="D22" s="25">
        <f>(C22/C21*100)-100</f>
        <v>-5.330882352941174</v>
      </c>
      <c r="E22" s="154" t="s">
        <v>212</v>
      </c>
      <c r="F22" s="25">
        <v>103</v>
      </c>
      <c r="G22" s="25">
        <v>107.3</v>
      </c>
      <c r="H22" s="25">
        <v>106.1</v>
      </c>
      <c r="I22" s="25">
        <v>104.4</v>
      </c>
      <c r="J22" s="25">
        <v>113.4</v>
      </c>
      <c r="K22" s="25">
        <v>101.2</v>
      </c>
      <c r="L22" s="25">
        <v>107.7</v>
      </c>
      <c r="M22" s="25">
        <v>101.8</v>
      </c>
      <c r="N22" s="25">
        <v>110.1</v>
      </c>
      <c r="O22" s="25">
        <v>120.5</v>
      </c>
      <c r="P22" s="277"/>
      <c r="Q22" s="25">
        <v>109.8</v>
      </c>
      <c r="R22" s="25">
        <v>107.7</v>
      </c>
      <c r="S22" s="25">
        <v>100.6</v>
      </c>
      <c r="T22" s="25">
        <v>94.3</v>
      </c>
      <c r="U22" s="25">
        <v>73.9</v>
      </c>
      <c r="V22" s="25">
        <v>83.6</v>
      </c>
      <c r="W22" s="25">
        <v>104.7</v>
      </c>
      <c r="X22" s="25">
        <v>99.1</v>
      </c>
      <c r="Y22" s="25">
        <v>103</v>
      </c>
      <c r="Z22" s="25">
        <v>96.1</v>
      </c>
      <c r="AA22" s="25">
        <v>112.6</v>
      </c>
      <c r="AB22" s="25">
        <v>109.8</v>
      </c>
      <c r="AC22" s="25">
        <v>105.2</v>
      </c>
      <c r="AD22" s="36">
        <v>103</v>
      </c>
      <c r="AE22" s="36">
        <v>103</v>
      </c>
    </row>
    <row r="23" spans="1:31" s="72" customFormat="1" ht="21.75" customHeight="1">
      <c r="A23" s="393" t="s">
        <v>180</v>
      </c>
      <c r="B23" s="394"/>
      <c r="C23" s="154">
        <f>ROUND(C22/C21*100-100,1)</f>
        <v>-5.3</v>
      </c>
      <c r="D23" s="154" t="s">
        <v>214</v>
      </c>
      <c r="E23" s="154" t="s">
        <v>214</v>
      </c>
      <c r="F23" s="154">
        <f>ROUND(F22/F21*100-100,1)</f>
        <v>-5.1</v>
      </c>
      <c r="G23" s="154">
        <f aca="true" t="shared" si="0" ref="G23:AE23">ROUND(G22/G21*100-100,1)</f>
        <v>0.9</v>
      </c>
      <c r="H23" s="154">
        <f t="shared" si="0"/>
        <v>-1.5</v>
      </c>
      <c r="I23" s="154">
        <f t="shared" si="0"/>
        <v>-3.2</v>
      </c>
      <c r="J23" s="154">
        <f t="shared" si="0"/>
        <v>2.4</v>
      </c>
      <c r="K23" s="154">
        <f t="shared" si="0"/>
        <v>-9.4</v>
      </c>
      <c r="L23" s="154">
        <f t="shared" si="0"/>
        <v>-1.4</v>
      </c>
      <c r="M23" s="154">
        <f t="shared" si="0"/>
        <v>-34.2</v>
      </c>
      <c r="N23" s="154">
        <f t="shared" si="0"/>
        <v>3.8</v>
      </c>
      <c r="O23" s="154">
        <f t="shared" si="0"/>
        <v>-8.8</v>
      </c>
      <c r="P23" s="275"/>
      <c r="Q23" s="154">
        <f t="shared" si="0"/>
        <v>-22.6</v>
      </c>
      <c r="R23" s="154">
        <f t="shared" si="0"/>
        <v>-1.5</v>
      </c>
      <c r="S23" s="154">
        <f t="shared" si="0"/>
        <v>-0.8</v>
      </c>
      <c r="T23" s="154">
        <f t="shared" si="0"/>
        <v>-2.9</v>
      </c>
      <c r="U23" s="154">
        <f t="shared" si="0"/>
        <v>-6.9</v>
      </c>
      <c r="V23" s="154">
        <f t="shared" si="0"/>
        <v>-5.6</v>
      </c>
      <c r="W23" s="154">
        <f t="shared" si="0"/>
        <v>3.4</v>
      </c>
      <c r="X23" s="154">
        <f t="shared" si="0"/>
        <v>0.4</v>
      </c>
      <c r="Y23" s="154">
        <f t="shared" si="0"/>
        <v>-1.4</v>
      </c>
      <c r="Z23" s="154">
        <f t="shared" si="0"/>
        <v>-2.6</v>
      </c>
      <c r="AA23" s="154">
        <f t="shared" si="0"/>
        <v>3.3</v>
      </c>
      <c r="AB23" s="154">
        <f t="shared" si="0"/>
        <v>-0.9</v>
      </c>
      <c r="AC23" s="154">
        <f t="shared" si="0"/>
        <v>-46.7</v>
      </c>
      <c r="AD23" s="154">
        <f t="shared" si="0"/>
        <v>3.9</v>
      </c>
      <c r="AE23" s="154">
        <f t="shared" si="0"/>
        <v>-22.7</v>
      </c>
    </row>
    <row r="24" spans="1:31" ht="4.5" customHeight="1">
      <c r="A24" s="114"/>
      <c r="B24" s="150"/>
      <c r="C24" s="152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2"/>
      <c r="O24" s="152"/>
      <c r="P24" s="27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</row>
    <row r="25" spans="1:31" ht="21.75" customHeight="1">
      <c r="A25" s="391" t="s">
        <v>245</v>
      </c>
      <c r="B25" s="392"/>
      <c r="C25" s="154">
        <v>100.5</v>
      </c>
      <c r="D25" s="154">
        <v>2.1</v>
      </c>
      <c r="E25" s="154" t="s">
        <v>218</v>
      </c>
      <c r="F25" s="166">
        <v>100.55</v>
      </c>
      <c r="G25" s="166">
        <v>99.94166666666666</v>
      </c>
      <c r="H25" s="166">
        <v>100.325</v>
      </c>
      <c r="I25" s="166">
        <v>99.81666666666665</v>
      </c>
      <c r="J25" s="166">
        <v>99.65</v>
      </c>
      <c r="K25" s="166">
        <v>101</v>
      </c>
      <c r="L25" s="166">
        <v>100.94166666666668</v>
      </c>
      <c r="M25" s="166">
        <v>106.41666666666667</v>
      </c>
      <c r="N25" s="166">
        <v>100.31666666666668</v>
      </c>
      <c r="O25" s="166">
        <v>101.11666666666666</v>
      </c>
      <c r="P25" s="283"/>
      <c r="Q25" s="74">
        <v>91.8</v>
      </c>
      <c r="R25" s="74">
        <v>98.3</v>
      </c>
      <c r="S25" s="74">
        <v>100.2</v>
      </c>
      <c r="T25" s="74">
        <v>101.2</v>
      </c>
      <c r="U25" s="74">
        <v>105.2</v>
      </c>
      <c r="V25" s="74">
        <v>104.5</v>
      </c>
      <c r="W25" s="74">
        <v>100.6</v>
      </c>
      <c r="X25" s="74">
        <v>100.8</v>
      </c>
      <c r="Y25" s="74">
        <v>100.4</v>
      </c>
      <c r="Z25" s="75">
        <v>101.4</v>
      </c>
      <c r="AA25" s="75">
        <v>99.8</v>
      </c>
      <c r="AB25" s="75">
        <v>101.6</v>
      </c>
      <c r="AC25" s="75">
        <v>99</v>
      </c>
      <c r="AD25" s="75">
        <v>98.3</v>
      </c>
      <c r="AE25" s="75">
        <v>89.8</v>
      </c>
    </row>
    <row r="26" spans="1:31" ht="21.75" customHeight="1">
      <c r="A26" s="389" t="s">
        <v>242</v>
      </c>
      <c r="B26" s="390"/>
      <c r="C26" s="154">
        <v>102.5</v>
      </c>
      <c r="D26" s="154">
        <v>2</v>
      </c>
      <c r="E26" s="154" t="s">
        <v>218</v>
      </c>
      <c r="F26" s="166">
        <v>102.4</v>
      </c>
      <c r="G26" s="166">
        <v>100.375</v>
      </c>
      <c r="H26" s="166">
        <v>102.49166666666667</v>
      </c>
      <c r="I26" s="166">
        <v>106.98333333333335</v>
      </c>
      <c r="J26" s="166">
        <v>100.88333333333333</v>
      </c>
      <c r="K26" s="166">
        <v>103.5</v>
      </c>
      <c r="L26" s="166">
        <v>104.45</v>
      </c>
      <c r="M26" s="166">
        <v>117.8583333333333</v>
      </c>
      <c r="N26" s="166">
        <v>101.58333333333336</v>
      </c>
      <c r="O26" s="166">
        <v>104.2</v>
      </c>
      <c r="P26" s="283"/>
      <c r="Q26" s="74">
        <v>105.7</v>
      </c>
      <c r="R26" s="74">
        <v>100.31666666666668</v>
      </c>
      <c r="S26" s="74">
        <v>99.925</v>
      </c>
      <c r="T26" s="74">
        <v>99.50833333333333</v>
      </c>
      <c r="U26" s="74">
        <v>98.375</v>
      </c>
      <c r="V26" s="74">
        <v>98.41666666666667</v>
      </c>
      <c r="W26" s="74">
        <v>99.98333333333333</v>
      </c>
      <c r="X26" s="74">
        <v>99.94166666666668</v>
      </c>
      <c r="Y26" s="74">
        <v>100.15</v>
      </c>
      <c r="Z26" s="75">
        <v>99.05</v>
      </c>
      <c r="AA26" s="75">
        <v>100.2</v>
      </c>
      <c r="AB26" s="75">
        <v>100.68333333333334</v>
      </c>
      <c r="AC26" s="75">
        <v>103.36666666666669</v>
      </c>
      <c r="AD26" s="75">
        <v>100.84166666666668</v>
      </c>
      <c r="AE26" s="75">
        <v>104.475</v>
      </c>
    </row>
    <row r="27" spans="1:31" ht="21.75" customHeight="1">
      <c r="A27" s="389" t="s">
        <v>243</v>
      </c>
      <c r="B27" s="390"/>
      <c r="C27" s="154">
        <v>104.9</v>
      </c>
      <c r="D27" s="154">
        <v>2.3</v>
      </c>
      <c r="E27" s="154" t="s">
        <v>218</v>
      </c>
      <c r="F27" s="166">
        <v>104.7</v>
      </c>
      <c r="G27" s="166">
        <v>101.9</v>
      </c>
      <c r="H27" s="166">
        <v>105.9</v>
      </c>
      <c r="I27" s="166">
        <v>110.3</v>
      </c>
      <c r="J27" s="166">
        <v>105</v>
      </c>
      <c r="K27" s="166">
        <v>108</v>
      </c>
      <c r="L27" s="166">
        <v>106.2</v>
      </c>
      <c r="M27" s="166">
        <v>133.2</v>
      </c>
      <c r="N27" s="166">
        <v>102.6</v>
      </c>
      <c r="O27" s="166">
        <v>111.9</v>
      </c>
      <c r="P27" s="283"/>
      <c r="Q27" s="74">
        <v>143.71666666666667</v>
      </c>
      <c r="R27" s="74">
        <v>102.01666666666667</v>
      </c>
      <c r="S27" s="74">
        <v>100.26666666666667</v>
      </c>
      <c r="T27" s="74">
        <v>98.45833333333333</v>
      </c>
      <c r="U27" s="74">
        <v>90.51666666666665</v>
      </c>
      <c r="V27" s="74">
        <v>93.6</v>
      </c>
      <c r="W27" s="74">
        <v>99.79166666666667</v>
      </c>
      <c r="X27" s="74">
        <v>98.84166666666664</v>
      </c>
      <c r="Y27" s="74">
        <v>100.3</v>
      </c>
      <c r="Z27" s="75">
        <v>98.36666666666667</v>
      </c>
      <c r="AA27" s="75">
        <v>101.3</v>
      </c>
      <c r="AB27" s="75">
        <v>103.16666666666669</v>
      </c>
      <c r="AC27" s="75">
        <v>135.65</v>
      </c>
      <c r="AD27" s="75">
        <v>103.98333333333335</v>
      </c>
      <c r="AE27" s="75">
        <v>115.45</v>
      </c>
    </row>
    <row r="28" spans="1:37" ht="21.75" customHeight="1">
      <c r="A28" s="389" t="s">
        <v>240</v>
      </c>
      <c r="B28" s="390"/>
      <c r="C28" s="263">
        <v>108.26</v>
      </c>
      <c r="D28" s="264">
        <f>C28*100/C27-100</f>
        <v>3.203050524308864</v>
      </c>
      <c r="E28" s="264" t="s">
        <v>111</v>
      </c>
      <c r="F28" s="265">
        <v>107.8416</v>
      </c>
      <c r="G28" s="265">
        <v>107.483</v>
      </c>
      <c r="H28" s="265">
        <v>107.683</v>
      </c>
      <c r="I28" s="265">
        <v>107.583</v>
      </c>
      <c r="J28" s="265">
        <v>112.85</v>
      </c>
      <c r="K28" s="265">
        <v>109.425</v>
      </c>
      <c r="L28" s="265">
        <v>109.93</v>
      </c>
      <c r="M28" s="265">
        <v>140.425</v>
      </c>
      <c r="N28" s="265">
        <v>107.616</v>
      </c>
      <c r="O28" s="265">
        <v>136.425</v>
      </c>
      <c r="P28" s="284"/>
      <c r="Q28" s="166">
        <v>151.8</v>
      </c>
      <c r="R28" s="166">
        <v>104.8</v>
      </c>
      <c r="S28" s="166">
        <v>100.5</v>
      </c>
      <c r="T28" s="166">
        <v>97.8</v>
      </c>
      <c r="U28" s="166">
        <v>83</v>
      </c>
      <c r="V28" s="166">
        <v>90.5</v>
      </c>
      <c r="W28" s="166">
        <v>100</v>
      </c>
      <c r="X28" s="166">
        <v>98.5</v>
      </c>
      <c r="Y28" s="166">
        <v>102.1</v>
      </c>
      <c r="Z28" s="172">
        <v>97.4</v>
      </c>
      <c r="AA28" s="172">
        <v>106.2</v>
      </c>
      <c r="AB28" s="172">
        <v>104.8</v>
      </c>
      <c r="AC28" s="172">
        <v>177.4</v>
      </c>
      <c r="AD28" s="172">
        <v>103.8</v>
      </c>
      <c r="AE28" s="172">
        <v>124.9</v>
      </c>
      <c r="AF28" s="115"/>
      <c r="AG28" s="115"/>
      <c r="AH28" s="115"/>
      <c r="AI28" s="115"/>
      <c r="AJ28" s="115"/>
      <c r="AK28" s="115"/>
    </row>
    <row r="29" spans="1:31" ht="21.75" customHeight="1">
      <c r="A29" s="395" t="s">
        <v>256</v>
      </c>
      <c r="B29" s="396"/>
      <c r="C29" s="240">
        <v>102.6</v>
      </c>
      <c r="D29" s="241">
        <f>C29*100/C28-100</f>
        <v>-5.228154443007583</v>
      </c>
      <c r="E29" s="241" t="s">
        <v>111</v>
      </c>
      <c r="F29" s="242">
        <v>102.5</v>
      </c>
      <c r="G29" s="242">
        <v>106.7</v>
      </c>
      <c r="H29" s="242">
        <v>105.8</v>
      </c>
      <c r="I29" s="242">
        <v>104</v>
      </c>
      <c r="J29" s="242">
        <v>112.3</v>
      </c>
      <c r="K29" s="242">
        <v>101.8</v>
      </c>
      <c r="L29" s="242">
        <v>106.7</v>
      </c>
      <c r="M29" s="242">
        <v>107.7</v>
      </c>
      <c r="N29" s="242">
        <v>110.7</v>
      </c>
      <c r="O29" s="242">
        <v>115.2</v>
      </c>
      <c r="P29" s="285"/>
      <c r="Q29" s="74">
        <v>115.2</v>
      </c>
      <c r="R29" s="74">
        <v>106.9</v>
      </c>
      <c r="S29" s="74">
        <v>100.1</v>
      </c>
      <c r="T29" s="74">
        <v>93.2</v>
      </c>
      <c r="U29" s="74">
        <v>72.4</v>
      </c>
      <c r="V29" s="74">
        <v>82.4</v>
      </c>
      <c r="W29" s="74">
        <v>104.2</v>
      </c>
      <c r="X29" s="74">
        <v>99.1</v>
      </c>
      <c r="Y29" s="74">
        <v>102.6</v>
      </c>
      <c r="Z29" s="75">
        <v>96.2</v>
      </c>
      <c r="AA29" s="75">
        <v>112.7</v>
      </c>
      <c r="AB29" s="75">
        <v>104.2</v>
      </c>
      <c r="AC29" s="75">
        <v>116.5</v>
      </c>
      <c r="AD29" s="75">
        <v>88.7</v>
      </c>
      <c r="AE29" s="75">
        <v>101.4</v>
      </c>
    </row>
    <row r="30" spans="1:31" ht="4.5" customHeight="1">
      <c r="A30" s="114"/>
      <c r="B30" s="167"/>
      <c r="C30" s="154"/>
      <c r="D30" s="154"/>
      <c r="E30" s="154"/>
      <c r="F30" s="154"/>
      <c r="G30" s="154"/>
      <c r="H30" s="154"/>
      <c r="I30" s="154"/>
      <c r="J30" s="154"/>
      <c r="K30" s="154"/>
      <c r="L30" s="154"/>
      <c r="M30" s="154"/>
      <c r="N30" s="154"/>
      <c r="O30" s="154"/>
      <c r="P30" s="27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</row>
    <row r="31" spans="1:31" s="76" customFormat="1" ht="21.75" customHeight="1">
      <c r="A31" s="397" t="s">
        <v>257</v>
      </c>
      <c r="B31" s="398"/>
      <c r="C31" s="154">
        <v>103.2</v>
      </c>
      <c r="D31" s="154">
        <v>-0.7</v>
      </c>
      <c r="E31" s="154">
        <v>-4.1</v>
      </c>
      <c r="F31" s="166">
        <v>102.8</v>
      </c>
      <c r="G31" s="166">
        <v>107.8</v>
      </c>
      <c r="H31" s="166">
        <v>106.4</v>
      </c>
      <c r="I31" s="166">
        <v>104.4</v>
      </c>
      <c r="J31" s="166">
        <v>114</v>
      </c>
      <c r="K31" s="166">
        <v>100.8</v>
      </c>
      <c r="L31" s="166">
        <v>108.1</v>
      </c>
      <c r="M31" s="166">
        <v>95.1</v>
      </c>
      <c r="N31" s="166">
        <v>110.1</v>
      </c>
      <c r="O31" s="166">
        <v>123.7</v>
      </c>
      <c r="P31" s="283"/>
      <c r="Q31" s="74">
        <v>105</v>
      </c>
      <c r="R31" s="74">
        <v>108.7</v>
      </c>
      <c r="S31" s="74">
        <v>101</v>
      </c>
      <c r="T31" s="74">
        <v>94.9</v>
      </c>
      <c r="U31" s="74">
        <v>74.2</v>
      </c>
      <c r="V31" s="74">
        <v>84.4</v>
      </c>
      <c r="W31" s="74">
        <v>105.3</v>
      </c>
      <c r="X31" s="74">
        <v>99.1</v>
      </c>
      <c r="Y31" s="74">
        <v>102.8</v>
      </c>
      <c r="Z31" s="75">
        <v>95.4</v>
      </c>
      <c r="AA31" s="75">
        <v>112.7</v>
      </c>
      <c r="AB31" s="75">
        <v>116.2</v>
      </c>
      <c r="AC31" s="75">
        <v>92.2</v>
      </c>
      <c r="AD31" s="75">
        <v>91.2</v>
      </c>
      <c r="AE31" s="75">
        <v>99.7</v>
      </c>
    </row>
    <row r="32" spans="1:31" s="76" customFormat="1" ht="21.75" customHeight="1">
      <c r="A32" s="397" t="s">
        <v>258</v>
      </c>
      <c r="B32" s="398"/>
      <c r="C32" s="154">
        <v>102.8</v>
      </c>
      <c r="D32" s="154">
        <f>ROUND(C32/C31*100-100,1)</f>
        <v>-0.4</v>
      </c>
      <c r="E32" s="154">
        <v>-5.6</v>
      </c>
      <c r="F32" s="166">
        <v>102.6</v>
      </c>
      <c r="G32" s="166">
        <v>107.7</v>
      </c>
      <c r="H32" s="166">
        <v>106.5</v>
      </c>
      <c r="I32" s="166">
        <v>104.2</v>
      </c>
      <c r="J32" s="166">
        <v>113.7</v>
      </c>
      <c r="K32" s="166">
        <v>100</v>
      </c>
      <c r="L32" s="166">
        <v>107.1</v>
      </c>
      <c r="M32" s="166">
        <v>96.8</v>
      </c>
      <c r="N32" s="166">
        <v>110.6</v>
      </c>
      <c r="O32" s="166">
        <v>122.5</v>
      </c>
      <c r="P32" s="283"/>
      <c r="Q32" s="74">
        <v>106.4</v>
      </c>
      <c r="R32" s="74">
        <v>108.3</v>
      </c>
      <c r="S32" s="74">
        <v>100.7</v>
      </c>
      <c r="T32" s="74">
        <v>94.7</v>
      </c>
      <c r="U32" s="74">
        <v>74.3</v>
      </c>
      <c r="V32" s="74">
        <v>84.2</v>
      </c>
      <c r="W32" s="74">
        <v>105.3</v>
      </c>
      <c r="X32" s="74">
        <v>99</v>
      </c>
      <c r="Y32" s="74">
        <v>102.8</v>
      </c>
      <c r="Z32" s="75">
        <v>96.7</v>
      </c>
      <c r="AA32" s="75">
        <v>112.6</v>
      </c>
      <c r="AB32" s="75">
        <v>108.1</v>
      </c>
      <c r="AC32" s="75">
        <v>98.7</v>
      </c>
      <c r="AD32" s="75">
        <v>89.7</v>
      </c>
      <c r="AE32" s="75">
        <v>97.1</v>
      </c>
    </row>
    <row r="33" spans="1:31" s="76" customFormat="1" ht="21.75" customHeight="1">
      <c r="A33" s="397" t="s">
        <v>259</v>
      </c>
      <c r="B33" s="398"/>
      <c r="C33" s="154">
        <v>102.4</v>
      </c>
      <c r="D33" s="154">
        <f aca="true" t="shared" si="1" ref="D33:D43">ROUND(C33/C32*100-100,1)</f>
        <v>-0.4</v>
      </c>
      <c r="E33" s="154">
        <v>-6.8</v>
      </c>
      <c r="F33" s="166">
        <v>102.4</v>
      </c>
      <c r="G33" s="166">
        <v>107.1</v>
      </c>
      <c r="H33" s="166">
        <v>106</v>
      </c>
      <c r="I33" s="166">
        <v>104</v>
      </c>
      <c r="J33" s="166">
        <v>113.1</v>
      </c>
      <c r="K33" s="166">
        <v>100.2</v>
      </c>
      <c r="L33" s="166">
        <v>106.9</v>
      </c>
      <c r="M33" s="166">
        <v>99.3</v>
      </c>
      <c r="N33" s="166">
        <v>110.7</v>
      </c>
      <c r="O33" s="166">
        <v>118.7</v>
      </c>
      <c r="P33" s="283"/>
      <c r="Q33" s="74">
        <v>107.4</v>
      </c>
      <c r="R33" s="74">
        <v>107.8</v>
      </c>
      <c r="S33" s="74">
        <v>100.6</v>
      </c>
      <c r="T33" s="74">
        <v>93.9</v>
      </c>
      <c r="U33" s="74">
        <v>73.7</v>
      </c>
      <c r="V33" s="74">
        <v>83.8</v>
      </c>
      <c r="W33" s="74">
        <v>105.3</v>
      </c>
      <c r="X33" s="74">
        <v>99.2</v>
      </c>
      <c r="Y33" s="74">
        <v>103.1</v>
      </c>
      <c r="Z33" s="75">
        <v>96.5</v>
      </c>
      <c r="AA33" s="75">
        <v>112.5</v>
      </c>
      <c r="AB33" s="75">
        <v>104.8</v>
      </c>
      <c r="AC33" s="75">
        <v>104.9</v>
      </c>
      <c r="AD33" s="75">
        <v>90.6</v>
      </c>
      <c r="AE33" s="75">
        <v>99.7</v>
      </c>
    </row>
    <row r="34" spans="1:31" s="76" customFormat="1" ht="21.75" customHeight="1">
      <c r="A34" s="397" t="s">
        <v>260</v>
      </c>
      <c r="B34" s="398"/>
      <c r="C34" s="154">
        <v>102.9</v>
      </c>
      <c r="D34" s="154">
        <v>0.4</v>
      </c>
      <c r="E34" s="154">
        <v>-8.4</v>
      </c>
      <c r="F34" s="166">
        <v>102.7</v>
      </c>
      <c r="G34" s="166">
        <v>106.9</v>
      </c>
      <c r="H34" s="166">
        <v>105</v>
      </c>
      <c r="I34" s="166">
        <v>103.7</v>
      </c>
      <c r="J34" s="166">
        <v>112.6</v>
      </c>
      <c r="K34" s="166">
        <v>101.1</v>
      </c>
      <c r="L34" s="166">
        <v>106.8</v>
      </c>
      <c r="M34" s="166">
        <v>107</v>
      </c>
      <c r="N34" s="166">
        <v>110.8</v>
      </c>
      <c r="O34" s="166">
        <v>116.1</v>
      </c>
      <c r="P34" s="283"/>
      <c r="Q34" s="74">
        <v>108.9</v>
      </c>
      <c r="R34" s="74">
        <v>107.6</v>
      </c>
      <c r="S34" s="74">
        <v>100.5</v>
      </c>
      <c r="T34" s="74">
        <v>93.7</v>
      </c>
      <c r="U34" s="74">
        <v>73.1</v>
      </c>
      <c r="V34" s="74">
        <v>83.5</v>
      </c>
      <c r="W34" s="74">
        <v>105.2</v>
      </c>
      <c r="X34" s="74">
        <v>99.1</v>
      </c>
      <c r="Y34" s="74">
        <v>103.4</v>
      </c>
      <c r="Z34" s="75">
        <v>96.4</v>
      </c>
      <c r="AA34" s="75">
        <v>112</v>
      </c>
      <c r="AB34" s="75">
        <v>107.2</v>
      </c>
      <c r="AC34" s="75">
        <v>113.6</v>
      </c>
      <c r="AD34" s="75">
        <v>89.1</v>
      </c>
      <c r="AE34" s="75">
        <v>101</v>
      </c>
    </row>
    <row r="35" spans="1:31" s="76" customFormat="1" ht="21.75" customHeight="1">
      <c r="A35" s="397" t="s">
        <v>261</v>
      </c>
      <c r="B35" s="398"/>
      <c r="C35" s="154">
        <v>102.8</v>
      </c>
      <c r="D35" s="154">
        <f t="shared" si="1"/>
        <v>-0.1</v>
      </c>
      <c r="E35" s="154">
        <v>-8.5</v>
      </c>
      <c r="F35" s="166">
        <v>102.8</v>
      </c>
      <c r="G35" s="166">
        <v>106.8</v>
      </c>
      <c r="H35" s="166">
        <v>105.3</v>
      </c>
      <c r="I35" s="166">
        <v>103.8</v>
      </c>
      <c r="J35" s="166">
        <v>112.4</v>
      </c>
      <c r="K35" s="166">
        <v>101.6</v>
      </c>
      <c r="L35" s="166">
        <v>107.1</v>
      </c>
      <c r="M35" s="166">
        <v>108</v>
      </c>
      <c r="N35" s="166">
        <v>110.7</v>
      </c>
      <c r="O35" s="166">
        <v>116</v>
      </c>
      <c r="P35" s="283"/>
      <c r="Q35" s="74">
        <v>114.4</v>
      </c>
      <c r="R35" s="74">
        <v>107.2</v>
      </c>
      <c r="S35" s="74">
        <v>100.1</v>
      </c>
      <c r="T35" s="74">
        <v>93.5</v>
      </c>
      <c r="U35" s="74">
        <v>72.9</v>
      </c>
      <c r="V35" s="74">
        <v>82.9</v>
      </c>
      <c r="W35" s="74">
        <v>104.9</v>
      </c>
      <c r="X35" s="74">
        <v>99.1</v>
      </c>
      <c r="Y35" s="74">
        <v>103.1</v>
      </c>
      <c r="Z35" s="75">
        <v>94.9</v>
      </c>
      <c r="AA35" s="75">
        <v>111.9</v>
      </c>
      <c r="AB35" s="75">
        <v>105.7</v>
      </c>
      <c r="AC35" s="75">
        <v>125.8</v>
      </c>
      <c r="AD35" s="75">
        <v>90.2</v>
      </c>
      <c r="AE35" s="75">
        <v>101.7</v>
      </c>
    </row>
    <row r="36" spans="1:31" s="76" customFormat="1" ht="21.75" customHeight="1">
      <c r="A36" s="397" t="s">
        <v>262</v>
      </c>
      <c r="B36" s="398"/>
      <c r="C36" s="154">
        <v>102.9</v>
      </c>
      <c r="D36" s="154">
        <f t="shared" si="1"/>
        <v>0.1</v>
      </c>
      <c r="E36" s="154">
        <v>-7.8</v>
      </c>
      <c r="F36" s="166">
        <v>102.8</v>
      </c>
      <c r="G36" s="166">
        <v>106.6</v>
      </c>
      <c r="H36" s="166">
        <v>105.9</v>
      </c>
      <c r="I36" s="166">
        <v>104.2</v>
      </c>
      <c r="J36" s="166">
        <v>112.2</v>
      </c>
      <c r="K36" s="166">
        <v>101.7</v>
      </c>
      <c r="L36" s="166">
        <v>106.5</v>
      </c>
      <c r="M36" s="166">
        <v>110.6</v>
      </c>
      <c r="N36" s="166">
        <v>110.9</v>
      </c>
      <c r="O36" s="166">
        <v>116</v>
      </c>
      <c r="P36" s="283"/>
      <c r="Q36" s="74">
        <v>115.6</v>
      </c>
      <c r="R36" s="74">
        <v>106.9</v>
      </c>
      <c r="S36" s="74">
        <v>99.7</v>
      </c>
      <c r="T36" s="74">
        <v>93.4</v>
      </c>
      <c r="U36" s="74">
        <v>72.7</v>
      </c>
      <c r="V36" s="74">
        <v>82.6</v>
      </c>
      <c r="W36" s="74">
        <v>104.8</v>
      </c>
      <c r="X36" s="74">
        <v>99.1</v>
      </c>
      <c r="Y36" s="74">
        <v>103</v>
      </c>
      <c r="Z36" s="75">
        <v>96.4</v>
      </c>
      <c r="AA36" s="75">
        <v>112</v>
      </c>
      <c r="AB36" s="75">
        <v>103.9</v>
      </c>
      <c r="AC36" s="75">
        <v>124.5</v>
      </c>
      <c r="AD36" s="75">
        <v>88.2</v>
      </c>
      <c r="AE36" s="75">
        <v>100.3</v>
      </c>
    </row>
    <row r="37" spans="1:31" s="76" customFormat="1" ht="21.75" customHeight="1">
      <c r="A37" s="397" t="s">
        <v>263</v>
      </c>
      <c r="B37" s="398"/>
      <c r="C37" s="154">
        <v>102.1</v>
      </c>
      <c r="D37" s="154">
        <f t="shared" si="1"/>
        <v>-0.8</v>
      </c>
      <c r="E37" s="154">
        <v>-7.2</v>
      </c>
      <c r="F37" s="166">
        <v>102.3</v>
      </c>
      <c r="G37" s="166">
        <v>106.7</v>
      </c>
      <c r="H37" s="166">
        <v>106.2</v>
      </c>
      <c r="I37" s="166">
        <v>104.1</v>
      </c>
      <c r="J37" s="166">
        <v>112</v>
      </c>
      <c r="K37" s="166">
        <v>101.7</v>
      </c>
      <c r="L37" s="166">
        <v>106.3</v>
      </c>
      <c r="M37" s="166">
        <v>109.3</v>
      </c>
      <c r="N37" s="166">
        <v>110.7</v>
      </c>
      <c r="O37" s="166">
        <v>112.9</v>
      </c>
      <c r="P37" s="283"/>
      <c r="Q37" s="74">
        <v>116.2</v>
      </c>
      <c r="R37" s="74">
        <v>106.4</v>
      </c>
      <c r="S37" s="74">
        <v>99.7</v>
      </c>
      <c r="T37" s="74">
        <v>92.8</v>
      </c>
      <c r="U37" s="74">
        <v>72.5</v>
      </c>
      <c r="V37" s="74">
        <v>82.2</v>
      </c>
      <c r="W37" s="74">
        <v>103.6</v>
      </c>
      <c r="X37" s="74">
        <v>99.1</v>
      </c>
      <c r="Y37" s="74">
        <v>102.3</v>
      </c>
      <c r="Z37" s="75">
        <v>96</v>
      </c>
      <c r="AA37" s="75">
        <v>112.1</v>
      </c>
      <c r="AB37" s="75">
        <v>99.1</v>
      </c>
      <c r="AC37" s="75">
        <v>110.1</v>
      </c>
      <c r="AD37" s="75">
        <v>87.4</v>
      </c>
      <c r="AE37" s="75">
        <v>99.5</v>
      </c>
    </row>
    <row r="38" spans="1:31" s="76" customFormat="1" ht="21.75" customHeight="1">
      <c r="A38" s="397" t="s">
        <v>264</v>
      </c>
      <c r="B38" s="398"/>
      <c r="C38" s="154">
        <v>102.1</v>
      </c>
      <c r="D38" s="154">
        <f t="shared" si="1"/>
        <v>0</v>
      </c>
      <c r="E38" s="154">
        <v>-5.4</v>
      </c>
      <c r="F38" s="166">
        <v>102.3</v>
      </c>
      <c r="G38" s="166">
        <v>106.5</v>
      </c>
      <c r="H38" s="166">
        <v>106.3</v>
      </c>
      <c r="I38" s="166">
        <v>103.9</v>
      </c>
      <c r="J38" s="166">
        <v>111.8</v>
      </c>
      <c r="K38" s="166">
        <v>102.2</v>
      </c>
      <c r="L38" s="166">
        <v>106.5</v>
      </c>
      <c r="M38" s="166">
        <v>110</v>
      </c>
      <c r="N38" s="166">
        <v>110.7</v>
      </c>
      <c r="O38" s="166">
        <v>111.9</v>
      </c>
      <c r="P38" s="283"/>
      <c r="Q38" s="74">
        <v>118.1</v>
      </c>
      <c r="R38" s="74">
        <v>106.4</v>
      </c>
      <c r="S38" s="74">
        <v>99.7</v>
      </c>
      <c r="T38" s="74">
        <v>92.7</v>
      </c>
      <c r="U38" s="74">
        <v>72.4</v>
      </c>
      <c r="V38" s="74">
        <v>81.5</v>
      </c>
      <c r="W38" s="74">
        <v>103.5</v>
      </c>
      <c r="X38" s="74">
        <v>99.3</v>
      </c>
      <c r="Y38" s="74">
        <v>102.4</v>
      </c>
      <c r="Z38" s="75">
        <v>96.2</v>
      </c>
      <c r="AA38" s="75">
        <v>112.2</v>
      </c>
      <c r="AB38" s="75">
        <v>99.5</v>
      </c>
      <c r="AC38" s="75">
        <v>112.1</v>
      </c>
      <c r="AD38" s="75">
        <v>87.1</v>
      </c>
      <c r="AE38" s="75">
        <v>100.4</v>
      </c>
    </row>
    <row r="39" spans="1:31" s="76" customFormat="1" ht="21.75" customHeight="1">
      <c r="A39" s="397" t="s">
        <v>265</v>
      </c>
      <c r="B39" s="398"/>
      <c r="C39" s="154">
        <v>102.2</v>
      </c>
      <c r="D39" s="154">
        <v>0</v>
      </c>
      <c r="E39" s="154">
        <v>-4.2</v>
      </c>
      <c r="F39" s="166">
        <v>102.2</v>
      </c>
      <c r="G39" s="166">
        <v>106</v>
      </c>
      <c r="H39" s="166">
        <v>105.8</v>
      </c>
      <c r="I39" s="166">
        <v>103.6</v>
      </c>
      <c r="J39" s="166">
        <v>111.6</v>
      </c>
      <c r="K39" s="166">
        <v>102.3</v>
      </c>
      <c r="L39" s="166">
        <v>106.5</v>
      </c>
      <c r="M39" s="166">
        <v>110.9</v>
      </c>
      <c r="N39" s="166">
        <v>110.9</v>
      </c>
      <c r="O39" s="166">
        <v>111.1</v>
      </c>
      <c r="P39" s="283"/>
      <c r="Q39" s="74">
        <v>119.2</v>
      </c>
      <c r="R39" s="74">
        <v>106</v>
      </c>
      <c r="S39" s="74">
        <v>100</v>
      </c>
      <c r="T39" s="74">
        <v>92.7</v>
      </c>
      <c r="U39" s="74">
        <v>72</v>
      </c>
      <c r="V39" s="74">
        <v>81</v>
      </c>
      <c r="W39" s="74">
        <v>103.4</v>
      </c>
      <c r="X39" s="74">
        <v>99</v>
      </c>
      <c r="Y39" s="74">
        <v>102.3</v>
      </c>
      <c r="Z39" s="75">
        <v>98.9</v>
      </c>
      <c r="AA39" s="75">
        <v>112.3</v>
      </c>
      <c r="AB39" s="75">
        <v>100.5</v>
      </c>
      <c r="AC39" s="75">
        <v>111.8</v>
      </c>
      <c r="AD39" s="75">
        <v>87</v>
      </c>
      <c r="AE39" s="75">
        <v>103.4</v>
      </c>
    </row>
    <row r="40" spans="1:31" s="76" customFormat="1" ht="21.75" customHeight="1">
      <c r="A40" s="397" t="s">
        <v>266</v>
      </c>
      <c r="B40" s="398"/>
      <c r="C40" s="154">
        <v>102.3</v>
      </c>
      <c r="D40" s="154">
        <v>0.3</v>
      </c>
      <c r="E40" s="154">
        <v>-2.1</v>
      </c>
      <c r="F40" s="166">
        <v>102.4</v>
      </c>
      <c r="G40" s="166">
        <v>105.9</v>
      </c>
      <c r="H40" s="166">
        <v>104.8</v>
      </c>
      <c r="I40" s="166">
        <v>103.5</v>
      </c>
      <c r="J40" s="166">
        <v>111.4</v>
      </c>
      <c r="K40" s="166">
        <v>103.4</v>
      </c>
      <c r="L40" s="166">
        <v>106.3</v>
      </c>
      <c r="M40" s="166">
        <v>114.4</v>
      </c>
      <c r="N40" s="166">
        <v>110.7</v>
      </c>
      <c r="O40" s="166">
        <v>110.6</v>
      </c>
      <c r="P40" s="283"/>
      <c r="Q40" s="74">
        <v>125</v>
      </c>
      <c r="R40" s="74">
        <v>106.2</v>
      </c>
      <c r="S40" s="74">
        <v>99.9</v>
      </c>
      <c r="T40" s="74">
        <v>92.4</v>
      </c>
      <c r="U40" s="74">
        <v>70.5</v>
      </c>
      <c r="V40" s="74">
        <v>80.9</v>
      </c>
      <c r="W40" s="74">
        <v>103.3</v>
      </c>
      <c r="X40" s="74">
        <v>99</v>
      </c>
      <c r="Y40" s="74">
        <v>101.8</v>
      </c>
      <c r="Z40" s="75">
        <v>94.9</v>
      </c>
      <c r="AA40" s="75">
        <v>113.8</v>
      </c>
      <c r="AB40" s="75">
        <v>101.1</v>
      </c>
      <c r="AC40" s="75">
        <v>122.3</v>
      </c>
      <c r="AD40" s="75">
        <v>88.4</v>
      </c>
      <c r="AE40" s="75">
        <v>105.1</v>
      </c>
    </row>
    <row r="41" spans="1:31" s="76" customFormat="1" ht="21.75" customHeight="1">
      <c r="A41" s="397" t="s">
        <v>267</v>
      </c>
      <c r="B41" s="398"/>
      <c r="C41" s="154">
        <v>102.4</v>
      </c>
      <c r="D41" s="154">
        <f t="shared" si="1"/>
        <v>0.1</v>
      </c>
      <c r="E41" s="154">
        <v>-1.5</v>
      </c>
      <c r="F41" s="166">
        <v>102.4</v>
      </c>
      <c r="G41" s="166">
        <v>106.1</v>
      </c>
      <c r="H41" s="166">
        <v>105.2</v>
      </c>
      <c r="I41" s="166">
        <v>103.9</v>
      </c>
      <c r="J41" s="166">
        <v>111.4</v>
      </c>
      <c r="K41" s="166">
        <v>103.5</v>
      </c>
      <c r="L41" s="166">
        <v>106.4</v>
      </c>
      <c r="M41" s="166">
        <v>115</v>
      </c>
      <c r="N41" s="166">
        <v>110.8</v>
      </c>
      <c r="O41" s="166">
        <v>110.7</v>
      </c>
      <c r="P41" s="283"/>
      <c r="Q41" s="74">
        <v>122.2</v>
      </c>
      <c r="R41" s="74">
        <v>105.6</v>
      </c>
      <c r="S41" s="74">
        <v>99.9</v>
      </c>
      <c r="T41" s="74">
        <v>92</v>
      </c>
      <c r="U41" s="74">
        <v>70.2</v>
      </c>
      <c r="V41" s="74">
        <v>80.8</v>
      </c>
      <c r="W41" s="74">
        <v>103.3</v>
      </c>
      <c r="X41" s="74">
        <v>99</v>
      </c>
      <c r="Y41" s="74">
        <v>102.2</v>
      </c>
      <c r="Z41" s="75">
        <v>96.5</v>
      </c>
      <c r="AA41" s="75">
        <v>113.8</v>
      </c>
      <c r="AB41" s="75">
        <v>101.9</v>
      </c>
      <c r="AC41" s="75">
        <v>133.4</v>
      </c>
      <c r="AD41" s="75">
        <v>87.6</v>
      </c>
      <c r="AE41" s="75">
        <v>104.4</v>
      </c>
    </row>
    <row r="42" spans="1:31" s="76" customFormat="1" ht="21.75" customHeight="1">
      <c r="A42" s="397" t="s">
        <v>268</v>
      </c>
      <c r="B42" s="398"/>
      <c r="C42" s="154">
        <v>102.6</v>
      </c>
      <c r="D42" s="154">
        <f t="shared" si="1"/>
        <v>0.2</v>
      </c>
      <c r="E42" s="154">
        <v>-1.3</v>
      </c>
      <c r="F42" s="166">
        <v>102.5</v>
      </c>
      <c r="G42" s="166">
        <v>106</v>
      </c>
      <c r="H42" s="166">
        <v>106.2</v>
      </c>
      <c r="I42" s="166">
        <v>104.3</v>
      </c>
      <c r="J42" s="166">
        <v>111.2</v>
      </c>
      <c r="K42" s="166">
        <v>103.5</v>
      </c>
      <c r="L42" s="166">
        <v>106.3</v>
      </c>
      <c r="M42" s="166">
        <v>116.1</v>
      </c>
      <c r="N42" s="166">
        <v>110.7</v>
      </c>
      <c r="O42" s="166">
        <v>111.8</v>
      </c>
      <c r="P42" s="283"/>
      <c r="Q42" s="74">
        <v>124.5</v>
      </c>
      <c r="R42" s="74">
        <v>105.7</v>
      </c>
      <c r="S42" s="74">
        <v>99.4</v>
      </c>
      <c r="T42" s="74">
        <v>91.9</v>
      </c>
      <c r="U42" s="74">
        <v>69.8</v>
      </c>
      <c r="V42" s="74">
        <v>80.8</v>
      </c>
      <c r="W42" s="74">
        <v>103</v>
      </c>
      <c r="X42" s="74">
        <v>98.9</v>
      </c>
      <c r="Y42" s="74">
        <v>101.9</v>
      </c>
      <c r="Z42" s="75">
        <v>95.8</v>
      </c>
      <c r="AA42" s="75">
        <v>114</v>
      </c>
      <c r="AB42" s="75">
        <v>102.7</v>
      </c>
      <c r="AC42" s="75">
        <v>148.3</v>
      </c>
      <c r="AD42" s="75">
        <v>88</v>
      </c>
      <c r="AE42" s="75">
        <v>104.4</v>
      </c>
    </row>
    <row r="43" spans="1:31" ht="21.75" customHeight="1" hidden="1">
      <c r="A43" s="397" t="s">
        <v>269</v>
      </c>
      <c r="B43" s="398"/>
      <c r="C43" s="154">
        <v>103</v>
      </c>
      <c r="D43" s="154">
        <f t="shared" si="1"/>
        <v>0.4</v>
      </c>
      <c r="E43" s="154">
        <v>-0.2</v>
      </c>
      <c r="F43" s="154">
        <v>102.9</v>
      </c>
      <c r="G43" s="154">
        <v>106</v>
      </c>
      <c r="H43" s="168">
        <v>106.5</v>
      </c>
      <c r="I43" s="154">
        <v>104.9</v>
      </c>
      <c r="J43" s="154">
        <v>111</v>
      </c>
      <c r="K43" s="154">
        <v>102.5</v>
      </c>
      <c r="L43" s="154">
        <v>106.6</v>
      </c>
      <c r="M43" s="154">
        <v>122</v>
      </c>
      <c r="N43" s="154">
        <v>110.6</v>
      </c>
      <c r="O43" s="154">
        <v>114.6</v>
      </c>
      <c r="P43" s="270"/>
      <c r="Q43" s="266">
        <v>130.5</v>
      </c>
      <c r="R43" s="267">
        <v>105.8</v>
      </c>
      <c r="S43" s="268">
        <v>99.1</v>
      </c>
      <c r="T43" s="268">
        <v>91.4</v>
      </c>
      <c r="U43" s="268">
        <v>69.1</v>
      </c>
      <c r="V43" s="268">
        <v>80.6</v>
      </c>
      <c r="W43" s="268">
        <v>102.7</v>
      </c>
      <c r="X43" s="268">
        <v>98.8</v>
      </c>
      <c r="Y43" s="268">
        <v>101.5</v>
      </c>
      <c r="Z43" s="268">
        <v>96.3</v>
      </c>
      <c r="AA43" s="268">
        <v>115.8</v>
      </c>
      <c r="AB43" s="268">
        <v>102.2</v>
      </c>
      <c r="AC43" s="268">
        <v>159.9</v>
      </c>
      <c r="AD43" s="268">
        <v>90.6</v>
      </c>
      <c r="AE43" s="268">
        <v>109.8</v>
      </c>
    </row>
    <row r="44" spans="1:31" ht="21.75" customHeight="1" hidden="1">
      <c r="A44" s="393" t="s">
        <v>270</v>
      </c>
      <c r="B44" s="394"/>
      <c r="C44" s="241">
        <f>C43/C42*100-100</f>
        <v>0.3898635477582957</v>
      </c>
      <c r="D44" s="241" t="s">
        <v>111</v>
      </c>
      <c r="E44" s="241" t="s">
        <v>111</v>
      </c>
      <c r="F44" s="241">
        <f aca="true" t="shared" si="2" ref="F44:O44">F43/F42*100-100</f>
        <v>0.39024390243902474</v>
      </c>
      <c r="G44" s="241">
        <f t="shared" si="2"/>
        <v>0</v>
      </c>
      <c r="H44" s="241">
        <f t="shared" si="2"/>
        <v>0.2824858757062003</v>
      </c>
      <c r="I44" s="241">
        <f t="shared" si="2"/>
        <v>0.5752636625119862</v>
      </c>
      <c r="J44" s="241">
        <f t="shared" si="2"/>
        <v>-0.1798561151079099</v>
      </c>
      <c r="K44" s="241">
        <f t="shared" si="2"/>
        <v>-0.9661835748792384</v>
      </c>
      <c r="L44" s="241">
        <f t="shared" si="2"/>
        <v>0.2822201317027151</v>
      </c>
      <c r="M44" s="241">
        <f t="shared" si="2"/>
        <v>5.0818260120585705</v>
      </c>
      <c r="N44" s="241">
        <f t="shared" si="2"/>
        <v>-0.09033423667570162</v>
      </c>
      <c r="O44" s="241">
        <f t="shared" si="2"/>
        <v>2.504472271914125</v>
      </c>
      <c r="P44" s="286"/>
      <c r="Q44" s="241">
        <f aca="true" t="shared" si="3" ref="Q44:AE44">Q43/Q42*100-100</f>
        <v>4.819277108433724</v>
      </c>
      <c r="R44" s="241">
        <f t="shared" si="3"/>
        <v>0.09460737937558861</v>
      </c>
      <c r="S44" s="241">
        <f t="shared" si="3"/>
        <v>-0.3018108651911575</v>
      </c>
      <c r="T44" s="241">
        <f t="shared" si="3"/>
        <v>-0.5440696409140315</v>
      </c>
      <c r="U44" s="241">
        <f t="shared" si="3"/>
        <v>-1.0028653295129004</v>
      </c>
      <c r="V44" s="241">
        <f t="shared" si="3"/>
        <v>-0.2475247524752433</v>
      </c>
      <c r="W44" s="241">
        <f t="shared" si="3"/>
        <v>-0.29126213592233796</v>
      </c>
      <c r="X44" s="241">
        <f t="shared" si="3"/>
        <v>-0.10111223458039831</v>
      </c>
      <c r="Y44" s="241">
        <f t="shared" si="3"/>
        <v>-0.3925417075564326</v>
      </c>
      <c r="Z44" s="241">
        <f t="shared" si="3"/>
        <v>0.5219206680584563</v>
      </c>
      <c r="AA44" s="241">
        <f t="shared" si="3"/>
        <v>1.5789473684210549</v>
      </c>
      <c r="AB44" s="241">
        <f t="shared" si="3"/>
        <v>-0.4868549172346661</v>
      </c>
      <c r="AC44" s="241">
        <f t="shared" si="3"/>
        <v>7.821982467970329</v>
      </c>
      <c r="AD44" s="241">
        <f t="shared" si="3"/>
        <v>2.9545454545454533</v>
      </c>
      <c r="AE44" s="241">
        <f t="shared" si="3"/>
        <v>5.172413793103445</v>
      </c>
    </row>
    <row r="45" spans="1:31" ht="21.75" customHeight="1" hidden="1">
      <c r="A45" s="416" t="s">
        <v>271</v>
      </c>
      <c r="B45" s="417"/>
      <c r="C45" s="154">
        <v>-0.2</v>
      </c>
      <c r="D45" s="241" t="s">
        <v>111</v>
      </c>
      <c r="E45" s="241" t="s">
        <v>111</v>
      </c>
      <c r="F45" s="154">
        <v>0.1</v>
      </c>
      <c r="G45" s="154">
        <v>-1.7</v>
      </c>
      <c r="H45" s="168">
        <v>0.1</v>
      </c>
      <c r="I45" s="154">
        <v>0.5</v>
      </c>
      <c r="J45" s="154">
        <v>-2.6</v>
      </c>
      <c r="K45" s="154">
        <v>1.7</v>
      </c>
      <c r="L45" s="154">
        <v>-1.4</v>
      </c>
      <c r="M45" s="154">
        <v>28.3</v>
      </c>
      <c r="N45" s="154">
        <v>0.5</v>
      </c>
      <c r="O45" s="154">
        <v>-7.4</v>
      </c>
      <c r="P45" s="270"/>
      <c r="Q45" s="154">
        <v>24.3</v>
      </c>
      <c r="R45" s="26">
        <v>-2.7</v>
      </c>
      <c r="S45" s="25">
        <v>-1.9</v>
      </c>
      <c r="T45" s="25">
        <v>-3.7</v>
      </c>
      <c r="U45" s="25">
        <v>-6.9</v>
      </c>
      <c r="V45" s="25">
        <v>-4.5</v>
      </c>
      <c r="W45" s="25">
        <v>-2.5</v>
      </c>
      <c r="X45" s="25">
        <v>-0.3</v>
      </c>
      <c r="Y45" s="25">
        <v>-1.3</v>
      </c>
      <c r="Z45" s="25">
        <v>0.9</v>
      </c>
      <c r="AA45" s="25">
        <v>2.8</v>
      </c>
      <c r="AB45" s="25">
        <v>-12</v>
      </c>
      <c r="AC45" s="25">
        <v>73.4</v>
      </c>
      <c r="AD45" s="25">
        <v>-0.7</v>
      </c>
      <c r="AE45" s="25">
        <v>10.1</v>
      </c>
    </row>
    <row r="46" spans="1:31" ht="4.5" customHeight="1">
      <c r="A46" s="145"/>
      <c r="B46" s="146"/>
      <c r="C46" s="114"/>
      <c r="D46" s="115"/>
      <c r="E46" s="115"/>
      <c r="F46" s="115"/>
      <c r="G46" s="115"/>
      <c r="H46" s="115"/>
      <c r="I46" s="115"/>
      <c r="J46" s="115"/>
      <c r="K46" s="115"/>
      <c r="L46" s="115"/>
      <c r="M46" s="115"/>
      <c r="N46" s="115"/>
      <c r="O46" s="115"/>
      <c r="P46" s="287"/>
      <c r="Q46" s="291"/>
      <c r="R46" s="291"/>
      <c r="S46" s="291"/>
      <c r="T46" s="291"/>
      <c r="U46" s="291"/>
      <c r="V46" s="291"/>
      <c r="W46" s="291"/>
      <c r="X46" s="291"/>
      <c r="Y46" s="291"/>
      <c r="Z46" s="291"/>
      <c r="AA46" s="291"/>
      <c r="AB46" s="291"/>
      <c r="AC46" s="291"/>
      <c r="AD46" s="291"/>
      <c r="AE46" s="291"/>
    </row>
    <row r="47" spans="1:31" ht="13.5" customHeight="1">
      <c r="A47" s="99" t="s">
        <v>241</v>
      </c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271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4"/>
      <c r="AD47" s="64"/>
      <c r="AE47" s="64"/>
    </row>
  </sheetData>
  <mergeCells count="68">
    <mergeCell ref="A44:B44"/>
    <mergeCell ref="A45:B45"/>
    <mergeCell ref="X5:X10"/>
    <mergeCell ref="Q5:Q10"/>
    <mergeCell ref="M5:M10"/>
    <mergeCell ref="N5:N10"/>
    <mergeCell ref="V5:V10"/>
    <mergeCell ref="W8:W10"/>
    <mergeCell ref="O5:O10"/>
    <mergeCell ref="T5:T10"/>
    <mergeCell ref="W5:W7"/>
    <mergeCell ref="U5:U10"/>
    <mergeCell ref="Z8:Z10"/>
    <mergeCell ref="AE6:AE10"/>
    <mergeCell ref="AD4:AE5"/>
    <mergeCell ref="AD6:AD10"/>
    <mergeCell ref="R5:R10"/>
    <mergeCell ref="Y5:Y10"/>
    <mergeCell ref="AC4:AC7"/>
    <mergeCell ref="AC8:AC10"/>
    <mergeCell ref="AA4:AA10"/>
    <mergeCell ref="AB7:AB8"/>
    <mergeCell ref="AB4:AB6"/>
    <mergeCell ref="AB9:AB10"/>
    <mergeCell ref="S5:S10"/>
    <mergeCell ref="Z4:Z7"/>
    <mergeCell ref="A42:B42"/>
    <mergeCell ref="A43:B43"/>
    <mergeCell ref="A37:B37"/>
    <mergeCell ref="A38:B38"/>
    <mergeCell ref="A39:B39"/>
    <mergeCell ref="A40:B40"/>
    <mergeCell ref="A34:B34"/>
    <mergeCell ref="A35:B35"/>
    <mergeCell ref="A36:B36"/>
    <mergeCell ref="A41:B41"/>
    <mergeCell ref="A31:B31"/>
    <mergeCell ref="A32:B32"/>
    <mergeCell ref="A28:B28"/>
    <mergeCell ref="A33:B33"/>
    <mergeCell ref="A29:B29"/>
    <mergeCell ref="A21:B21"/>
    <mergeCell ref="A25:B25"/>
    <mergeCell ref="A27:B27"/>
    <mergeCell ref="A23:B23"/>
    <mergeCell ref="A26:B26"/>
    <mergeCell ref="A22:B22"/>
    <mergeCell ref="A12:B12"/>
    <mergeCell ref="A15:B15"/>
    <mergeCell ref="A19:B19"/>
    <mergeCell ref="A20:B20"/>
    <mergeCell ref="A4:B5"/>
    <mergeCell ref="A6:A10"/>
    <mergeCell ref="C4:E5"/>
    <mergeCell ref="I8:I10"/>
    <mergeCell ref="D6:D7"/>
    <mergeCell ref="E6:E7"/>
    <mergeCell ref="D8:D9"/>
    <mergeCell ref="G5:G10"/>
    <mergeCell ref="H5:H10"/>
    <mergeCell ref="B6:B10"/>
    <mergeCell ref="E8:E9"/>
    <mergeCell ref="L5:L10"/>
    <mergeCell ref="C6:C10"/>
    <mergeCell ref="I5:I7"/>
    <mergeCell ref="K5:K10"/>
    <mergeCell ref="J5:J10"/>
    <mergeCell ref="F4:F10"/>
  </mergeCells>
  <printOptions/>
  <pageMargins left="0.4724409448818898" right="0.4724409448818898" top="0.984251968503937" bottom="0.3937007874015748" header="0.5118110236220472" footer="0.5118110236220472"/>
  <pageSetup horizontalDpi="600" verticalDpi="600" orientation="portrait" paperSize="9" r:id="rId1"/>
  <headerFooter alignWithMargins="0">
    <oddHeader>&amp;L&amp;8 142　　　市民生活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8"/>
  </sheetPr>
  <dimension ref="A1:AE47"/>
  <sheetViews>
    <sheetView workbookViewId="0" topLeftCell="Q1">
      <selection activeCell="Q5" sqref="Q4:AE81"/>
    </sheetView>
  </sheetViews>
  <sheetFormatPr defaultColWidth="9.00390625" defaultRowHeight="13.5"/>
  <cols>
    <col min="1" max="1" width="3.75390625" style="115" hidden="1" customWidth="1"/>
    <col min="2" max="16" width="6.25390625" style="115" hidden="1" customWidth="1"/>
    <col min="17" max="31" width="6.25390625" style="115" customWidth="1"/>
    <col min="32" max="16384" width="9.00390625" style="115" customWidth="1"/>
  </cols>
  <sheetData>
    <row r="1" spans="2:31" ht="26.25" customHeight="1"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2"/>
      <c r="O1" s="312"/>
      <c r="P1" s="313"/>
      <c r="Q1" s="312"/>
      <c r="R1" s="312"/>
      <c r="S1" s="312"/>
      <c r="T1" s="312"/>
      <c r="U1" s="312"/>
      <c r="V1" s="312"/>
      <c r="W1" s="312"/>
      <c r="X1" s="312"/>
      <c r="Y1" s="312"/>
      <c r="Z1" s="312"/>
      <c r="AA1" s="312"/>
      <c r="AB1" s="312"/>
      <c r="AC1" s="312"/>
      <c r="AD1" s="312"/>
      <c r="AE1" s="312"/>
    </row>
    <row r="2" spans="1:31" ht="22.5" customHeight="1">
      <c r="A2" s="314" t="s">
        <v>228</v>
      </c>
      <c r="B2" s="315"/>
      <c r="C2" s="315"/>
      <c r="D2" s="315"/>
      <c r="E2" s="315"/>
      <c r="F2" s="315"/>
      <c r="G2" s="315"/>
      <c r="H2" s="315"/>
      <c r="I2" s="315"/>
      <c r="J2" s="315"/>
      <c r="K2" s="315"/>
      <c r="L2" s="315"/>
      <c r="M2" s="315"/>
      <c r="N2" s="315"/>
      <c r="P2" s="287"/>
      <c r="Q2" s="315"/>
      <c r="R2" s="315"/>
      <c r="S2" s="315"/>
      <c r="T2" s="315"/>
      <c r="U2" s="315"/>
      <c r="V2" s="315"/>
      <c r="W2" s="315"/>
      <c r="X2" s="315"/>
      <c r="Y2" s="315"/>
      <c r="Z2" s="315"/>
      <c r="AA2" s="315"/>
      <c r="AB2" s="315"/>
      <c r="AC2" s="315"/>
      <c r="AD2" s="316"/>
      <c r="AE2" s="316"/>
    </row>
    <row r="3" spans="1:31" ht="11.25" customHeight="1">
      <c r="A3" s="196"/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317"/>
      <c r="R3" s="318"/>
      <c r="S3" s="318"/>
      <c r="T3" s="318"/>
      <c r="U3" s="318"/>
      <c r="V3" s="318"/>
      <c r="W3" s="318"/>
      <c r="X3" s="318"/>
      <c r="Y3" s="318"/>
      <c r="Z3" s="318"/>
      <c r="AA3" s="318"/>
      <c r="AB3" s="318"/>
      <c r="AC3" s="318"/>
      <c r="AD3" s="318"/>
      <c r="AE3" s="169" t="s">
        <v>172</v>
      </c>
    </row>
    <row r="4" spans="1:31" ht="13.5" customHeight="1">
      <c r="A4" s="381" t="s">
        <v>105</v>
      </c>
      <c r="B4" s="382"/>
      <c r="C4" s="382" t="s">
        <v>7</v>
      </c>
      <c r="D4" s="382"/>
      <c r="E4" s="382"/>
      <c r="F4" s="380" t="s">
        <v>34</v>
      </c>
      <c r="G4" s="147"/>
      <c r="H4" s="147"/>
      <c r="I4" s="147"/>
      <c r="J4" s="147"/>
      <c r="K4" s="147"/>
      <c r="L4" s="147"/>
      <c r="M4" s="147"/>
      <c r="N4" s="147"/>
      <c r="O4" s="147"/>
      <c r="P4" s="272"/>
      <c r="Q4" s="215"/>
      <c r="R4" s="215"/>
      <c r="S4" s="215"/>
      <c r="T4" s="215"/>
      <c r="U4" s="215"/>
      <c r="V4" s="215"/>
      <c r="W4" s="215"/>
      <c r="X4" s="215"/>
      <c r="Y4" s="215"/>
      <c r="Z4" s="435" t="s">
        <v>18</v>
      </c>
      <c r="AA4" s="434" t="s">
        <v>15</v>
      </c>
      <c r="AB4" s="435" t="s">
        <v>19</v>
      </c>
      <c r="AC4" s="432" t="s">
        <v>275</v>
      </c>
      <c r="AD4" s="429" t="s">
        <v>112</v>
      </c>
      <c r="AE4" s="430"/>
    </row>
    <row r="5" spans="1:31" ht="6.75" customHeight="1">
      <c r="A5" s="383"/>
      <c r="B5" s="384"/>
      <c r="C5" s="378"/>
      <c r="D5" s="384"/>
      <c r="E5" s="384"/>
      <c r="F5" s="376"/>
      <c r="G5" s="375" t="s">
        <v>159</v>
      </c>
      <c r="H5" s="375" t="s">
        <v>160</v>
      </c>
      <c r="I5" s="378" t="s">
        <v>161</v>
      </c>
      <c r="J5" s="375" t="s">
        <v>163</v>
      </c>
      <c r="K5" s="375" t="s">
        <v>164</v>
      </c>
      <c r="L5" s="375" t="s">
        <v>165</v>
      </c>
      <c r="M5" s="375" t="s">
        <v>166</v>
      </c>
      <c r="N5" s="375" t="s">
        <v>167</v>
      </c>
      <c r="O5" s="420" t="s">
        <v>106</v>
      </c>
      <c r="P5" s="272"/>
      <c r="Q5" s="422" t="s">
        <v>168</v>
      </c>
      <c r="R5" s="421" t="s">
        <v>169</v>
      </c>
      <c r="S5" s="421" t="s">
        <v>170</v>
      </c>
      <c r="T5" s="421" t="s">
        <v>171</v>
      </c>
      <c r="U5" s="421" t="s">
        <v>179</v>
      </c>
      <c r="V5" s="421" t="s">
        <v>174</v>
      </c>
      <c r="W5" s="378" t="s">
        <v>12</v>
      </c>
      <c r="X5" s="421" t="s">
        <v>175</v>
      </c>
      <c r="Y5" s="421" t="s">
        <v>176</v>
      </c>
      <c r="Z5" s="379"/>
      <c r="AA5" s="374"/>
      <c r="AB5" s="379"/>
      <c r="AC5" s="433"/>
      <c r="AD5" s="431"/>
      <c r="AE5" s="428"/>
    </row>
    <row r="6" spans="1:31" ht="5.25" customHeight="1">
      <c r="A6" s="385"/>
      <c r="B6" s="388" t="s">
        <v>104</v>
      </c>
      <c r="C6" s="377"/>
      <c r="D6" s="387" t="s">
        <v>181</v>
      </c>
      <c r="E6" s="387" t="s">
        <v>8</v>
      </c>
      <c r="F6" s="376"/>
      <c r="G6" s="376"/>
      <c r="H6" s="376"/>
      <c r="I6" s="379"/>
      <c r="J6" s="376"/>
      <c r="K6" s="376"/>
      <c r="L6" s="376"/>
      <c r="M6" s="376"/>
      <c r="N6" s="376"/>
      <c r="O6" s="420"/>
      <c r="P6" s="272"/>
      <c r="Q6" s="423"/>
      <c r="R6" s="374"/>
      <c r="S6" s="374"/>
      <c r="T6" s="374"/>
      <c r="U6" s="374"/>
      <c r="V6" s="425"/>
      <c r="W6" s="379"/>
      <c r="X6" s="374"/>
      <c r="Y6" s="374"/>
      <c r="Z6" s="379"/>
      <c r="AA6" s="374"/>
      <c r="AB6" s="379"/>
      <c r="AC6" s="433"/>
      <c r="AD6" s="421" t="s">
        <v>177</v>
      </c>
      <c r="AE6" s="426" t="s">
        <v>178</v>
      </c>
    </row>
    <row r="7" spans="1:31" ht="5.25" customHeight="1">
      <c r="A7" s="386"/>
      <c r="B7" s="388"/>
      <c r="C7" s="376"/>
      <c r="D7" s="374"/>
      <c r="E7" s="374"/>
      <c r="F7" s="376"/>
      <c r="G7" s="376"/>
      <c r="H7" s="376"/>
      <c r="I7" s="379"/>
      <c r="J7" s="376"/>
      <c r="K7" s="376"/>
      <c r="L7" s="376"/>
      <c r="M7" s="376"/>
      <c r="N7" s="376"/>
      <c r="O7" s="420"/>
      <c r="P7" s="272"/>
      <c r="Q7" s="423"/>
      <c r="R7" s="374"/>
      <c r="S7" s="374"/>
      <c r="T7" s="374"/>
      <c r="U7" s="374"/>
      <c r="V7" s="425"/>
      <c r="W7" s="379"/>
      <c r="X7" s="374"/>
      <c r="Y7" s="374"/>
      <c r="Z7" s="379"/>
      <c r="AA7" s="374"/>
      <c r="AB7" s="374" t="s">
        <v>16</v>
      </c>
      <c r="AC7" s="433"/>
      <c r="AD7" s="374"/>
      <c r="AE7" s="427"/>
    </row>
    <row r="8" spans="1:31" ht="5.25" customHeight="1">
      <c r="A8" s="386"/>
      <c r="B8" s="388"/>
      <c r="C8" s="376"/>
      <c r="D8" s="374" t="s">
        <v>182</v>
      </c>
      <c r="E8" s="374" t="s">
        <v>9</v>
      </c>
      <c r="F8" s="376"/>
      <c r="G8" s="376"/>
      <c r="H8" s="376"/>
      <c r="I8" s="374" t="s">
        <v>162</v>
      </c>
      <c r="J8" s="376"/>
      <c r="K8" s="376"/>
      <c r="L8" s="376"/>
      <c r="M8" s="376"/>
      <c r="N8" s="376"/>
      <c r="O8" s="420"/>
      <c r="P8" s="272"/>
      <c r="Q8" s="423"/>
      <c r="R8" s="374"/>
      <c r="S8" s="374"/>
      <c r="T8" s="374"/>
      <c r="U8" s="374"/>
      <c r="V8" s="425"/>
      <c r="W8" s="374" t="s">
        <v>173</v>
      </c>
      <c r="X8" s="374"/>
      <c r="Y8" s="374"/>
      <c r="Z8" s="374" t="s">
        <v>14</v>
      </c>
      <c r="AA8" s="374"/>
      <c r="AB8" s="374"/>
      <c r="AC8" s="427" t="s">
        <v>17</v>
      </c>
      <c r="AD8" s="374"/>
      <c r="AE8" s="427"/>
    </row>
    <row r="9" spans="1:31" ht="5.25" customHeight="1">
      <c r="A9" s="386"/>
      <c r="B9" s="388"/>
      <c r="C9" s="376"/>
      <c r="D9" s="374"/>
      <c r="E9" s="374"/>
      <c r="F9" s="376"/>
      <c r="G9" s="376"/>
      <c r="H9" s="376"/>
      <c r="I9" s="374"/>
      <c r="J9" s="376"/>
      <c r="K9" s="376"/>
      <c r="L9" s="376"/>
      <c r="M9" s="376"/>
      <c r="N9" s="376"/>
      <c r="O9" s="420"/>
      <c r="P9" s="272"/>
      <c r="Q9" s="423"/>
      <c r="R9" s="374"/>
      <c r="S9" s="374"/>
      <c r="T9" s="374"/>
      <c r="U9" s="374"/>
      <c r="V9" s="425"/>
      <c r="W9" s="374"/>
      <c r="X9" s="374"/>
      <c r="Y9" s="374"/>
      <c r="Z9" s="374"/>
      <c r="AA9" s="374"/>
      <c r="AB9" s="436" t="s">
        <v>107</v>
      </c>
      <c r="AC9" s="427"/>
      <c r="AD9" s="374"/>
      <c r="AE9" s="427"/>
    </row>
    <row r="10" spans="1:31" ht="10.5" customHeight="1">
      <c r="A10" s="386"/>
      <c r="B10" s="388"/>
      <c r="C10" s="376"/>
      <c r="D10" s="148" t="s">
        <v>276</v>
      </c>
      <c r="E10" s="148" t="s">
        <v>276</v>
      </c>
      <c r="F10" s="376"/>
      <c r="G10" s="376"/>
      <c r="H10" s="376"/>
      <c r="I10" s="377"/>
      <c r="J10" s="376"/>
      <c r="K10" s="376"/>
      <c r="L10" s="376"/>
      <c r="M10" s="376"/>
      <c r="N10" s="376"/>
      <c r="O10" s="420"/>
      <c r="P10" s="272"/>
      <c r="Q10" s="424"/>
      <c r="R10" s="377"/>
      <c r="S10" s="377"/>
      <c r="T10" s="377"/>
      <c r="U10" s="377"/>
      <c r="V10" s="303"/>
      <c r="W10" s="377"/>
      <c r="X10" s="377"/>
      <c r="Y10" s="377"/>
      <c r="Z10" s="377"/>
      <c r="AA10" s="377"/>
      <c r="AB10" s="437"/>
      <c r="AC10" s="428"/>
      <c r="AD10" s="377"/>
      <c r="AE10" s="428"/>
    </row>
    <row r="11" spans="1:31" ht="4.5" customHeight="1">
      <c r="A11" s="136"/>
      <c r="B11" s="149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273"/>
      <c r="Q11" s="114"/>
      <c r="R11" s="114"/>
      <c r="AB11" s="320"/>
      <c r="AD11" s="114"/>
      <c r="AE11" s="114"/>
    </row>
    <row r="12" spans="1:31" ht="21.75" customHeight="1">
      <c r="A12" s="389" t="s">
        <v>20</v>
      </c>
      <c r="B12" s="390"/>
      <c r="C12" s="151">
        <f>SUM(F12,Z12:AC12)</f>
        <v>857</v>
      </c>
      <c r="D12" s="152"/>
      <c r="E12" s="152"/>
      <c r="F12" s="151">
        <f>SUM(G12:Y12)</f>
        <v>813</v>
      </c>
      <c r="G12" s="151">
        <v>112</v>
      </c>
      <c r="H12" s="151">
        <v>43</v>
      </c>
      <c r="I12" s="151">
        <v>17</v>
      </c>
      <c r="J12" s="151">
        <v>36</v>
      </c>
      <c r="K12" s="151">
        <v>126</v>
      </c>
      <c r="L12" s="151">
        <v>21</v>
      </c>
      <c r="M12" s="151">
        <v>12</v>
      </c>
      <c r="N12" s="151">
        <v>39</v>
      </c>
      <c r="O12" s="151">
        <v>42</v>
      </c>
      <c r="P12" s="274"/>
      <c r="Q12" s="151">
        <v>32</v>
      </c>
      <c r="R12" s="151">
        <v>40</v>
      </c>
      <c r="S12" s="151">
        <v>81</v>
      </c>
      <c r="T12" s="151">
        <v>59</v>
      </c>
      <c r="U12" s="151">
        <v>23</v>
      </c>
      <c r="V12" s="151">
        <v>28</v>
      </c>
      <c r="W12" s="151">
        <v>16</v>
      </c>
      <c r="X12" s="151">
        <v>25</v>
      </c>
      <c r="Y12" s="151">
        <v>61</v>
      </c>
      <c r="Z12" s="151">
        <v>25</v>
      </c>
      <c r="AA12" s="151">
        <v>6</v>
      </c>
      <c r="AB12" s="151">
        <v>8</v>
      </c>
      <c r="AC12" s="151">
        <v>5</v>
      </c>
      <c r="AD12" s="321">
        <v>213</v>
      </c>
      <c r="AE12" s="321">
        <v>268</v>
      </c>
    </row>
    <row r="13" spans="1:31" ht="4.5" customHeight="1">
      <c r="A13" s="114"/>
      <c r="B13" s="153"/>
      <c r="C13" s="154"/>
      <c r="D13" s="154"/>
      <c r="E13" s="154"/>
      <c r="F13" s="154"/>
      <c r="G13" s="154"/>
      <c r="H13" s="154"/>
      <c r="I13" s="154"/>
      <c r="J13" s="154"/>
      <c r="K13" s="154"/>
      <c r="L13" s="154"/>
      <c r="M13" s="154"/>
      <c r="N13" s="154"/>
      <c r="O13" s="154"/>
      <c r="P13" s="275"/>
      <c r="Q13" s="154"/>
      <c r="R13" s="154"/>
      <c r="S13" s="154"/>
      <c r="T13" s="154"/>
      <c r="U13" s="154"/>
      <c r="V13" s="154"/>
      <c r="W13" s="154"/>
      <c r="X13" s="154"/>
      <c r="Y13" s="154"/>
      <c r="Z13" s="154"/>
      <c r="AA13" s="154"/>
      <c r="AB13" s="154"/>
      <c r="AC13" s="154"/>
      <c r="AD13" s="152"/>
      <c r="AE13" s="152"/>
    </row>
    <row r="14" spans="1:31" ht="4.5" customHeight="1">
      <c r="A14" s="136"/>
      <c r="B14" s="155"/>
      <c r="C14" s="156"/>
      <c r="D14" s="156"/>
      <c r="E14" s="156"/>
      <c r="F14" s="156"/>
      <c r="G14" s="156"/>
      <c r="H14" s="156"/>
      <c r="I14" s="156"/>
      <c r="J14" s="156"/>
      <c r="K14" s="156"/>
      <c r="L14" s="156"/>
      <c r="M14" s="156"/>
      <c r="N14" s="156"/>
      <c r="O14" s="156"/>
      <c r="P14" s="276"/>
      <c r="Q14" s="156"/>
      <c r="R14" s="156"/>
      <c r="S14" s="156"/>
      <c r="T14" s="156"/>
      <c r="U14" s="156"/>
      <c r="V14" s="156"/>
      <c r="W14" s="156"/>
      <c r="X14" s="156"/>
      <c r="Y14" s="156"/>
      <c r="Z14" s="156"/>
      <c r="AA14" s="156"/>
      <c r="AB14" s="156"/>
      <c r="AC14" s="156"/>
      <c r="AD14" s="156"/>
      <c r="AE14" s="156"/>
    </row>
    <row r="15" spans="1:31" ht="21.75" customHeight="1">
      <c r="A15" s="389" t="s">
        <v>216</v>
      </c>
      <c r="B15" s="390"/>
      <c r="C15" s="157">
        <f>SUM(F15,Z15:AC15)</f>
        <v>999.9999999999998</v>
      </c>
      <c r="D15" s="152" t="s">
        <v>205</v>
      </c>
      <c r="E15" s="152" t="s">
        <v>205</v>
      </c>
      <c r="F15" s="158">
        <f>SUM(G15:Y15)</f>
        <v>918.7999999999998</v>
      </c>
      <c r="G15" s="152">
        <v>114.5</v>
      </c>
      <c r="H15" s="152">
        <v>13.1</v>
      </c>
      <c r="I15" s="152">
        <v>10.2</v>
      </c>
      <c r="J15" s="152">
        <v>28.5</v>
      </c>
      <c r="K15" s="152">
        <v>85.2</v>
      </c>
      <c r="L15" s="152">
        <v>38.7</v>
      </c>
      <c r="M15" s="152">
        <v>53.8</v>
      </c>
      <c r="N15" s="152">
        <v>25.9</v>
      </c>
      <c r="O15" s="152">
        <v>52.6</v>
      </c>
      <c r="P15" s="276"/>
      <c r="Q15" s="152">
        <v>22.5</v>
      </c>
      <c r="R15" s="152">
        <v>37.6</v>
      </c>
      <c r="S15" s="152">
        <v>108.4</v>
      </c>
      <c r="T15" s="152">
        <v>53.3</v>
      </c>
      <c r="U15" s="152">
        <v>41.4</v>
      </c>
      <c r="V15" s="152">
        <v>34.3</v>
      </c>
      <c r="W15" s="152">
        <v>124.8</v>
      </c>
      <c r="X15" s="152">
        <v>10.6</v>
      </c>
      <c r="Y15" s="152">
        <v>63.4</v>
      </c>
      <c r="Z15" s="152">
        <v>25.9</v>
      </c>
      <c r="AA15" s="152">
        <v>3.9</v>
      </c>
      <c r="AB15" s="152">
        <v>46.5</v>
      </c>
      <c r="AC15" s="152">
        <v>4.9</v>
      </c>
      <c r="AD15" s="157">
        <v>1000</v>
      </c>
      <c r="AE15" s="157">
        <v>1000</v>
      </c>
    </row>
    <row r="16" spans="1:31" ht="4.5" customHeight="1">
      <c r="A16" s="159"/>
      <c r="B16" s="160"/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276"/>
      <c r="Q16" s="161"/>
      <c r="R16" s="161"/>
      <c r="S16" s="161"/>
      <c r="T16" s="161"/>
      <c r="U16" s="161"/>
      <c r="V16" s="161"/>
      <c r="W16" s="161"/>
      <c r="X16" s="161"/>
      <c r="Y16" s="161"/>
      <c r="Z16" s="161"/>
      <c r="AA16" s="161"/>
      <c r="AB16" s="161"/>
      <c r="AC16" s="161"/>
      <c r="AD16" s="161"/>
      <c r="AE16" s="161"/>
    </row>
    <row r="17" spans="1:31" ht="4.5" customHeight="1">
      <c r="A17" s="114"/>
      <c r="B17" s="162"/>
      <c r="C17" s="154"/>
      <c r="D17" s="154"/>
      <c r="E17" s="154"/>
      <c r="F17" s="154"/>
      <c r="G17" s="154"/>
      <c r="H17" s="154"/>
      <c r="I17" s="154"/>
      <c r="J17" s="154"/>
      <c r="K17" s="154"/>
      <c r="L17" s="154"/>
      <c r="M17" s="154"/>
      <c r="N17" s="154"/>
      <c r="O17" s="154"/>
      <c r="P17" s="275"/>
      <c r="Q17" s="154"/>
      <c r="R17" s="154"/>
      <c r="S17" s="154"/>
      <c r="T17" s="154"/>
      <c r="U17" s="154"/>
      <c r="V17" s="154"/>
      <c r="W17" s="154"/>
      <c r="X17" s="154"/>
      <c r="Y17" s="154"/>
      <c r="Z17" s="154"/>
      <c r="AA17" s="154"/>
      <c r="AB17" s="154"/>
      <c r="AC17" s="154"/>
      <c r="AD17" s="152"/>
      <c r="AE17" s="152"/>
    </row>
    <row r="18" spans="1:31" ht="21.75" customHeight="1">
      <c r="A18" s="163" t="s">
        <v>125</v>
      </c>
      <c r="B18" s="164" t="s">
        <v>217</v>
      </c>
      <c r="C18" s="154">
        <v>100</v>
      </c>
      <c r="D18" s="154">
        <v>1.7</v>
      </c>
      <c r="E18" s="154" t="s">
        <v>212</v>
      </c>
      <c r="F18" s="154">
        <v>100</v>
      </c>
      <c r="G18" s="154">
        <v>100</v>
      </c>
      <c r="H18" s="154">
        <v>100</v>
      </c>
      <c r="I18" s="154">
        <v>100</v>
      </c>
      <c r="J18" s="154">
        <v>100</v>
      </c>
      <c r="K18" s="154">
        <v>100</v>
      </c>
      <c r="L18" s="154">
        <v>100</v>
      </c>
      <c r="M18" s="154">
        <v>100</v>
      </c>
      <c r="N18" s="154">
        <v>100</v>
      </c>
      <c r="O18" s="154">
        <v>100</v>
      </c>
      <c r="P18" s="275"/>
      <c r="Q18" s="154">
        <v>100</v>
      </c>
      <c r="R18" s="154">
        <v>100</v>
      </c>
      <c r="S18" s="154">
        <v>100</v>
      </c>
      <c r="T18" s="154">
        <v>100</v>
      </c>
      <c r="U18" s="154">
        <v>100</v>
      </c>
      <c r="V18" s="154">
        <v>100</v>
      </c>
      <c r="W18" s="154">
        <v>100</v>
      </c>
      <c r="X18" s="154">
        <v>100</v>
      </c>
      <c r="Y18" s="154">
        <v>100</v>
      </c>
      <c r="Z18" s="154">
        <v>100</v>
      </c>
      <c r="AA18" s="154">
        <v>100</v>
      </c>
      <c r="AB18" s="154">
        <v>100</v>
      </c>
      <c r="AC18" s="154">
        <v>100</v>
      </c>
      <c r="AD18" s="154">
        <v>100</v>
      </c>
      <c r="AE18" s="154">
        <v>100</v>
      </c>
    </row>
    <row r="19" spans="1:31" ht="21.75" customHeight="1">
      <c r="A19" s="389" t="s">
        <v>277</v>
      </c>
      <c r="B19" s="390"/>
      <c r="C19" s="154">
        <v>102.2</v>
      </c>
      <c r="D19" s="154">
        <v>3.1</v>
      </c>
      <c r="E19" s="154" t="s">
        <v>212</v>
      </c>
      <c r="F19" s="154">
        <v>102.2</v>
      </c>
      <c r="G19" s="154">
        <v>100.1</v>
      </c>
      <c r="H19" s="154">
        <v>101.8</v>
      </c>
      <c r="I19" s="154">
        <v>103.9</v>
      </c>
      <c r="J19" s="154">
        <v>100.2</v>
      </c>
      <c r="K19" s="154">
        <v>103</v>
      </c>
      <c r="L19" s="154">
        <v>103.8</v>
      </c>
      <c r="M19" s="154">
        <v>118.1</v>
      </c>
      <c r="N19" s="154">
        <v>101.3</v>
      </c>
      <c r="O19" s="154">
        <v>102.6</v>
      </c>
      <c r="P19" s="275"/>
      <c r="Q19" s="154">
        <v>137.9</v>
      </c>
      <c r="R19" s="154">
        <v>101.4</v>
      </c>
      <c r="S19" s="154">
        <v>100.1</v>
      </c>
      <c r="T19" s="154">
        <v>98.6</v>
      </c>
      <c r="U19" s="154">
        <v>92.8</v>
      </c>
      <c r="V19" s="154">
        <v>95.2</v>
      </c>
      <c r="W19" s="154">
        <v>99.9</v>
      </c>
      <c r="X19" s="154">
        <v>99.1</v>
      </c>
      <c r="Y19" s="154">
        <v>100.1</v>
      </c>
      <c r="Z19" s="154">
        <v>98.4</v>
      </c>
      <c r="AA19" s="154">
        <v>101</v>
      </c>
      <c r="AB19" s="154">
        <v>102.9</v>
      </c>
      <c r="AC19" s="154">
        <v>125.4</v>
      </c>
      <c r="AD19" s="152">
        <v>103.1</v>
      </c>
      <c r="AE19" s="152">
        <v>113.7</v>
      </c>
    </row>
    <row r="20" spans="1:31" ht="21.75" customHeight="1">
      <c r="A20" s="389" t="s">
        <v>278</v>
      </c>
      <c r="B20" s="390"/>
      <c r="C20" s="154">
        <v>104</v>
      </c>
      <c r="D20" s="154">
        <v>1.8</v>
      </c>
      <c r="E20" s="154" t="s">
        <v>212</v>
      </c>
      <c r="F20" s="154">
        <v>103.8</v>
      </c>
      <c r="G20" s="154">
        <v>101.2</v>
      </c>
      <c r="H20" s="154">
        <v>105.1</v>
      </c>
      <c r="I20" s="154">
        <v>111.8</v>
      </c>
      <c r="J20" s="154">
        <v>103.6</v>
      </c>
      <c r="K20" s="154">
        <v>106.6</v>
      </c>
      <c r="L20" s="154">
        <v>105.7</v>
      </c>
      <c r="M20" s="154">
        <v>125.2</v>
      </c>
      <c r="N20" s="154">
        <v>102.3</v>
      </c>
      <c r="O20" s="154">
        <v>110.1</v>
      </c>
      <c r="P20" s="275"/>
      <c r="Q20" s="154">
        <v>150.3</v>
      </c>
      <c r="R20" s="154">
        <v>104</v>
      </c>
      <c r="S20" s="154">
        <v>100.4</v>
      </c>
      <c r="T20" s="154">
        <v>98.1</v>
      </c>
      <c r="U20" s="154">
        <v>84.4</v>
      </c>
      <c r="V20" s="154">
        <v>91</v>
      </c>
      <c r="W20" s="154">
        <v>99.9</v>
      </c>
      <c r="X20" s="154">
        <v>98.6</v>
      </c>
      <c r="Y20" s="154">
        <v>101.5</v>
      </c>
      <c r="Z20" s="154">
        <v>97.4</v>
      </c>
      <c r="AA20" s="154">
        <v>105</v>
      </c>
      <c r="AB20" s="154">
        <v>104.3</v>
      </c>
      <c r="AC20" s="154">
        <v>164.3</v>
      </c>
      <c r="AD20" s="152">
        <v>105.4</v>
      </c>
      <c r="AE20" s="152">
        <v>122.4</v>
      </c>
    </row>
    <row r="21" spans="1:31" ht="21.75" customHeight="1">
      <c r="A21" s="389" t="s">
        <v>279</v>
      </c>
      <c r="B21" s="390"/>
      <c r="C21" s="154">
        <v>108.8</v>
      </c>
      <c r="D21" s="154">
        <f>(C21/C20*100)-100</f>
        <v>4.615384615384627</v>
      </c>
      <c r="E21" s="154" t="s">
        <v>212</v>
      </c>
      <c r="F21" s="154">
        <v>108.5</v>
      </c>
      <c r="G21" s="154">
        <v>106.3</v>
      </c>
      <c r="H21" s="154">
        <v>107.7</v>
      </c>
      <c r="I21" s="154">
        <v>107.8</v>
      </c>
      <c r="J21" s="154">
        <v>110.7</v>
      </c>
      <c r="K21" s="154">
        <v>111.7</v>
      </c>
      <c r="L21" s="154">
        <v>109.2</v>
      </c>
      <c r="M21" s="154">
        <v>154.8</v>
      </c>
      <c r="N21" s="154">
        <v>106.1</v>
      </c>
      <c r="O21" s="154">
        <v>132.1</v>
      </c>
      <c r="P21" s="275"/>
      <c r="Q21" s="154">
        <v>141.8</v>
      </c>
      <c r="R21" s="154">
        <v>109.3</v>
      </c>
      <c r="S21" s="154">
        <v>101.4</v>
      </c>
      <c r="T21" s="154">
        <v>97.1</v>
      </c>
      <c r="U21" s="154">
        <v>79.4</v>
      </c>
      <c r="V21" s="154">
        <v>88.6</v>
      </c>
      <c r="W21" s="154">
        <v>101.3</v>
      </c>
      <c r="X21" s="154">
        <v>98.7</v>
      </c>
      <c r="Y21" s="154">
        <v>104.5</v>
      </c>
      <c r="Z21" s="154">
        <v>98.7</v>
      </c>
      <c r="AA21" s="154">
        <v>109</v>
      </c>
      <c r="AB21" s="154">
        <v>110.8</v>
      </c>
      <c r="AC21" s="154">
        <v>197.2</v>
      </c>
      <c r="AD21" s="165">
        <v>99.1</v>
      </c>
      <c r="AE21" s="165">
        <v>133.2</v>
      </c>
    </row>
    <row r="22" spans="1:31" s="311" customFormat="1" ht="21.75" customHeight="1">
      <c r="A22" s="395" t="s">
        <v>256</v>
      </c>
      <c r="B22" s="396"/>
      <c r="C22" s="25">
        <v>103</v>
      </c>
      <c r="D22" s="25">
        <f>(C22/C21*100)-100</f>
        <v>-5.330882352941174</v>
      </c>
      <c r="E22" s="25" t="s">
        <v>111</v>
      </c>
      <c r="F22" s="25">
        <v>103</v>
      </c>
      <c r="G22" s="25">
        <v>107.3</v>
      </c>
      <c r="H22" s="25">
        <v>106.1</v>
      </c>
      <c r="I22" s="25">
        <v>104.4</v>
      </c>
      <c r="J22" s="25">
        <v>113.4</v>
      </c>
      <c r="K22" s="25">
        <v>101.2</v>
      </c>
      <c r="L22" s="25">
        <v>107.7</v>
      </c>
      <c r="M22" s="25">
        <v>101.8</v>
      </c>
      <c r="N22" s="25">
        <v>110.1</v>
      </c>
      <c r="O22" s="25">
        <v>120.5</v>
      </c>
      <c r="P22" s="277"/>
      <c r="Q22" s="25">
        <v>109.8</v>
      </c>
      <c r="R22" s="25">
        <v>107.7</v>
      </c>
      <c r="S22" s="25">
        <v>100.6</v>
      </c>
      <c r="T22" s="25">
        <v>94.3</v>
      </c>
      <c r="U22" s="25">
        <v>73.9</v>
      </c>
      <c r="V22" s="25">
        <v>83.6</v>
      </c>
      <c r="W22" s="25">
        <v>104.7</v>
      </c>
      <c r="X22" s="25">
        <v>99.1</v>
      </c>
      <c r="Y22" s="25">
        <v>103</v>
      </c>
      <c r="Z22" s="25">
        <v>96.1</v>
      </c>
      <c r="AA22" s="25">
        <v>112.6</v>
      </c>
      <c r="AB22" s="25">
        <v>109.8</v>
      </c>
      <c r="AC22" s="25">
        <v>105.2</v>
      </c>
      <c r="AD22" s="36">
        <v>103</v>
      </c>
      <c r="AE22" s="36">
        <v>103</v>
      </c>
    </row>
    <row r="23" spans="1:31" s="322" customFormat="1" ht="21.75" customHeight="1">
      <c r="A23" s="393" t="s">
        <v>180</v>
      </c>
      <c r="B23" s="394"/>
      <c r="C23" s="154">
        <f>ROUND(C22/C21*100-100,1)</f>
        <v>-5.3</v>
      </c>
      <c r="D23" s="154" t="s">
        <v>214</v>
      </c>
      <c r="E23" s="154" t="s">
        <v>214</v>
      </c>
      <c r="F23" s="154">
        <f aca="true" t="shared" si="0" ref="F23:O23">ROUND(F22/F21*100-100,1)</f>
        <v>-5.1</v>
      </c>
      <c r="G23" s="154">
        <f t="shared" si="0"/>
        <v>0.9</v>
      </c>
      <c r="H23" s="154">
        <f t="shared" si="0"/>
        <v>-1.5</v>
      </c>
      <c r="I23" s="154">
        <f t="shared" si="0"/>
        <v>-3.2</v>
      </c>
      <c r="J23" s="154">
        <f t="shared" si="0"/>
        <v>2.4</v>
      </c>
      <c r="K23" s="154">
        <f t="shared" si="0"/>
        <v>-9.4</v>
      </c>
      <c r="L23" s="154">
        <f t="shared" si="0"/>
        <v>-1.4</v>
      </c>
      <c r="M23" s="154">
        <f t="shared" si="0"/>
        <v>-34.2</v>
      </c>
      <c r="N23" s="154">
        <f t="shared" si="0"/>
        <v>3.8</v>
      </c>
      <c r="O23" s="154">
        <f t="shared" si="0"/>
        <v>-8.8</v>
      </c>
      <c r="P23" s="275"/>
      <c r="Q23" s="154">
        <f aca="true" t="shared" si="1" ref="Q23:AE23">ROUND(Q22/Q21*100-100,1)</f>
        <v>-22.6</v>
      </c>
      <c r="R23" s="154">
        <f t="shared" si="1"/>
        <v>-1.5</v>
      </c>
      <c r="S23" s="154">
        <f t="shared" si="1"/>
        <v>-0.8</v>
      </c>
      <c r="T23" s="154">
        <f t="shared" si="1"/>
        <v>-2.9</v>
      </c>
      <c r="U23" s="154">
        <f t="shared" si="1"/>
        <v>-6.9</v>
      </c>
      <c r="V23" s="154">
        <f t="shared" si="1"/>
        <v>-5.6</v>
      </c>
      <c r="W23" s="154">
        <f t="shared" si="1"/>
        <v>3.4</v>
      </c>
      <c r="X23" s="154">
        <f t="shared" si="1"/>
        <v>0.4</v>
      </c>
      <c r="Y23" s="154">
        <f t="shared" si="1"/>
        <v>-1.4</v>
      </c>
      <c r="Z23" s="154">
        <f t="shared" si="1"/>
        <v>-2.6</v>
      </c>
      <c r="AA23" s="154">
        <f t="shared" si="1"/>
        <v>3.3</v>
      </c>
      <c r="AB23" s="154">
        <f t="shared" si="1"/>
        <v>-0.9</v>
      </c>
      <c r="AC23" s="154">
        <f t="shared" si="1"/>
        <v>-46.7</v>
      </c>
      <c r="AD23" s="154">
        <f t="shared" si="1"/>
        <v>3.9</v>
      </c>
      <c r="AE23" s="154">
        <f t="shared" si="1"/>
        <v>-22.7</v>
      </c>
    </row>
    <row r="24" spans="1:31" ht="4.5" customHeight="1">
      <c r="A24" s="114"/>
      <c r="B24" s="150"/>
      <c r="C24" s="152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2"/>
      <c r="O24" s="152"/>
      <c r="P24" s="276"/>
      <c r="Q24" s="152"/>
      <c r="R24" s="152"/>
      <c r="S24" s="152"/>
      <c r="T24" s="152"/>
      <c r="U24" s="152"/>
      <c r="V24" s="152"/>
      <c r="W24" s="152"/>
      <c r="X24" s="152"/>
      <c r="Y24" s="152"/>
      <c r="Z24" s="152"/>
      <c r="AA24" s="152"/>
      <c r="AB24" s="152"/>
      <c r="AC24" s="152"/>
      <c r="AD24" s="152"/>
      <c r="AE24" s="152"/>
    </row>
    <row r="25" spans="1:31" ht="21.75" customHeight="1">
      <c r="A25" s="391" t="s">
        <v>245</v>
      </c>
      <c r="B25" s="392"/>
      <c r="C25" s="154">
        <v>100.5</v>
      </c>
      <c r="D25" s="154">
        <v>2.1</v>
      </c>
      <c r="E25" s="154" t="s">
        <v>218</v>
      </c>
      <c r="F25" s="166">
        <v>100.55</v>
      </c>
      <c r="G25" s="166">
        <v>99.94166666666666</v>
      </c>
      <c r="H25" s="166">
        <v>100.325</v>
      </c>
      <c r="I25" s="166">
        <v>99.81666666666665</v>
      </c>
      <c r="J25" s="166">
        <v>99.65</v>
      </c>
      <c r="K25" s="166">
        <v>101</v>
      </c>
      <c r="L25" s="166">
        <v>100.94166666666668</v>
      </c>
      <c r="M25" s="166">
        <v>106.41666666666667</v>
      </c>
      <c r="N25" s="166">
        <v>100.31666666666668</v>
      </c>
      <c r="O25" s="166">
        <v>101.11666666666666</v>
      </c>
      <c r="P25" s="283"/>
      <c r="Q25" s="166">
        <v>91.8</v>
      </c>
      <c r="R25" s="166">
        <v>98.3</v>
      </c>
      <c r="S25" s="166">
        <v>100.2</v>
      </c>
      <c r="T25" s="166">
        <v>101.2</v>
      </c>
      <c r="U25" s="166">
        <v>105.2</v>
      </c>
      <c r="V25" s="166">
        <v>104.5</v>
      </c>
      <c r="W25" s="166">
        <v>100.6</v>
      </c>
      <c r="X25" s="166">
        <v>100.8</v>
      </c>
      <c r="Y25" s="166">
        <v>100.4</v>
      </c>
      <c r="Z25" s="172">
        <v>101.4</v>
      </c>
      <c r="AA25" s="172">
        <v>99.8</v>
      </c>
      <c r="AB25" s="172">
        <v>101.6</v>
      </c>
      <c r="AC25" s="172">
        <v>99</v>
      </c>
      <c r="AD25" s="172">
        <v>98.3</v>
      </c>
      <c r="AE25" s="172">
        <v>89.8</v>
      </c>
    </row>
    <row r="26" spans="1:31" ht="21.75" customHeight="1">
      <c r="A26" s="389" t="s">
        <v>280</v>
      </c>
      <c r="B26" s="390"/>
      <c r="C26" s="154">
        <v>102.5</v>
      </c>
      <c r="D26" s="154">
        <v>2</v>
      </c>
      <c r="E26" s="154" t="s">
        <v>218</v>
      </c>
      <c r="F26" s="166">
        <v>102.4</v>
      </c>
      <c r="G26" s="166">
        <v>100.375</v>
      </c>
      <c r="H26" s="166">
        <v>102.49166666666667</v>
      </c>
      <c r="I26" s="166">
        <v>106.98333333333335</v>
      </c>
      <c r="J26" s="166">
        <v>100.88333333333333</v>
      </c>
      <c r="K26" s="166">
        <v>103.5</v>
      </c>
      <c r="L26" s="166">
        <v>104.45</v>
      </c>
      <c r="M26" s="166">
        <v>117.8583333333333</v>
      </c>
      <c r="N26" s="166">
        <v>101.58333333333336</v>
      </c>
      <c r="O26" s="166">
        <v>104.2</v>
      </c>
      <c r="P26" s="283"/>
      <c r="Q26" s="166">
        <v>105.7</v>
      </c>
      <c r="R26" s="166">
        <v>100.31666666666668</v>
      </c>
      <c r="S26" s="166">
        <v>99.925</v>
      </c>
      <c r="T26" s="166">
        <v>99.50833333333333</v>
      </c>
      <c r="U26" s="166">
        <v>98.375</v>
      </c>
      <c r="V26" s="166">
        <v>98.41666666666667</v>
      </c>
      <c r="W26" s="166">
        <v>99.98333333333333</v>
      </c>
      <c r="X26" s="166">
        <v>99.94166666666668</v>
      </c>
      <c r="Y26" s="166">
        <v>100.15</v>
      </c>
      <c r="Z26" s="172">
        <v>99.05</v>
      </c>
      <c r="AA26" s="172">
        <v>100.2</v>
      </c>
      <c r="AB26" s="172">
        <v>100.68333333333334</v>
      </c>
      <c r="AC26" s="172">
        <v>103.36666666666669</v>
      </c>
      <c r="AD26" s="172">
        <v>100.84166666666668</v>
      </c>
      <c r="AE26" s="172">
        <v>104.475</v>
      </c>
    </row>
    <row r="27" spans="1:31" ht="21.75" customHeight="1">
      <c r="A27" s="389" t="s">
        <v>281</v>
      </c>
      <c r="B27" s="390"/>
      <c r="C27" s="154">
        <v>104.9</v>
      </c>
      <c r="D27" s="154">
        <v>2.3</v>
      </c>
      <c r="E27" s="154" t="s">
        <v>218</v>
      </c>
      <c r="F27" s="166">
        <v>104.7</v>
      </c>
      <c r="G27" s="166">
        <v>101.9</v>
      </c>
      <c r="H27" s="166">
        <v>105.9</v>
      </c>
      <c r="I27" s="166">
        <v>110.3</v>
      </c>
      <c r="J27" s="166">
        <v>105</v>
      </c>
      <c r="K27" s="166">
        <v>108</v>
      </c>
      <c r="L27" s="166">
        <v>106.2</v>
      </c>
      <c r="M27" s="166">
        <v>133.2</v>
      </c>
      <c r="N27" s="166">
        <v>102.6</v>
      </c>
      <c r="O27" s="166">
        <v>111.9</v>
      </c>
      <c r="P27" s="283"/>
      <c r="Q27" s="166">
        <v>143.71666666666667</v>
      </c>
      <c r="R27" s="166">
        <v>102.01666666666667</v>
      </c>
      <c r="S27" s="166">
        <v>100.26666666666667</v>
      </c>
      <c r="T27" s="166">
        <v>98.45833333333333</v>
      </c>
      <c r="U27" s="166">
        <v>90.51666666666665</v>
      </c>
      <c r="V27" s="166">
        <v>93.6</v>
      </c>
      <c r="W27" s="166">
        <v>99.79166666666667</v>
      </c>
      <c r="X27" s="166">
        <v>98.84166666666664</v>
      </c>
      <c r="Y27" s="166">
        <v>100.3</v>
      </c>
      <c r="Z27" s="172">
        <v>98.36666666666667</v>
      </c>
      <c r="AA27" s="172">
        <v>101.3</v>
      </c>
      <c r="AB27" s="172">
        <v>103.16666666666669</v>
      </c>
      <c r="AC27" s="172">
        <v>135.65</v>
      </c>
      <c r="AD27" s="172">
        <v>103.98333333333335</v>
      </c>
      <c r="AE27" s="172">
        <v>115.45</v>
      </c>
    </row>
    <row r="28" spans="1:31" ht="21.75" customHeight="1">
      <c r="A28" s="389" t="s">
        <v>282</v>
      </c>
      <c r="B28" s="390"/>
      <c r="C28" s="263">
        <v>108.26</v>
      </c>
      <c r="D28" s="264">
        <f>C28*100/C27-100</f>
        <v>3.203050524308864</v>
      </c>
      <c r="E28" s="264" t="s">
        <v>218</v>
      </c>
      <c r="F28" s="265">
        <v>107.8416</v>
      </c>
      <c r="G28" s="265">
        <v>107.483</v>
      </c>
      <c r="H28" s="265">
        <v>107.683</v>
      </c>
      <c r="I28" s="265">
        <v>107.583</v>
      </c>
      <c r="J28" s="265">
        <v>112.85</v>
      </c>
      <c r="K28" s="265">
        <v>109.425</v>
      </c>
      <c r="L28" s="265">
        <v>109.93</v>
      </c>
      <c r="M28" s="265">
        <v>140.425</v>
      </c>
      <c r="N28" s="265">
        <v>107.616</v>
      </c>
      <c r="O28" s="265">
        <v>136.425</v>
      </c>
      <c r="P28" s="284"/>
      <c r="Q28" s="166">
        <v>151.8</v>
      </c>
      <c r="R28" s="166">
        <v>104.8</v>
      </c>
      <c r="S28" s="166">
        <v>100.5</v>
      </c>
      <c r="T28" s="166">
        <v>97.8</v>
      </c>
      <c r="U28" s="166">
        <v>83</v>
      </c>
      <c r="V28" s="166">
        <v>90.5</v>
      </c>
      <c r="W28" s="166">
        <v>100</v>
      </c>
      <c r="X28" s="166">
        <v>98.5</v>
      </c>
      <c r="Y28" s="166">
        <v>102.1</v>
      </c>
      <c r="Z28" s="172">
        <v>97.4</v>
      </c>
      <c r="AA28" s="172">
        <v>106.2</v>
      </c>
      <c r="AB28" s="172">
        <v>104.8</v>
      </c>
      <c r="AC28" s="172">
        <v>177.4</v>
      </c>
      <c r="AD28" s="172">
        <v>103.8</v>
      </c>
      <c r="AE28" s="172">
        <v>124.9</v>
      </c>
    </row>
    <row r="29" spans="1:31" s="328" customFormat="1" ht="21.75" customHeight="1">
      <c r="A29" s="395" t="s">
        <v>256</v>
      </c>
      <c r="B29" s="396"/>
      <c r="C29" s="240">
        <v>102.6</v>
      </c>
      <c r="D29" s="241">
        <f>C29*100/C28-100</f>
        <v>-5.228154443007583</v>
      </c>
      <c r="E29" s="241" t="s">
        <v>111</v>
      </c>
      <c r="F29" s="242">
        <v>102.5</v>
      </c>
      <c r="G29" s="242">
        <v>106.7</v>
      </c>
      <c r="H29" s="242">
        <v>105.8</v>
      </c>
      <c r="I29" s="242">
        <v>104</v>
      </c>
      <c r="J29" s="242">
        <v>112.3</v>
      </c>
      <c r="K29" s="242">
        <v>101.8</v>
      </c>
      <c r="L29" s="242">
        <v>106.7</v>
      </c>
      <c r="M29" s="242">
        <v>107.7</v>
      </c>
      <c r="N29" s="242">
        <v>110.7</v>
      </c>
      <c r="O29" s="242">
        <v>115.2</v>
      </c>
      <c r="P29" s="285"/>
      <c r="Q29" s="74">
        <v>115.2</v>
      </c>
      <c r="R29" s="74">
        <v>106.9</v>
      </c>
      <c r="S29" s="74">
        <v>100.1</v>
      </c>
      <c r="T29" s="74">
        <v>93.2</v>
      </c>
      <c r="U29" s="74">
        <v>72.4</v>
      </c>
      <c r="V29" s="74">
        <v>82.4</v>
      </c>
      <c r="W29" s="74">
        <v>104.2</v>
      </c>
      <c r="X29" s="74">
        <v>99.1</v>
      </c>
      <c r="Y29" s="74">
        <v>102.6</v>
      </c>
      <c r="Z29" s="75">
        <v>96.2</v>
      </c>
      <c r="AA29" s="75">
        <v>112.7</v>
      </c>
      <c r="AB29" s="75">
        <v>104.2</v>
      </c>
      <c r="AC29" s="75">
        <v>116.5</v>
      </c>
      <c r="AD29" s="75">
        <v>88.7</v>
      </c>
      <c r="AE29" s="75">
        <v>101.4</v>
      </c>
    </row>
    <row r="30" spans="1:31" ht="4.5" customHeight="1">
      <c r="A30" s="114"/>
      <c r="B30" s="167"/>
      <c r="C30" s="154"/>
      <c r="D30" s="154"/>
      <c r="E30" s="154"/>
      <c r="F30" s="154"/>
      <c r="G30" s="154"/>
      <c r="H30" s="154"/>
      <c r="I30" s="154"/>
      <c r="J30" s="154"/>
      <c r="K30" s="154"/>
      <c r="L30" s="154"/>
      <c r="M30" s="154"/>
      <c r="N30" s="154"/>
      <c r="O30" s="154"/>
      <c r="P30" s="275"/>
      <c r="Q30" s="154"/>
      <c r="R30" s="154"/>
      <c r="S30" s="154"/>
      <c r="T30" s="154"/>
      <c r="U30" s="154"/>
      <c r="V30" s="154"/>
      <c r="W30" s="154"/>
      <c r="X30" s="154"/>
      <c r="Y30" s="154"/>
      <c r="Z30" s="154"/>
      <c r="AA30" s="154"/>
      <c r="AB30" s="154"/>
      <c r="AC30" s="154"/>
      <c r="AD30" s="154"/>
      <c r="AE30" s="154"/>
    </row>
    <row r="31" spans="1:31" s="323" customFormat="1" ht="21.75" customHeight="1">
      <c r="A31" s="397" t="s">
        <v>283</v>
      </c>
      <c r="B31" s="398"/>
      <c r="C31" s="154">
        <v>103.2</v>
      </c>
      <c r="D31" s="154">
        <v>-0.7</v>
      </c>
      <c r="E31" s="154">
        <v>-4.1</v>
      </c>
      <c r="F31" s="166">
        <v>102.8</v>
      </c>
      <c r="G31" s="166">
        <v>107.8</v>
      </c>
      <c r="H31" s="166">
        <v>106.4</v>
      </c>
      <c r="I31" s="166">
        <v>104.4</v>
      </c>
      <c r="J31" s="166">
        <v>114</v>
      </c>
      <c r="K31" s="166">
        <v>100.8</v>
      </c>
      <c r="L31" s="166">
        <v>108.1</v>
      </c>
      <c r="M31" s="166">
        <v>95.1</v>
      </c>
      <c r="N31" s="166">
        <v>110.1</v>
      </c>
      <c r="O31" s="166">
        <v>123.7</v>
      </c>
      <c r="P31" s="283"/>
      <c r="Q31" s="166">
        <v>105</v>
      </c>
      <c r="R31" s="166">
        <v>108.7</v>
      </c>
      <c r="S31" s="166">
        <v>101</v>
      </c>
      <c r="T31" s="166">
        <v>94.9</v>
      </c>
      <c r="U31" s="166">
        <v>74.2</v>
      </c>
      <c r="V31" s="166">
        <v>84.4</v>
      </c>
      <c r="W31" s="166">
        <v>105.3</v>
      </c>
      <c r="X31" s="166">
        <v>99.1</v>
      </c>
      <c r="Y31" s="166">
        <v>102.8</v>
      </c>
      <c r="Z31" s="172">
        <v>95.4</v>
      </c>
      <c r="AA31" s="172">
        <v>112.7</v>
      </c>
      <c r="AB31" s="172">
        <v>116.2</v>
      </c>
      <c r="AC31" s="172">
        <v>92.2</v>
      </c>
      <c r="AD31" s="172">
        <v>91.2</v>
      </c>
      <c r="AE31" s="172">
        <v>99.7</v>
      </c>
    </row>
    <row r="32" spans="1:31" s="323" customFormat="1" ht="21.75" customHeight="1">
      <c r="A32" s="397" t="s">
        <v>284</v>
      </c>
      <c r="B32" s="398"/>
      <c r="C32" s="154">
        <v>102.8</v>
      </c>
      <c r="D32" s="154">
        <f>ROUND(C32/C31*100-100,1)</f>
        <v>-0.4</v>
      </c>
      <c r="E32" s="154">
        <v>-5.6</v>
      </c>
      <c r="F32" s="166">
        <v>102.6</v>
      </c>
      <c r="G32" s="166">
        <v>107.7</v>
      </c>
      <c r="H32" s="166">
        <v>106.5</v>
      </c>
      <c r="I32" s="166">
        <v>104.2</v>
      </c>
      <c r="J32" s="166">
        <v>113.7</v>
      </c>
      <c r="K32" s="166">
        <v>100</v>
      </c>
      <c r="L32" s="166">
        <v>107.1</v>
      </c>
      <c r="M32" s="166">
        <v>96.8</v>
      </c>
      <c r="N32" s="166">
        <v>110.6</v>
      </c>
      <c r="O32" s="166">
        <v>122.5</v>
      </c>
      <c r="P32" s="283"/>
      <c r="Q32" s="166">
        <v>106.4</v>
      </c>
      <c r="R32" s="166">
        <v>108.3</v>
      </c>
      <c r="S32" s="166">
        <v>100.7</v>
      </c>
      <c r="T32" s="166">
        <v>94.7</v>
      </c>
      <c r="U32" s="166">
        <v>74.3</v>
      </c>
      <c r="V32" s="166">
        <v>84.2</v>
      </c>
      <c r="W32" s="166">
        <v>105.3</v>
      </c>
      <c r="X32" s="166">
        <v>99</v>
      </c>
      <c r="Y32" s="166">
        <v>102.8</v>
      </c>
      <c r="Z32" s="172">
        <v>96.7</v>
      </c>
      <c r="AA32" s="172">
        <v>112.6</v>
      </c>
      <c r="AB32" s="172">
        <v>108.1</v>
      </c>
      <c r="AC32" s="172">
        <v>98.7</v>
      </c>
      <c r="AD32" s="172">
        <v>89.7</v>
      </c>
      <c r="AE32" s="172">
        <v>97.1</v>
      </c>
    </row>
    <row r="33" spans="1:31" s="323" customFormat="1" ht="21.75" customHeight="1">
      <c r="A33" s="397" t="s">
        <v>285</v>
      </c>
      <c r="B33" s="398"/>
      <c r="C33" s="154">
        <v>102.4</v>
      </c>
      <c r="D33" s="154">
        <f>ROUND(C33/C32*100-100,1)</f>
        <v>-0.4</v>
      </c>
      <c r="E33" s="154">
        <v>-6.8</v>
      </c>
      <c r="F33" s="166">
        <v>102.4</v>
      </c>
      <c r="G33" s="166">
        <v>107.1</v>
      </c>
      <c r="H33" s="166">
        <v>106</v>
      </c>
      <c r="I33" s="166">
        <v>104</v>
      </c>
      <c r="J33" s="166">
        <v>113.1</v>
      </c>
      <c r="K33" s="166">
        <v>100.2</v>
      </c>
      <c r="L33" s="166">
        <v>106.9</v>
      </c>
      <c r="M33" s="166">
        <v>99.3</v>
      </c>
      <c r="N33" s="166">
        <v>110.7</v>
      </c>
      <c r="O33" s="166">
        <v>118.7</v>
      </c>
      <c r="P33" s="283"/>
      <c r="Q33" s="166">
        <v>107.4</v>
      </c>
      <c r="R33" s="166">
        <v>107.8</v>
      </c>
      <c r="S33" s="166">
        <v>100.6</v>
      </c>
      <c r="T33" s="166">
        <v>93.9</v>
      </c>
      <c r="U33" s="166">
        <v>73.7</v>
      </c>
      <c r="V33" s="166">
        <v>83.8</v>
      </c>
      <c r="W33" s="166">
        <v>105.3</v>
      </c>
      <c r="X33" s="166">
        <v>99.2</v>
      </c>
      <c r="Y33" s="166">
        <v>103.1</v>
      </c>
      <c r="Z33" s="172">
        <v>96.5</v>
      </c>
      <c r="AA33" s="172">
        <v>112.5</v>
      </c>
      <c r="AB33" s="172">
        <v>104.8</v>
      </c>
      <c r="AC33" s="172">
        <v>104.9</v>
      </c>
      <c r="AD33" s="172">
        <v>90.6</v>
      </c>
      <c r="AE33" s="172">
        <v>99.7</v>
      </c>
    </row>
    <row r="34" spans="1:31" s="323" customFormat="1" ht="21.75" customHeight="1">
      <c r="A34" s="397" t="s">
        <v>286</v>
      </c>
      <c r="B34" s="398"/>
      <c r="C34" s="154">
        <v>102.9</v>
      </c>
      <c r="D34" s="154">
        <v>0.4</v>
      </c>
      <c r="E34" s="154">
        <v>-8.4</v>
      </c>
      <c r="F34" s="166">
        <v>102.7</v>
      </c>
      <c r="G34" s="166">
        <v>106.9</v>
      </c>
      <c r="H34" s="166">
        <v>105</v>
      </c>
      <c r="I34" s="166">
        <v>103.7</v>
      </c>
      <c r="J34" s="166">
        <v>112.6</v>
      </c>
      <c r="K34" s="166">
        <v>101.1</v>
      </c>
      <c r="L34" s="166">
        <v>106.8</v>
      </c>
      <c r="M34" s="166">
        <v>107</v>
      </c>
      <c r="N34" s="166">
        <v>110.8</v>
      </c>
      <c r="O34" s="166">
        <v>116.1</v>
      </c>
      <c r="P34" s="283"/>
      <c r="Q34" s="166">
        <v>108.9</v>
      </c>
      <c r="R34" s="166">
        <v>107.6</v>
      </c>
      <c r="S34" s="166">
        <v>100.5</v>
      </c>
      <c r="T34" s="166">
        <v>93.7</v>
      </c>
      <c r="U34" s="166">
        <v>73.1</v>
      </c>
      <c r="V34" s="166">
        <v>83.5</v>
      </c>
      <c r="W34" s="166">
        <v>105.2</v>
      </c>
      <c r="X34" s="166">
        <v>99.1</v>
      </c>
      <c r="Y34" s="166">
        <v>103.4</v>
      </c>
      <c r="Z34" s="172">
        <v>96.4</v>
      </c>
      <c r="AA34" s="172">
        <v>112</v>
      </c>
      <c r="AB34" s="172">
        <v>107.2</v>
      </c>
      <c r="AC34" s="172">
        <v>113.6</v>
      </c>
      <c r="AD34" s="172">
        <v>89.1</v>
      </c>
      <c r="AE34" s="172">
        <v>101</v>
      </c>
    </row>
    <row r="35" spans="1:31" s="323" customFormat="1" ht="21.75" customHeight="1">
      <c r="A35" s="397" t="s">
        <v>287</v>
      </c>
      <c r="B35" s="398"/>
      <c r="C35" s="154">
        <v>102.8</v>
      </c>
      <c r="D35" s="154">
        <f>ROUND(C35/C34*100-100,1)</f>
        <v>-0.1</v>
      </c>
      <c r="E35" s="154">
        <v>-8.5</v>
      </c>
      <c r="F35" s="166">
        <v>102.8</v>
      </c>
      <c r="G35" s="166">
        <v>106.8</v>
      </c>
      <c r="H35" s="166">
        <v>105.3</v>
      </c>
      <c r="I35" s="166">
        <v>103.8</v>
      </c>
      <c r="J35" s="166">
        <v>112.4</v>
      </c>
      <c r="K35" s="166">
        <v>101.6</v>
      </c>
      <c r="L35" s="166">
        <v>107.1</v>
      </c>
      <c r="M35" s="166">
        <v>108</v>
      </c>
      <c r="N35" s="166">
        <v>110.7</v>
      </c>
      <c r="O35" s="166">
        <v>116</v>
      </c>
      <c r="P35" s="283"/>
      <c r="Q35" s="166">
        <v>114.4</v>
      </c>
      <c r="R35" s="166">
        <v>107.2</v>
      </c>
      <c r="S35" s="166">
        <v>100.1</v>
      </c>
      <c r="T35" s="166">
        <v>93.5</v>
      </c>
      <c r="U35" s="166">
        <v>72.9</v>
      </c>
      <c r="V35" s="166">
        <v>82.9</v>
      </c>
      <c r="W35" s="166">
        <v>104.9</v>
      </c>
      <c r="X35" s="166">
        <v>99.1</v>
      </c>
      <c r="Y35" s="166">
        <v>103.1</v>
      </c>
      <c r="Z35" s="172">
        <v>94.9</v>
      </c>
      <c r="AA35" s="172">
        <v>111.9</v>
      </c>
      <c r="AB35" s="172">
        <v>105.7</v>
      </c>
      <c r="AC35" s="172">
        <v>125.8</v>
      </c>
      <c r="AD35" s="172">
        <v>90.2</v>
      </c>
      <c r="AE35" s="172">
        <v>101.7</v>
      </c>
    </row>
    <row r="36" spans="1:31" s="323" customFormat="1" ht="21.75" customHeight="1">
      <c r="A36" s="397" t="s">
        <v>288</v>
      </c>
      <c r="B36" s="398"/>
      <c r="C36" s="154">
        <v>102.9</v>
      </c>
      <c r="D36" s="154">
        <f>ROUND(C36/C35*100-100,1)</f>
        <v>0.1</v>
      </c>
      <c r="E36" s="154">
        <v>-7.8</v>
      </c>
      <c r="F36" s="166">
        <v>102.8</v>
      </c>
      <c r="G36" s="166">
        <v>106.6</v>
      </c>
      <c r="H36" s="166">
        <v>105.9</v>
      </c>
      <c r="I36" s="166">
        <v>104.2</v>
      </c>
      <c r="J36" s="166">
        <v>112.2</v>
      </c>
      <c r="K36" s="166">
        <v>101.7</v>
      </c>
      <c r="L36" s="166">
        <v>106.5</v>
      </c>
      <c r="M36" s="166">
        <v>110.6</v>
      </c>
      <c r="N36" s="166">
        <v>110.9</v>
      </c>
      <c r="O36" s="166">
        <v>116</v>
      </c>
      <c r="P36" s="283"/>
      <c r="Q36" s="166">
        <v>115.6</v>
      </c>
      <c r="R36" s="166">
        <v>106.9</v>
      </c>
      <c r="S36" s="166">
        <v>99.7</v>
      </c>
      <c r="T36" s="166">
        <v>93.4</v>
      </c>
      <c r="U36" s="166">
        <v>72.7</v>
      </c>
      <c r="V36" s="166">
        <v>82.6</v>
      </c>
      <c r="W36" s="166">
        <v>104.8</v>
      </c>
      <c r="X36" s="166">
        <v>99.1</v>
      </c>
      <c r="Y36" s="166">
        <v>103</v>
      </c>
      <c r="Z36" s="172">
        <v>96.4</v>
      </c>
      <c r="AA36" s="172">
        <v>112</v>
      </c>
      <c r="AB36" s="172">
        <v>103.9</v>
      </c>
      <c r="AC36" s="172">
        <v>124.5</v>
      </c>
      <c r="AD36" s="172">
        <v>88.2</v>
      </c>
      <c r="AE36" s="172">
        <v>100.3</v>
      </c>
    </row>
    <row r="37" spans="1:31" s="323" customFormat="1" ht="21.75" customHeight="1">
      <c r="A37" s="397" t="s">
        <v>289</v>
      </c>
      <c r="B37" s="398"/>
      <c r="C37" s="154">
        <v>102.1</v>
      </c>
      <c r="D37" s="154">
        <f>ROUND(C37/C36*100-100,1)</f>
        <v>-0.8</v>
      </c>
      <c r="E37" s="154">
        <v>-7.2</v>
      </c>
      <c r="F37" s="166">
        <v>102.3</v>
      </c>
      <c r="G37" s="166">
        <v>106.7</v>
      </c>
      <c r="H37" s="166">
        <v>106.2</v>
      </c>
      <c r="I37" s="166">
        <v>104.1</v>
      </c>
      <c r="J37" s="166">
        <v>112</v>
      </c>
      <c r="K37" s="166">
        <v>101.7</v>
      </c>
      <c r="L37" s="166">
        <v>106.3</v>
      </c>
      <c r="M37" s="166">
        <v>109.3</v>
      </c>
      <c r="N37" s="166">
        <v>110.7</v>
      </c>
      <c r="O37" s="166">
        <v>112.9</v>
      </c>
      <c r="P37" s="283"/>
      <c r="Q37" s="166">
        <v>116.2</v>
      </c>
      <c r="R37" s="166">
        <v>106.4</v>
      </c>
      <c r="S37" s="166">
        <v>99.7</v>
      </c>
      <c r="T37" s="166">
        <v>92.8</v>
      </c>
      <c r="U37" s="166">
        <v>72.5</v>
      </c>
      <c r="V37" s="166">
        <v>82.2</v>
      </c>
      <c r="W37" s="166">
        <v>103.6</v>
      </c>
      <c r="X37" s="166">
        <v>99.1</v>
      </c>
      <c r="Y37" s="166">
        <v>102.3</v>
      </c>
      <c r="Z37" s="172">
        <v>96</v>
      </c>
      <c r="AA37" s="172">
        <v>112.1</v>
      </c>
      <c r="AB37" s="172">
        <v>99.1</v>
      </c>
      <c r="AC37" s="172">
        <v>110.1</v>
      </c>
      <c r="AD37" s="172">
        <v>87.4</v>
      </c>
      <c r="AE37" s="172">
        <v>99.5</v>
      </c>
    </row>
    <row r="38" spans="1:31" s="323" customFormat="1" ht="21.75" customHeight="1">
      <c r="A38" s="397" t="s">
        <v>290</v>
      </c>
      <c r="B38" s="398"/>
      <c r="C38" s="154">
        <v>102.1</v>
      </c>
      <c r="D38" s="154">
        <f>ROUND(C38/C37*100-100,1)</f>
        <v>0</v>
      </c>
      <c r="E38" s="154">
        <v>-5.4</v>
      </c>
      <c r="F38" s="166">
        <v>102.3</v>
      </c>
      <c r="G38" s="166">
        <v>106.5</v>
      </c>
      <c r="H38" s="166">
        <v>106.3</v>
      </c>
      <c r="I38" s="166">
        <v>103.9</v>
      </c>
      <c r="J38" s="166">
        <v>111.8</v>
      </c>
      <c r="K38" s="166">
        <v>102.2</v>
      </c>
      <c r="L38" s="166">
        <v>106.5</v>
      </c>
      <c r="M38" s="166">
        <v>110</v>
      </c>
      <c r="N38" s="166">
        <v>110.7</v>
      </c>
      <c r="O38" s="166">
        <v>111.9</v>
      </c>
      <c r="P38" s="283"/>
      <c r="Q38" s="166">
        <v>118.1</v>
      </c>
      <c r="R38" s="166">
        <v>106.4</v>
      </c>
      <c r="S38" s="166">
        <v>99.7</v>
      </c>
      <c r="T38" s="166">
        <v>92.7</v>
      </c>
      <c r="U38" s="166">
        <v>72.4</v>
      </c>
      <c r="V38" s="166">
        <v>81.5</v>
      </c>
      <c r="W38" s="166">
        <v>103.5</v>
      </c>
      <c r="X38" s="166">
        <v>99.3</v>
      </c>
      <c r="Y38" s="166">
        <v>102.4</v>
      </c>
      <c r="Z38" s="172">
        <v>96.2</v>
      </c>
      <c r="AA38" s="172">
        <v>112.2</v>
      </c>
      <c r="AB38" s="172">
        <v>99.5</v>
      </c>
      <c r="AC38" s="172">
        <v>112.1</v>
      </c>
      <c r="AD38" s="172">
        <v>87.1</v>
      </c>
      <c r="AE38" s="172">
        <v>100.4</v>
      </c>
    </row>
    <row r="39" spans="1:31" s="323" customFormat="1" ht="21.75" customHeight="1">
      <c r="A39" s="397" t="s">
        <v>291</v>
      </c>
      <c r="B39" s="398"/>
      <c r="C39" s="154">
        <v>102.2</v>
      </c>
      <c r="D39" s="154">
        <v>0</v>
      </c>
      <c r="E39" s="154">
        <v>-4.2</v>
      </c>
      <c r="F39" s="166">
        <v>102.2</v>
      </c>
      <c r="G39" s="166">
        <v>106</v>
      </c>
      <c r="H39" s="166">
        <v>105.8</v>
      </c>
      <c r="I39" s="166">
        <v>103.6</v>
      </c>
      <c r="J39" s="166">
        <v>111.6</v>
      </c>
      <c r="K39" s="166">
        <v>102.3</v>
      </c>
      <c r="L39" s="166">
        <v>106.5</v>
      </c>
      <c r="M39" s="166">
        <v>110.9</v>
      </c>
      <c r="N39" s="166">
        <v>110.9</v>
      </c>
      <c r="O39" s="166">
        <v>111.1</v>
      </c>
      <c r="P39" s="283"/>
      <c r="Q39" s="166">
        <v>119.2</v>
      </c>
      <c r="R39" s="166">
        <v>106</v>
      </c>
      <c r="S39" s="166">
        <v>100</v>
      </c>
      <c r="T39" s="166">
        <v>92.7</v>
      </c>
      <c r="U39" s="166">
        <v>72</v>
      </c>
      <c r="V39" s="166">
        <v>81</v>
      </c>
      <c r="W39" s="166">
        <v>103.4</v>
      </c>
      <c r="X39" s="166">
        <v>99</v>
      </c>
      <c r="Y39" s="166">
        <v>102.3</v>
      </c>
      <c r="Z39" s="172">
        <v>98.9</v>
      </c>
      <c r="AA39" s="172">
        <v>112.3</v>
      </c>
      <c r="AB39" s="172">
        <v>100.5</v>
      </c>
      <c r="AC39" s="172">
        <v>111.8</v>
      </c>
      <c r="AD39" s="172">
        <v>87</v>
      </c>
      <c r="AE39" s="172">
        <v>103.4</v>
      </c>
    </row>
    <row r="40" spans="1:31" s="323" customFormat="1" ht="21.75" customHeight="1">
      <c r="A40" s="397" t="s">
        <v>292</v>
      </c>
      <c r="B40" s="398"/>
      <c r="C40" s="154">
        <v>102.3</v>
      </c>
      <c r="D40" s="154">
        <v>0.3</v>
      </c>
      <c r="E40" s="154">
        <v>-2.1</v>
      </c>
      <c r="F40" s="166">
        <v>102.4</v>
      </c>
      <c r="G40" s="166">
        <v>105.9</v>
      </c>
      <c r="H40" s="166">
        <v>104.8</v>
      </c>
      <c r="I40" s="166">
        <v>103.5</v>
      </c>
      <c r="J40" s="166">
        <v>111.4</v>
      </c>
      <c r="K40" s="166">
        <v>103.4</v>
      </c>
      <c r="L40" s="166">
        <v>106.3</v>
      </c>
      <c r="M40" s="166">
        <v>114.4</v>
      </c>
      <c r="N40" s="166">
        <v>110.7</v>
      </c>
      <c r="O40" s="166">
        <v>110.6</v>
      </c>
      <c r="P40" s="283"/>
      <c r="Q40" s="166">
        <v>125</v>
      </c>
      <c r="R40" s="166">
        <v>106.2</v>
      </c>
      <c r="S40" s="166">
        <v>99.9</v>
      </c>
      <c r="T40" s="166">
        <v>92.4</v>
      </c>
      <c r="U40" s="166">
        <v>70.5</v>
      </c>
      <c r="V40" s="166">
        <v>80.9</v>
      </c>
      <c r="W40" s="166">
        <v>103.3</v>
      </c>
      <c r="X40" s="166">
        <v>99</v>
      </c>
      <c r="Y40" s="166">
        <v>101.8</v>
      </c>
      <c r="Z40" s="172">
        <v>94.9</v>
      </c>
      <c r="AA40" s="172">
        <v>113.8</v>
      </c>
      <c r="AB40" s="172">
        <v>101.1</v>
      </c>
      <c r="AC40" s="172">
        <v>122.3</v>
      </c>
      <c r="AD40" s="172">
        <v>88.4</v>
      </c>
      <c r="AE40" s="172">
        <v>105.1</v>
      </c>
    </row>
    <row r="41" spans="1:31" s="323" customFormat="1" ht="21.75" customHeight="1">
      <c r="A41" s="397" t="s">
        <v>293</v>
      </c>
      <c r="B41" s="398"/>
      <c r="C41" s="154">
        <v>102.4</v>
      </c>
      <c r="D41" s="154">
        <f>ROUND(C41/C40*100-100,1)</f>
        <v>0.1</v>
      </c>
      <c r="E41" s="154">
        <v>-1.5</v>
      </c>
      <c r="F41" s="166">
        <v>102.4</v>
      </c>
      <c r="G41" s="166">
        <v>106.1</v>
      </c>
      <c r="H41" s="166">
        <v>105.2</v>
      </c>
      <c r="I41" s="166">
        <v>103.9</v>
      </c>
      <c r="J41" s="166">
        <v>111.4</v>
      </c>
      <c r="K41" s="166">
        <v>103.5</v>
      </c>
      <c r="L41" s="166">
        <v>106.4</v>
      </c>
      <c r="M41" s="166">
        <v>115</v>
      </c>
      <c r="N41" s="166">
        <v>110.8</v>
      </c>
      <c r="O41" s="166">
        <v>110.7</v>
      </c>
      <c r="P41" s="283"/>
      <c r="Q41" s="166">
        <v>122.2</v>
      </c>
      <c r="R41" s="166">
        <v>105.6</v>
      </c>
      <c r="S41" s="166">
        <v>99.9</v>
      </c>
      <c r="T41" s="166">
        <v>92</v>
      </c>
      <c r="U41" s="166">
        <v>70.2</v>
      </c>
      <c r="V41" s="166">
        <v>80.8</v>
      </c>
      <c r="W41" s="166">
        <v>103.3</v>
      </c>
      <c r="X41" s="166">
        <v>99</v>
      </c>
      <c r="Y41" s="166">
        <v>102.2</v>
      </c>
      <c r="Z41" s="172">
        <v>96.5</v>
      </c>
      <c r="AA41" s="172">
        <v>113.8</v>
      </c>
      <c r="AB41" s="172">
        <v>101.9</v>
      </c>
      <c r="AC41" s="172">
        <v>133.4</v>
      </c>
      <c r="AD41" s="172">
        <v>87.6</v>
      </c>
      <c r="AE41" s="172">
        <v>104.4</v>
      </c>
    </row>
    <row r="42" spans="1:31" s="323" customFormat="1" ht="21.75" customHeight="1">
      <c r="A42" s="397" t="s">
        <v>294</v>
      </c>
      <c r="B42" s="398"/>
      <c r="C42" s="154">
        <v>102.6</v>
      </c>
      <c r="D42" s="154">
        <f>ROUND(C42/C41*100-100,1)</f>
        <v>0.2</v>
      </c>
      <c r="E42" s="154">
        <v>-1.3</v>
      </c>
      <c r="F42" s="166">
        <v>102.5</v>
      </c>
      <c r="G42" s="166">
        <v>106</v>
      </c>
      <c r="H42" s="166">
        <v>106.2</v>
      </c>
      <c r="I42" s="166">
        <v>104.3</v>
      </c>
      <c r="J42" s="166">
        <v>111.2</v>
      </c>
      <c r="K42" s="166">
        <v>103.5</v>
      </c>
      <c r="L42" s="166">
        <v>106.3</v>
      </c>
      <c r="M42" s="166">
        <v>116.1</v>
      </c>
      <c r="N42" s="166">
        <v>110.7</v>
      </c>
      <c r="O42" s="166">
        <v>111.8</v>
      </c>
      <c r="P42" s="283"/>
      <c r="Q42" s="166">
        <v>124.5</v>
      </c>
      <c r="R42" s="166">
        <v>105.7</v>
      </c>
      <c r="S42" s="166">
        <v>99.4</v>
      </c>
      <c r="T42" s="166">
        <v>91.9</v>
      </c>
      <c r="U42" s="166">
        <v>69.8</v>
      </c>
      <c r="V42" s="166">
        <v>80.8</v>
      </c>
      <c r="W42" s="166">
        <v>103</v>
      </c>
      <c r="X42" s="166">
        <v>98.9</v>
      </c>
      <c r="Y42" s="166">
        <v>101.9</v>
      </c>
      <c r="Z42" s="172">
        <v>95.8</v>
      </c>
      <c r="AA42" s="172">
        <v>114</v>
      </c>
      <c r="AB42" s="172">
        <v>102.7</v>
      </c>
      <c r="AC42" s="172">
        <v>148.3</v>
      </c>
      <c r="AD42" s="172">
        <v>88</v>
      </c>
      <c r="AE42" s="172">
        <v>104.4</v>
      </c>
    </row>
    <row r="43" spans="1:31" ht="21.75" customHeight="1" hidden="1">
      <c r="A43" s="397" t="s">
        <v>295</v>
      </c>
      <c r="B43" s="398"/>
      <c r="C43" s="154">
        <v>103</v>
      </c>
      <c r="D43" s="154">
        <f>ROUND(C43/C42*100-100,1)</f>
        <v>0.4</v>
      </c>
      <c r="E43" s="154">
        <v>-0.2</v>
      </c>
      <c r="F43" s="154">
        <v>102.9</v>
      </c>
      <c r="G43" s="154">
        <v>106</v>
      </c>
      <c r="H43" s="168">
        <v>106.5</v>
      </c>
      <c r="I43" s="154">
        <v>104.9</v>
      </c>
      <c r="J43" s="154">
        <v>111</v>
      </c>
      <c r="K43" s="154">
        <v>102.5</v>
      </c>
      <c r="L43" s="154">
        <v>106.6</v>
      </c>
      <c r="M43" s="154">
        <v>122</v>
      </c>
      <c r="N43" s="154">
        <v>110.6</v>
      </c>
      <c r="O43" s="154">
        <v>114.6</v>
      </c>
      <c r="P43" s="287"/>
      <c r="Q43" s="266">
        <v>130.5</v>
      </c>
      <c r="R43" s="324">
        <v>105.8</v>
      </c>
      <c r="S43" s="266">
        <v>99.1</v>
      </c>
      <c r="T43" s="266">
        <v>91.4</v>
      </c>
      <c r="U43" s="266">
        <v>69.1</v>
      </c>
      <c r="V43" s="266">
        <v>80.6</v>
      </c>
      <c r="W43" s="266">
        <v>102.7</v>
      </c>
      <c r="X43" s="266">
        <v>98.8</v>
      </c>
      <c r="Y43" s="266">
        <v>101.5</v>
      </c>
      <c r="Z43" s="266">
        <v>96.3</v>
      </c>
      <c r="AA43" s="266">
        <v>115.8</v>
      </c>
      <c r="AB43" s="266">
        <v>102.2</v>
      </c>
      <c r="AC43" s="266">
        <v>159.9</v>
      </c>
      <c r="AD43" s="266">
        <v>90.6</v>
      </c>
      <c r="AE43" s="266">
        <v>109.8</v>
      </c>
    </row>
    <row r="44" spans="1:31" ht="21.75" customHeight="1" hidden="1">
      <c r="A44" s="393" t="s">
        <v>270</v>
      </c>
      <c r="B44" s="394"/>
      <c r="C44" s="264">
        <f>C43/C42*100-100</f>
        <v>0.3898635477582957</v>
      </c>
      <c r="D44" s="264" t="s">
        <v>214</v>
      </c>
      <c r="E44" s="264" t="s">
        <v>214</v>
      </c>
      <c r="F44" s="264">
        <f aca="true" t="shared" si="2" ref="F44:O44">F43/F42*100-100</f>
        <v>0.39024390243902474</v>
      </c>
      <c r="G44" s="264">
        <f t="shared" si="2"/>
        <v>0</v>
      </c>
      <c r="H44" s="264">
        <f t="shared" si="2"/>
        <v>0.2824858757062003</v>
      </c>
      <c r="I44" s="264">
        <f t="shared" si="2"/>
        <v>0.5752636625119862</v>
      </c>
      <c r="J44" s="264">
        <f t="shared" si="2"/>
        <v>-0.1798561151079099</v>
      </c>
      <c r="K44" s="264">
        <f t="shared" si="2"/>
        <v>-0.9661835748792384</v>
      </c>
      <c r="L44" s="264">
        <f t="shared" si="2"/>
        <v>0.2822201317027151</v>
      </c>
      <c r="M44" s="264">
        <f t="shared" si="2"/>
        <v>5.0818260120585705</v>
      </c>
      <c r="N44" s="264">
        <f t="shared" si="2"/>
        <v>-0.09033423667570162</v>
      </c>
      <c r="O44" s="264">
        <f t="shared" si="2"/>
        <v>2.504472271914125</v>
      </c>
      <c r="P44" s="325"/>
      <c r="Q44" s="264">
        <f aca="true" t="shared" si="3" ref="Q44:AE44">Q43/Q42*100-100</f>
        <v>4.819277108433724</v>
      </c>
      <c r="R44" s="264">
        <f t="shared" si="3"/>
        <v>0.09460737937558861</v>
      </c>
      <c r="S44" s="264">
        <f t="shared" si="3"/>
        <v>-0.3018108651911575</v>
      </c>
      <c r="T44" s="264">
        <f t="shared" si="3"/>
        <v>-0.5440696409140315</v>
      </c>
      <c r="U44" s="264">
        <f t="shared" si="3"/>
        <v>-1.0028653295129004</v>
      </c>
      <c r="V44" s="264">
        <f t="shared" si="3"/>
        <v>-0.2475247524752433</v>
      </c>
      <c r="W44" s="264">
        <f t="shared" si="3"/>
        <v>-0.29126213592233796</v>
      </c>
      <c r="X44" s="264">
        <f t="shared" si="3"/>
        <v>-0.10111223458039831</v>
      </c>
      <c r="Y44" s="264">
        <f t="shared" si="3"/>
        <v>-0.3925417075564326</v>
      </c>
      <c r="Z44" s="264">
        <f t="shared" si="3"/>
        <v>0.5219206680584563</v>
      </c>
      <c r="AA44" s="264">
        <f t="shared" si="3"/>
        <v>1.5789473684210549</v>
      </c>
      <c r="AB44" s="264">
        <f t="shared" si="3"/>
        <v>-0.4868549172346661</v>
      </c>
      <c r="AC44" s="264">
        <f t="shared" si="3"/>
        <v>7.821982467970329</v>
      </c>
      <c r="AD44" s="264">
        <f t="shared" si="3"/>
        <v>2.9545454545454533</v>
      </c>
      <c r="AE44" s="264">
        <f t="shared" si="3"/>
        <v>5.172413793103445</v>
      </c>
    </row>
    <row r="45" spans="1:31" ht="21.75" customHeight="1" hidden="1">
      <c r="A45" s="416" t="s">
        <v>271</v>
      </c>
      <c r="B45" s="417"/>
      <c r="C45" s="154">
        <v>-0.2</v>
      </c>
      <c r="D45" s="264" t="s">
        <v>214</v>
      </c>
      <c r="E45" s="264" t="s">
        <v>214</v>
      </c>
      <c r="F45" s="154">
        <v>0.1</v>
      </c>
      <c r="G45" s="154">
        <v>-1.7</v>
      </c>
      <c r="H45" s="168">
        <v>0.1</v>
      </c>
      <c r="I45" s="154">
        <v>0.5</v>
      </c>
      <c r="J45" s="154">
        <v>-2.6</v>
      </c>
      <c r="K45" s="154">
        <v>1.7</v>
      </c>
      <c r="L45" s="154">
        <v>-1.4</v>
      </c>
      <c r="M45" s="154">
        <v>28.3</v>
      </c>
      <c r="N45" s="154">
        <v>0.5</v>
      </c>
      <c r="O45" s="154">
        <v>-7.4</v>
      </c>
      <c r="P45" s="287"/>
      <c r="Q45" s="154">
        <v>24.3</v>
      </c>
      <c r="R45" s="152">
        <v>-2.7</v>
      </c>
      <c r="S45" s="154">
        <v>-1.9</v>
      </c>
      <c r="T45" s="154">
        <v>-3.7</v>
      </c>
      <c r="U45" s="154">
        <v>-6.9</v>
      </c>
      <c r="V45" s="154">
        <v>-4.5</v>
      </c>
      <c r="W45" s="154">
        <v>-2.5</v>
      </c>
      <c r="X45" s="154">
        <v>-0.3</v>
      </c>
      <c r="Y45" s="154">
        <v>-1.3</v>
      </c>
      <c r="Z45" s="154">
        <v>0.9</v>
      </c>
      <c r="AA45" s="154">
        <v>2.8</v>
      </c>
      <c r="AB45" s="154">
        <v>-12</v>
      </c>
      <c r="AC45" s="154">
        <v>73.4</v>
      </c>
      <c r="AD45" s="154">
        <v>-0.7</v>
      </c>
      <c r="AE45" s="154">
        <v>10.1</v>
      </c>
    </row>
    <row r="46" spans="1:31" ht="4.5" customHeight="1">
      <c r="A46" s="145"/>
      <c r="B46" s="146"/>
      <c r="C46" s="114"/>
      <c r="P46" s="287"/>
      <c r="Q46" s="145"/>
      <c r="R46" s="145"/>
      <c r="S46" s="145"/>
      <c r="T46" s="145"/>
      <c r="U46" s="145"/>
      <c r="V46" s="145"/>
      <c r="W46" s="145"/>
      <c r="X46" s="145"/>
      <c r="Y46" s="145"/>
      <c r="Z46" s="145"/>
      <c r="AA46" s="145"/>
      <c r="AB46" s="145"/>
      <c r="AC46" s="145"/>
      <c r="AD46" s="145"/>
      <c r="AE46" s="145"/>
    </row>
    <row r="47" spans="1:31" ht="13.5" customHeight="1">
      <c r="A47" s="326" t="s">
        <v>241</v>
      </c>
      <c r="B47" s="327"/>
      <c r="C47" s="327"/>
      <c r="D47" s="327"/>
      <c r="E47" s="327"/>
      <c r="F47" s="327"/>
      <c r="G47" s="327"/>
      <c r="H47" s="327"/>
      <c r="I47" s="327"/>
      <c r="J47" s="327"/>
      <c r="K47" s="327"/>
      <c r="L47" s="327"/>
      <c r="M47" s="327"/>
      <c r="N47" s="327"/>
      <c r="O47" s="327"/>
      <c r="P47" s="317"/>
      <c r="Q47" s="222"/>
      <c r="R47" s="222"/>
      <c r="S47" s="222"/>
      <c r="T47" s="222"/>
      <c r="U47" s="222"/>
      <c r="V47" s="222"/>
      <c r="W47" s="222"/>
      <c r="X47" s="222"/>
      <c r="Y47" s="222"/>
      <c r="Z47" s="222"/>
      <c r="AA47" s="222"/>
      <c r="AB47" s="222"/>
      <c r="AC47" s="222"/>
      <c r="AD47" s="222"/>
      <c r="AE47" s="222"/>
    </row>
  </sheetData>
  <mergeCells count="68">
    <mergeCell ref="E8:E9"/>
    <mergeCell ref="L5:L10"/>
    <mergeCell ref="C6:C10"/>
    <mergeCell ref="I5:I7"/>
    <mergeCell ref="K5:K10"/>
    <mergeCell ref="J5:J10"/>
    <mergeCell ref="F4:F10"/>
    <mergeCell ref="A4:B5"/>
    <mergeCell ref="A6:A10"/>
    <mergeCell ref="C4:E5"/>
    <mergeCell ref="I8:I10"/>
    <mergeCell ref="D6:D7"/>
    <mergeCell ref="E6:E7"/>
    <mergeCell ref="D8:D9"/>
    <mergeCell ref="G5:G10"/>
    <mergeCell ref="H5:H10"/>
    <mergeCell ref="B6:B10"/>
    <mergeCell ref="A12:B12"/>
    <mergeCell ref="A15:B15"/>
    <mergeCell ref="A19:B19"/>
    <mergeCell ref="A20:B20"/>
    <mergeCell ref="A21:B21"/>
    <mergeCell ref="A25:B25"/>
    <mergeCell ref="A27:B27"/>
    <mergeCell ref="A23:B23"/>
    <mergeCell ref="A26:B26"/>
    <mergeCell ref="A22:B22"/>
    <mergeCell ref="A31:B31"/>
    <mergeCell ref="A32:B32"/>
    <mergeCell ref="A28:B28"/>
    <mergeCell ref="A33:B33"/>
    <mergeCell ref="A29:B29"/>
    <mergeCell ref="A34:B34"/>
    <mergeCell ref="A35:B35"/>
    <mergeCell ref="A36:B36"/>
    <mergeCell ref="A41:B41"/>
    <mergeCell ref="A42:B42"/>
    <mergeCell ref="A43:B43"/>
    <mergeCell ref="A37:B37"/>
    <mergeCell ref="A38:B38"/>
    <mergeCell ref="A39:B39"/>
    <mergeCell ref="A40:B40"/>
    <mergeCell ref="R5:R10"/>
    <mergeCell ref="Y5:Y10"/>
    <mergeCell ref="AC4:AC7"/>
    <mergeCell ref="AC8:AC10"/>
    <mergeCell ref="AA4:AA10"/>
    <mergeCell ref="AB7:AB8"/>
    <mergeCell ref="AB4:AB6"/>
    <mergeCell ref="AB9:AB10"/>
    <mergeCell ref="S5:S10"/>
    <mergeCell ref="Z4:Z7"/>
    <mergeCell ref="W5:W7"/>
    <mergeCell ref="U5:U10"/>
    <mergeCell ref="Z8:Z10"/>
    <mergeCell ref="AE6:AE10"/>
    <mergeCell ref="AD4:AE5"/>
    <mergeCell ref="AD6:AD10"/>
    <mergeCell ref="A44:B44"/>
    <mergeCell ref="A45:B45"/>
    <mergeCell ref="X5:X10"/>
    <mergeCell ref="Q5:Q10"/>
    <mergeCell ref="M5:M10"/>
    <mergeCell ref="N5:N10"/>
    <mergeCell ref="V5:V10"/>
    <mergeCell ref="W8:W10"/>
    <mergeCell ref="O5:O10"/>
    <mergeCell ref="T5:T10"/>
  </mergeCells>
  <printOptions/>
  <pageMargins left="0.4724409448818898" right="0.4724409448818898" top="0.984251968503937" bottom="0.3937007874015748" header="0.5118110236220472" footer="0.5118110236220472"/>
  <pageSetup horizontalDpi="600" verticalDpi="600" orientation="portrait" paperSize="9" r:id="rId1"/>
  <headerFooter alignWithMargins="0">
    <oddHeader>&amp;R&amp;8市民生活　　　143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G88"/>
  <sheetViews>
    <sheetView tabSelected="1" workbookViewId="0" topLeftCell="A1">
      <selection activeCell="P57" sqref="P57"/>
    </sheetView>
  </sheetViews>
  <sheetFormatPr defaultColWidth="9.00390625" defaultRowHeight="13.5"/>
  <cols>
    <col min="1" max="2" width="6.625" style="0" customWidth="1"/>
    <col min="3" max="11" width="7.625" style="0" customWidth="1"/>
    <col min="12" max="30" width="6.25390625" style="0" customWidth="1"/>
  </cols>
  <sheetData>
    <row r="1" spans="2:33" ht="26.25" customHeight="1">
      <c r="B1" s="61"/>
      <c r="C1" s="61"/>
      <c r="D1" s="61"/>
      <c r="E1" s="61"/>
      <c r="F1" s="61"/>
      <c r="G1" s="61"/>
      <c r="H1" s="61"/>
      <c r="I1" s="61"/>
      <c r="J1" s="61"/>
      <c r="K1" s="61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16"/>
      <c r="AF1" s="16"/>
      <c r="AG1" s="16"/>
    </row>
    <row r="2" spans="1:33" ht="22.5" customHeight="1">
      <c r="A2" s="94" t="s">
        <v>229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16"/>
      <c r="AF2" s="16"/>
      <c r="AG2" s="16"/>
    </row>
    <row r="3" spans="1:33" ht="12" customHeight="1">
      <c r="A3" s="65"/>
      <c r="B3" s="65"/>
      <c r="C3" s="65"/>
      <c r="D3" s="65"/>
      <c r="E3" s="65"/>
      <c r="F3" s="65"/>
      <c r="G3" s="65"/>
      <c r="H3" s="65"/>
      <c r="I3" s="65"/>
      <c r="J3" s="65"/>
      <c r="K3" s="169" t="s">
        <v>172</v>
      </c>
      <c r="L3" s="65"/>
      <c r="M3" s="65"/>
      <c r="N3" s="65"/>
      <c r="O3" s="65"/>
      <c r="P3" s="16"/>
      <c r="Q3" s="86"/>
      <c r="R3" s="86"/>
      <c r="S3" s="86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16"/>
      <c r="AF3" s="16"/>
      <c r="AG3" s="16"/>
    </row>
    <row r="4" spans="1:33" ht="6" customHeight="1">
      <c r="A4" s="381" t="s">
        <v>105</v>
      </c>
      <c r="B4" s="382"/>
      <c r="C4" s="457" t="s">
        <v>33</v>
      </c>
      <c r="D4" s="147"/>
      <c r="E4" s="170"/>
      <c r="F4" s="442" t="s">
        <v>220</v>
      </c>
      <c r="G4" s="440" t="s">
        <v>221</v>
      </c>
      <c r="H4" s="147"/>
      <c r="I4" s="245"/>
      <c r="J4" s="147"/>
      <c r="K4" s="147"/>
      <c r="L4" s="114"/>
      <c r="M4" s="114"/>
      <c r="N4" s="114"/>
      <c r="O4" s="16"/>
      <c r="P4" s="16"/>
      <c r="Q4" s="16"/>
      <c r="R4" s="16"/>
      <c r="S4" s="16"/>
      <c r="T4" s="59"/>
      <c r="U4" s="59"/>
      <c r="V4" s="13"/>
      <c r="W4" s="13"/>
      <c r="X4" s="13"/>
      <c r="Y4" s="13"/>
      <c r="Z4" s="13"/>
      <c r="AA4" s="13"/>
      <c r="AB4" s="14"/>
      <c r="AC4" s="13"/>
      <c r="AD4" s="13"/>
      <c r="AE4" s="16"/>
      <c r="AF4" s="16"/>
      <c r="AG4" s="16"/>
    </row>
    <row r="5" spans="1:33" ht="6" customHeight="1">
      <c r="A5" s="383"/>
      <c r="B5" s="384"/>
      <c r="C5" s="379"/>
      <c r="D5" s="376" t="s">
        <v>10</v>
      </c>
      <c r="E5" s="376" t="s">
        <v>11</v>
      </c>
      <c r="F5" s="441"/>
      <c r="G5" s="441"/>
      <c r="H5" s="202"/>
      <c r="I5" s="462" t="s">
        <v>222</v>
      </c>
      <c r="J5" s="203"/>
      <c r="K5" s="204"/>
      <c r="L5" s="114"/>
      <c r="M5" s="114"/>
      <c r="N5" s="114"/>
      <c r="O5" s="16"/>
      <c r="P5" s="16"/>
      <c r="Q5" s="16"/>
      <c r="R5" s="16"/>
      <c r="S5" s="16"/>
      <c r="T5" s="59"/>
      <c r="U5" s="59"/>
      <c r="V5" s="13"/>
      <c r="W5" s="17"/>
      <c r="X5" s="17"/>
      <c r="Y5" s="17"/>
      <c r="Z5" s="17"/>
      <c r="AA5" s="13"/>
      <c r="AB5" s="14"/>
      <c r="AC5" s="17"/>
      <c r="AD5" s="13"/>
      <c r="AE5" s="16"/>
      <c r="AF5" s="16"/>
      <c r="AG5" s="16"/>
    </row>
    <row r="6" spans="1:33" ht="5.25" customHeight="1">
      <c r="A6" s="385"/>
      <c r="B6" s="376" t="s">
        <v>104</v>
      </c>
      <c r="C6" s="379"/>
      <c r="D6" s="376"/>
      <c r="E6" s="376"/>
      <c r="F6" s="441"/>
      <c r="G6" s="441"/>
      <c r="H6" s="205"/>
      <c r="I6" s="441"/>
      <c r="J6" s="206"/>
      <c r="K6" s="207"/>
      <c r="L6" s="114"/>
      <c r="M6" s="114"/>
      <c r="N6" s="114"/>
      <c r="O6" s="16"/>
      <c r="P6" s="16"/>
      <c r="Q6" s="16"/>
      <c r="R6" s="16"/>
      <c r="S6" s="16"/>
      <c r="T6" s="13"/>
      <c r="U6" s="13"/>
      <c r="V6" s="13"/>
      <c r="W6" s="17"/>
      <c r="X6" s="17"/>
      <c r="Y6" s="17"/>
      <c r="Z6" s="17"/>
      <c r="AA6" s="14"/>
      <c r="AB6" s="14"/>
      <c r="AC6" s="17"/>
      <c r="AD6" s="14"/>
      <c r="AE6" s="16"/>
      <c r="AF6" s="16"/>
      <c r="AG6" s="16"/>
    </row>
    <row r="7" spans="1:33" ht="5.25" customHeight="1">
      <c r="A7" s="386"/>
      <c r="B7" s="376"/>
      <c r="C7" s="379"/>
      <c r="D7" s="376"/>
      <c r="E7" s="376"/>
      <c r="F7" s="436" t="s">
        <v>273</v>
      </c>
      <c r="G7" s="436" t="s">
        <v>22</v>
      </c>
      <c r="H7" s="445" t="s">
        <v>184</v>
      </c>
      <c r="I7" s="445" t="s">
        <v>24</v>
      </c>
      <c r="J7" s="445" t="s">
        <v>185</v>
      </c>
      <c r="K7" s="446" t="s">
        <v>13</v>
      </c>
      <c r="L7" s="114"/>
      <c r="M7" s="114"/>
      <c r="N7" s="114"/>
      <c r="O7" s="16"/>
      <c r="P7" s="16"/>
      <c r="Q7" s="16"/>
      <c r="R7" s="16"/>
      <c r="S7" s="16"/>
      <c r="T7" s="13"/>
      <c r="U7" s="13"/>
      <c r="V7" s="13"/>
      <c r="W7" s="13"/>
      <c r="X7" s="13"/>
      <c r="Y7" s="13"/>
      <c r="Z7" s="13"/>
      <c r="AA7" s="14"/>
      <c r="AB7" s="14"/>
      <c r="AC7" s="14"/>
      <c r="AD7" s="14"/>
      <c r="AE7" s="16"/>
      <c r="AF7" s="16"/>
      <c r="AG7" s="16"/>
    </row>
    <row r="8" spans="1:33" ht="5.25" customHeight="1">
      <c r="A8" s="386"/>
      <c r="B8" s="376"/>
      <c r="C8" s="374" t="s">
        <v>21</v>
      </c>
      <c r="D8" s="376"/>
      <c r="E8" s="376"/>
      <c r="F8" s="436"/>
      <c r="G8" s="436"/>
      <c r="H8" s="445"/>
      <c r="I8" s="445"/>
      <c r="J8" s="445"/>
      <c r="K8" s="446"/>
      <c r="L8" s="114"/>
      <c r="M8" s="114"/>
      <c r="N8" s="114"/>
      <c r="O8" s="16"/>
      <c r="P8" s="16"/>
      <c r="Q8" s="16"/>
      <c r="R8" s="16"/>
      <c r="S8" s="16"/>
      <c r="T8" s="14"/>
      <c r="U8" s="14"/>
      <c r="V8" s="13"/>
      <c r="W8" s="13"/>
      <c r="X8" s="13"/>
      <c r="Y8" s="13"/>
      <c r="Z8" s="13"/>
      <c r="AA8" s="13"/>
      <c r="AB8" s="15"/>
      <c r="AC8" s="14"/>
      <c r="AD8" s="14"/>
      <c r="AE8" s="16"/>
      <c r="AF8" s="16"/>
      <c r="AG8" s="16"/>
    </row>
    <row r="9" spans="1:33" ht="5.25" customHeight="1">
      <c r="A9" s="386"/>
      <c r="B9" s="376"/>
      <c r="C9" s="374"/>
      <c r="D9" s="376"/>
      <c r="E9" s="376"/>
      <c r="F9" s="436"/>
      <c r="G9" s="436"/>
      <c r="H9" s="443" t="s">
        <v>23</v>
      </c>
      <c r="I9" s="443" t="s">
        <v>25</v>
      </c>
      <c r="J9" s="443" t="s">
        <v>186</v>
      </c>
      <c r="K9" s="447" t="s">
        <v>187</v>
      </c>
      <c r="L9" s="114"/>
      <c r="M9" s="114"/>
      <c r="N9" s="114"/>
      <c r="O9" s="16"/>
      <c r="P9" s="16"/>
      <c r="Q9" s="16"/>
      <c r="R9" s="16"/>
      <c r="S9" s="16"/>
      <c r="T9" s="14"/>
      <c r="U9" s="14"/>
      <c r="V9" s="15"/>
      <c r="W9" s="15"/>
      <c r="X9" s="15"/>
      <c r="Y9" s="15"/>
      <c r="Z9" s="15"/>
      <c r="AA9" s="13"/>
      <c r="AB9" s="15"/>
      <c r="AC9" s="15"/>
      <c r="AD9" s="15"/>
      <c r="AE9" s="16"/>
      <c r="AF9" s="16"/>
      <c r="AG9" s="16"/>
    </row>
    <row r="10" spans="1:33" ht="8.25" customHeight="1">
      <c r="A10" s="386"/>
      <c r="B10" s="376"/>
      <c r="C10" s="377"/>
      <c r="D10" s="376"/>
      <c r="E10" s="376"/>
      <c r="F10" s="437"/>
      <c r="G10" s="437"/>
      <c r="H10" s="444"/>
      <c r="I10" s="444"/>
      <c r="J10" s="444"/>
      <c r="K10" s="448"/>
      <c r="L10" s="114"/>
      <c r="M10" s="114"/>
      <c r="N10" s="114"/>
      <c r="O10" s="16"/>
      <c r="P10" s="16"/>
      <c r="Q10" s="16"/>
      <c r="R10" s="16"/>
      <c r="S10" s="16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6"/>
      <c r="AF10" s="16"/>
      <c r="AG10" s="16"/>
    </row>
    <row r="11" spans="1:33" ht="3" customHeight="1">
      <c r="A11" s="136"/>
      <c r="B11" s="149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87"/>
      <c r="AB11" s="16"/>
      <c r="AC11" s="16"/>
      <c r="AD11" s="16"/>
      <c r="AE11" s="16"/>
      <c r="AF11" s="16"/>
      <c r="AG11" s="16"/>
    </row>
    <row r="12" spans="1:33" ht="12.75" customHeight="1">
      <c r="A12" s="389" t="s">
        <v>20</v>
      </c>
      <c r="B12" s="390"/>
      <c r="C12" s="157">
        <f>SUM(D12:E12)</f>
        <v>1264</v>
      </c>
      <c r="D12" s="157">
        <v>944</v>
      </c>
      <c r="E12" s="157">
        <v>320</v>
      </c>
      <c r="F12" s="157">
        <v>83</v>
      </c>
      <c r="G12" s="157">
        <f>SUM(H12:K12)</f>
        <v>640</v>
      </c>
      <c r="H12" s="157">
        <v>434</v>
      </c>
      <c r="I12" s="157">
        <v>111</v>
      </c>
      <c r="J12" s="157">
        <v>19</v>
      </c>
      <c r="K12" s="157">
        <v>76</v>
      </c>
      <c r="L12" s="114"/>
      <c r="M12" s="114"/>
      <c r="N12" s="114"/>
      <c r="O12" s="16"/>
      <c r="P12" s="16"/>
      <c r="Q12" s="16"/>
      <c r="R12" s="16"/>
      <c r="S12" s="16"/>
      <c r="T12" s="35"/>
      <c r="U12" s="35"/>
      <c r="V12" s="12"/>
      <c r="W12" s="12"/>
      <c r="X12" s="12"/>
      <c r="Y12" s="12"/>
      <c r="Z12" s="12"/>
      <c r="AA12" s="12"/>
      <c r="AB12" s="12"/>
      <c r="AC12" s="12"/>
      <c r="AD12" s="12"/>
      <c r="AE12" s="16"/>
      <c r="AF12" s="16"/>
      <c r="AG12" s="16"/>
    </row>
    <row r="13" spans="1:33" ht="1.5" customHeight="1">
      <c r="A13" s="159"/>
      <c r="B13" s="208"/>
      <c r="C13" s="161"/>
      <c r="D13" s="161"/>
      <c r="E13" s="161"/>
      <c r="F13" s="161"/>
      <c r="G13" s="161"/>
      <c r="H13" s="161"/>
      <c r="I13" s="161"/>
      <c r="J13" s="161"/>
      <c r="K13" s="161"/>
      <c r="L13" s="114"/>
      <c r="M13" s="114"/>
      <c r="N13" s="114"/>
      <c r="O13" s="16"/>
      <c r="P13" s="16"/>
      <c r="Q13" s="16"/>
      <c r="R13" s="16"/>
      <c r="S13" s="16"/>
      <c r="T13" s="26"/>
      <c r="U13" s="26"/>
      <c r="V13" s="12"/>
      <c r="W13" s="12"/>
      <c r="X13" s="12"/>
      <c r="Y13" s="12"/>
      <c r="Z13" s="12"/>
      <c r="AA13" s="12"/>
      <c r="AB13" s="12"/>
      <c r="AC13" s="12"/>
      <c r="AD13" s="12"/>
      <c r="AE13" s="16"/>
      <c r="AF13" s="16"/>
      <c r="AG13" s="16"/>
    </row>
    <row r="14" spans="1:33" ht="1.5" customHeight="1">
      <c r="A14" s="114"/>
      <c r="B14" s="153"/>
      <c r="C14" s="152"/>
      <c r="D14" s="152"/>
      <c r="E14" s="152"/>
      <c r="F14" s="152"/>
      <c r="G14" s="152"/>
      <c r="H14" s="152"/>
      <c r="I14" s="152"/>
      <c r="J14" s="152"/>
      <c r="K14" s="152"/>
      <c r="L14" s="114"/>
      <c r="M14" s="114"/>
      <c r="N14" s="114"/>
      <c r="O14" s="16"/>
      <c r="P14" s="16"/>
      <c r="Q14" s="16"/>
      <c r="R14" s="16"/>
      <c r="S14" s="16"/>
      <c r="T14" s="26"/>
      <c r="U14" s="26"/>
      <c r="V14" s="12"/>
      <c r="W14" s="12"/>
      <c r="X14" s="12"/>
      <c r="Y14" s="12"/>
      <c r="Z14" s="12"/>
      <c r="AA14" s="12"/>
      <c r="AB14" s="12"/>
      <c r="AC14" s="12"/>
      <c r="AD14" s="12"/>
      <c r="AE14" s="16"/>
      <c r="AF14" s="16"/>
      <c r="AG14" s="16"/>
    </row>
    <row r="15" spans="1:33" ht="12.75" customHeight="1">
      <c r="A15" s="389" t="s">
        <v>223</v>
      </c>
      <c r="B15" s="390"/>
      <c r="C15" s="157">
        <f>SUM(D15:E15)</f>
        <v>1000</v>
      </c>
      <c r="D15" s="209">
        <v>813.03</v>
      </c>
      <c r="E15" s="209">
        <v>186.97</v>
      </c>
      <c r="F15" s="209">
        <v>78.59</v>
      </c>
      <c r="G15" s="209">
        <f>SUM(H15:K15)</f>
        <v>517.13</v>
      </c>
      <c r="H15" s="209">
        <v>337.67</v>
      </c>
      <c r="I15" s="209">
        <v>61.34</v>
      </c>
      <c r="J15" s="209">
        <v>61.69</v>
      </c>
      <c r="K15" s="209">
        <v>56.43</v>
      </c>
      <c r="L15" s="114"/>
      <c r="M15" s="114"/>
      <c r="N15" s="114"/>
      <c r="O15" s="16"/>
      <c r="P15" s="16"/>
      <c r="Q15" s="16"/>
      <c r="R15" s="16"/>
      <c r="S15" s="16"/>
      <c r="T15" s="33"/>
      <c r="U15" s="33"/>
      <c r="V15" s="12"/>
      <c r="W15" s="12"/>
      <c r="X15" s="12"/>
      <c r="Y15" s="12"/>
      <c r="Z15" s="12"/>
      <c r="AA15" s="12"/>
      <c r="AB15" s="12"/>
      <c r="AC15" s="12"/>
      <c r="AD15" s="12"/>
      <c r="AE15" s="16"/>
      <c r="AF15" s="16"/>
      <c r="AG15" s="16"/>
    </row>
    <row r="16" spans="1:33" ht="1.5" customHeight="1">
      <c r="A16" s="159"/>
      <c r="B16" s="160"/>
      <c r="C16" s="161"/>
      <c r="D16" s="161"/>
      <c r="E16" s="161"/>
      <c r="F16" s="161"/>
      <c r="G16" s="161"/>
      <c r="H16" s="161"/>
      <c r="I16" s="161"/>
      <c r="J16" s="161"/>
      <c r="K16" s="161"/>
      <c r="L16" s="114"/>
      <c r="M16" s="114"/>
      <c r="N16" s="114"/>
      <c r="O16" s="16"/>
      <c r="P16" s="16"/>
      <c r="Q16" s="16"/>
      <c r="R16" s="16"/>
      <c r="S16" s="16"/>
      <c r="T16" s="26"/>
      <c r="U16" s="26"/>
      <c r="V16" s="12"/>
      <c r="W16" s="12"/>
      <c r="X16" s="12"/>
      <c r="Y16" s="12"/>
      <c r="Z16" s="12"/>
      <c r="AA16" s="12"/>
      <c r="AB16" s="12"/>
      <c r="AC16" s="12"/>
      <c r="AD16" s="12"/>
      <c r="AE16" s="16"/>
      <c r="AF16" s="16"/>
      <c r="AG16" s="16"/>
    </row>
    <row r="17" spans="1:33" ht="1.5" customHeight="1">
      <c r="A17" s="114"/>
      <c r="B17" s="162"/>
      <c r="C17" s="152"/>
      <c r="D17" s="152"/>
      <c r="E17" s="152"/>
      <c r="F17" s="152"/>
      <c r="G17" s="152"/>
      <c r="H17" s="152"/>
      <c r="I17" s="152"/>
      <c r="J17" s="152"/>
      <c r="K17" s="152"/>
      <c r="L17" s="114"/>
      <c r="M17" s="114"/>
      <c r="N17" s="114"/>
      <c r="O17" s="16"/>
      <c r="P17" s="16"/>
      <c r="Q17" s="16"/>
      <c r="R17" s="16"/>
      <c r="S17" s="16"/>
      <c r="T17" s="26"/>
      <c r="U17" s="26"/>
      <c r="V17" s="12"/>
      <c r="W17" s="12"/>
      <c r="X17" s="12"/>
      <c r="Y17" s="12"/>
      <c r="Z17" s="12"/>
      <c r="AA17" s="12"/>
      <c r="AB17" s="12"/>
      <c r="AC17" s="12"/>
      <c r="AD17" s="12"/>
      <c r="AE17" s="16"/>
      <c r="AF17" s="16"/>
      <c r="AG17" s="16"/>
    </row>
    <row r="18" spans="1:33" ht="12.75" customHeight="1">
      <c r="A18" s="389" t="s">
        <v>217</v>
      </c>
      <c r="B18" s="390"/>
      <c r="C18" s="210">
        <v>100</v>
      </c>
      <c r="D18" s="210">
        <v>100.00833333333334</v>
      </c>
      <c r="E18" s="210">
        <v>100</v>
      </c>
      <c r="F18" s="210">
        <v>100</v>
      </c>
      <c r="G18" s="210">
        <v>100</v>
      </c>
      <c r="H18" s="210">
        <v>100</v>
      </c>
      <c r="I18" s="210">
        <v>100</v>
      </c>
      <c r="J18" s="210">
        <v>99.99166666666666</v>
      </c>
      <c r="K18" s="210">
        <v>99.99166666666666</v>
      </c>
      <c r="L18" s="211"/>
      <c r="M18" s="211"/>
      <c r="N18" s="114"/>
      <c r="O18" s="16"/>
      <c r="P18" s="16"/>
      <c r="Q18" s="16"/>
      <c r="R18" s="16"/>
      <c r="S18" s="16"/>
      <c r="T18" s="26"/>
      <c r="U18" s="26"/>
      <c r="V18" s="12"/>
      <c r="W18" s="12"/>
      <c r="X18" s="12"/>
      <c r="Y18" s="12"/>
      <c r="Z18" s="12"/>
      <c r="AA18" s="12"/>
      <c r="AB18" s="12"/>
      <c r="AC18" s="12"/>
      <c r="AD18" s="12"/>
      <c r="AE18" s="16"/>
      <c r="AF18" s="16"/>
      <c r="AG18" s="16"/>
    </row>
    <row r="19" spans="1:33" ht="12.75" customHeight="1">
      <c r="A19" s="389" t="s">
        <v>127</v>
      </c>
      <c r="B19" s="438"/>
      <c r="C19" s="210">
        <v>104.4</v>
      </c>
      <c r="D19" s="210">
        <v>102.2</v>
      </c>
      <c r="E19" s="210">
        <v>113.9</v>
      </c>
      <c r="F19" s="210">
        <v>121.3</v>
      </c>
      <c r="G19" s="210">
        <v>105.5</v>
      </c>
      <c r="H19" s="210">
        <v>105.7</v>
      </c>
      <c r="I19" s="210">
        <v>103</v>
      </c>
      <c r="J19" s="210">
        <v>110.8</v>
      </c>
      <c r="K19" s="210">
        <v>101.3</v>
      </c>
      <c r="L19" s="211"/>
      <c r="M19" s="211"/>
      <c r="N19" s="114"/>
      <c r="O19" s="16"/>
      <c r="P19" s="16"/>
      <c r="Q19" s="16"/>
      <c r="R19" s="16"/>
      <c r="S19" s="16"/>
      <c r="T19" s="26"/>
      <c r="U19" s="26"/>
      <c r="V19" s="12"/>
      <c r="W19" s="12"/>
      <c r="X19" s="12"/>
      <c r="Y19" s="12"/>
      <c r="Z19" s="12"/>
      <c r="AA19" s="12"/>
      <c r="AB19" s="12"/>
      <c r="AC19" s="12"/>
      <c r="AD19" s="12"/>
      <c r="AE19" s="16"/>
      <c r="AF19" s="16"/>
      <c r="AG19" s="16"/>
    </row>
    <row r="20" spans="1:33" ht="12.75" customHeight="1">
      <c r="A20" s="389" t="s">
        <v>158</v>
      </c>
      <c r="B20" s="438"/>
      <c r="C20" s="210">
        <v>107.4</v>
      </c>
      <c r="D20" s="210">
        <v>104</v>
      </c>
      <c r="E20" s="210">
        <v>122.4</v>
      </c>
      <c r="F20" s="210">
        <v>132.2</v>
      </c>
      <c r="G20" s="210">
        <v>109.7</v>
      </c>
      <c r="H20" s="210">
        <v>110.3</v>
      </c>
      <c r="I20" s="210">
        <v>106.7</v>
      </c>
      <c r="J20" s="210">
        <v>115</v>
      </c>
      <c r="K20" s="210">
        <v>103.4</v>
      </c>
      <c r="L20" s="211"/>
      <c r="M20" s="211"/>
      <c r="N20" s="114"/>
      <c r="O20" s="16"/>
      <c r="P20" s="16"/>
      <c r="Q20" s="16"/>
      <c r="R20" s="16"/>
      <c r="S20" s="16"/>
      <c r="T20" s="26"/>
      <c r="U20" s="26"/>
      <c r="V20" s="12"/>
      <c r="W20" s="12"/>
      <c r="X20" s="12"/>
      <c r="Y20" s="12"/>
      <c r="Z20" s="12"/>
      <c r="AA20" s="12"/>
      <c r="AB20" s="12"/>
      <c r="AC20" s="12"/>
      <c r="AD20" s="12"/>
      <c r="AE20" s="16"/>
      <c r="AF20" s="16"/>
      <c r="AG20" s="16"/>
    </row>
    <row r="21" spans="1:33" ht="12.75" customHeight="1">
      <c r="A21" s="389" t="s">
        <v>203</v>
      </c>
      <c r="B21" s="390"/>
      <c r="C21" s="210">
        <v>113.3</v>
      </c>
      <c r="D21" s="210">
        <v>108.8</v>
      </c>
      <c r="E21" s="210">
        <v>133.3</v>
      </c>
      <c r="F21" s="210">
        <v>165.7</v>
      </c>
      <c r="G21" s="210">
        <v>115.8</v>
      </c>
      <c r="H21" s="210">
        <v>114.3</v>
      </c>
      <c r="I21" s="210">
        <v>113.4</v>
      </c>
      <c r="J21" s="210">
        <v>133</v>
      </c>
      <c r="K21" s="210">
        <v>108.1</v>
      </c>
      <c r="L21" s="211"/>
      <c r="M21" s="211"/>
      <c r="N21" s="114"/>
      <c r="O21" s="16"/>
      <c r="P21" s="16"/>
      <c r="Q21" s="16"/>
      <c r="R21" s="16"/>
      <c r="S21" s="16"/>
      <c r="T21" s="26"/>
      <c r="U21" s="26"/>
      <c r="V21" s="12"/>
      <c r="W21" s="12"/>
      <c r="X21" s="12"/>
      <c r="Y21" s="12"/>
      <c r="Z21" s="12"/>
      <c r="AA21" s="12"/>
      <c r="AB21" s="12"/>
      <c r="AC21" s="12"/>
      <c r="AD21" s="12"/>
      <c r="AE21" s="16"/>
      <c r="AF21" s="16"/>
      <c r="AG21" s="16"/>
    </row>
    <row r="22" spans="1:33" s="311" customFormat="1" ht="12.75" customHeight="1">
      <c r="A22" s="395" t="s">
        <v>256</v>
      </c>
      <c r="B22" s="396"/>
      <c r="C22" s="89">
        <v>102.4</v>
      </c>
      <c r="D22" s="89">
        <v>103</v>
      </c>
      <c r="E22" s="89">
        <v>100</v>
      </c>
      <c r="F22" s="89">
        <v>112</v>
      </c>
      <c r="G22" s="89">
        <v>105.6</v>
      </c>
      <c r="H22" s="89">
        <v>104.9</v>
      </c>
      <c r="I22" s="89">
        <v>108.1</v>
      </c>
      <c r="J22" s="89">
        <v>106.3</v>
      </c>
      <c r="K22" s="89">
        <v>106.6</v>
      </c>
      <c r="L22" s="310"/>
      <c r="M22" s="310"/>
      <c r="N22" s="45"/>
      <c r="O22" s="45"/>
      <c r="P22" s="45"/>
      <c r="Q22" s="45"/>
      <c r="R22" s="45"/>
      <c r="S22" s="45"/>
      <c r="T22" s="26"/>
      <c r="U22" s="26"/>
      <c r="V22" s="12"/>
      <c r="W22" s="12"/>
      <c r="X22" s="12"/>
      <c r="Y22" s="12"/>
      <c r="Z22" s="12"/>
      <c r="AA22" s="12"/>
      <c r="AB22" s="12"/>
      <c r="AC22" s="12"/>
      <c r="AD22" s="12"/>
      <c r="AE22" s="45"/>
      <c r="AF22" s="45"/>
      <c r="AG22" s="45"/>
    </row>
    <row r="23" spans="1:33" ht="3" customHeight="1">
      <c r="A23" s="114"/>
      <c r="B23" s="150"/>
      <c r="C23" s="210"/>
      <c r="D23" s="152"/>
      <c r="E23" s="152"/>
      <c r="F23" s="152"/>
      <c r="G23" s="152"/>
      <c r="H23" s="152"/>
      <c r="I23" s="152"/>
      <c r="J23" s="152"/>
      <c r="K23" s="152"/>
      <c r="L23" s="211"/>
      <c r="M23" s="211"/>
      <c r="N23" s="114"/>
      <c r="O23" s="16"/>
      <c r="P23" s="16"/>
      <c r="Q23" s="16"/>
      <c r="R23" s="16"/>
      <c r="S23" s="16"/>
      <c r="T23" s="26"/>
      <c r="U23" s="26"/>
      <c r="V23" s="12"/>
      <c r="W23" s="12"/>
      <c r="X23" s="12"/>
      <c r="Y23" s="12"/>
      <c r="Z23" s="12"/>
      <c r="AA23" s="12"/>
      <c r="AB23" s="12"/>
      <c r="AC23" s="12"/>
      <c r="AD23" s="12"/>
      <c r="AE23" s="16"/>
      <c r="AF23" s="16"/>
      <c r="AG23" s="16"/>
    </row>
    <row r="24" spans="1:33" ht="12.75" customHeight="1">
      <c r="A24" s="451" t="s">
        <v>202</v>
      </c>
      <c r="B24" s="452"/>
      <c r="C24" s="212">
        <f>ROUND(C22/C21*100-100,1)</f>
        <v>-9.6</v>
      </c>
      <c r="D24" s="212">
        <f aca="true" t="shared" si="0" ref="D24:K24">ROUND(D22/D21*100-100,1)</f>
        <v>-5.3</v>
      </c>
      <c r="E24" s="212">
        <f t="shared" si="0"/>
        <v>-25</v>
      </c>
      <c r="F24" s="212">
        <f t="shared" si="0"/>
        <v>-32.4</v>
      </c>
      <c r="G24" s="212">
        <f t="shared" si="0"/>
        <v>-8.8</v>
      </c>
      <c r="H24" s="212">
        <f t="shared" si="0"/>
        <v>-8.2</v>
      </c>
      <c r="I24" s="212">
        <f t="shared" si="0"/>
        <v>-4.7</v>
      </c>
      <c r="J24" s="212">
        <f t="shared" si="0"/>
        <v>-20.1</v>
      </c>
      <c r="K24" s="212">
        <f t="shared" si="0"/>
        <v>-1.4</v>
      </c>
      <c r="L24" s="211"/>
      <c r="M24" s="211"/>
      <c r="N24" s="114"/>
      <c r="O24" s="16"/>
      <c r="P24" s="16"/>
      <c r="Q24" s="16"/>
      <c r="R24" s="16"/>
      <c r="S24" s="16"/>
      <c r="T24" s="26"/>
      <c r="U24" s="26"/>
      <c r="V24" s="12"/>
      <c r="W24" s="12"/>
      <c r="X24" s="12"/>
      <c r="Y24" s="12"/>
      <c r="Z24" s="12"/>
      <c r="AA24" s="12"/>
      <c r="AB24" s="12"/>
      <c r="AC24" s="12"/>
      <c r="AD24" s="12"/>
      <c r="AE24" s="16"/>
      <c r="AF24" s="16"/>
      <c r="AG24" s="16"/>
    </row>
    <row r="25" spans="1:33" ht="3" customHeight="1">
      <c r="A25" s="114"/>
      <c r="B25" s="150"/>
      <c r="C25" s="210"/>
      <c r="D25" s="152"/>
      <c r="E25" s="152"/>
      <c r="F25" s="152"/>
      <c r="G25" s="152"/>
      <c r="H25" s="152"/>
      <c r="I25" s="152"/>
      <c r="J25" s="152"/>
      <c r="K25" s="152"/>
      <c r="L25" s="211"/>
      <c r="M25" s="211"/>
      <c r="N25" s="114"/>
      <c r="O25" s="16"/>
      <c r="P25" s="16"/>
      <c r="Q25" s="16"/>
      <c r="R25" s="16"/>
      <c r="S25" s="16"/>
      <c r="T25" s="26"/>
      <c r="U25" s="26"/>
      <c r="V25" s="12"/>
      <c r="W25" s="12"/>
      <c r="X25" s="12"/>
      <c r="Y25" s="12"/>
      <c r="Z25" s="12"/>
      <c r="AA25" s="12"/>
      <c r="AB25" s="12"/>
      <c r="AC25" s="12"/>
      <c r="AD25" s="12"/>
      <c r="AE25" s="16"/>
      <c r="AF25" s="16"/>
      <c r="AG25" s="16"/>
    </row>
    <row r="26" spans="1:33" ht="12.75" customHeight="1">
      <c r="A26" s="449" t="s">
        <v>238</v>
      </c>
      <c r="B26" s="450"/>
      <c r="C26" s="210">
        <v>101.26666666666667</v>
      </c>
      <c r="D26" s="210">
        <v>100.525</v>
      </c>
      <c r="E26" s="210">
        <v>104.475</v>
      </c>
      <c r="F26" s="210">
        <v>107.25833333333334</v>
      </c>
      <c r="G26" s="210">
        <v>101.325</v>
      </c>
      <c r="H26" s="210">
        <v>101.15833333333335</v>
      </c>
      <c r="I26" s="210">
        <v>100.55</v>
      </c>
      <c r="J26" s="210">
        <v>103.825</v>
      </c>
      <c r="K26" s="210">
        <v>100.4</v>
      </c>
      <c r="L26" s="211"/>
      <c r="M26" s="211"/>
      <c r="N26" s="114"/>
      <c r="O26" s="16"/>
      <c r="P26" s="16"/>
      <c r="Q26" s="16"/>
      <c r="R26" s="16"/>
      <c r="S26" s="16"/>
      <c r="T26" s="26"/>
      <c r="U26" s="26"/>
      <c r="V26" s="12"/>
      <c r="W26" s="12"/>
      <c r="X26" s="12"/>
      <c r="Y26" s="12"/>
      <c r="Z26" s="12"/>
      <c r="AA26" s="12"/>
      <c r="AB26" s="12"/>
      <c r="AC26" s="12"/>
      <c r="AD26" s="12"/>
      <c r="AE26" s="16"/>
      <c r="AF26" s="16"/>
      <c r="AG26" s="16"/>
    </row>
    <row r="27" spans="1:33" ht="12.75" customHeight="1">
      <c r="A27" s="389" t="s">
        <v>127</v>
      </c>
      <c r="B27" s="438"/>
      <c r="C27" s="210">
        <v>105</v>
      </c>
      <c r="D27" s="210">
        <v>102.5</v>
      </c>
      <c r="E27" s="210">
        <v>115.7</v>
      </c>
      <c r="F27" s="210">
        <v>122.8</v>
      </c>
      <c r="G27" s="210">
        <v>106.5</v>
      </c>
      <c r="H27" s="210">
        <v>107</v>
      </c>
      <c r="I27" s="210">
        <v>104.2</v>
      </c>
      <c r="J27" s="210">
        <v>110.6</v>
      </c>
      <c r="K27" s="210">
        <v>101.6</v>
      </c>
      <c r="L27" s="211"/>
      <c r="M27" s="211"/>
      <c r="N27" s="114"/>
      <c r="O27" s="16"/>
      <c r="P27" s="16"/>
      <c r="Q27" s="16"/>
      <c r="R27" s="16"/>
      <c r="S27" s="16"/>
      <c r="T27" s="26"/>
      <c r="U27" s="26"/>
      <c r="V27" s="12"/>
      <c r="W27" s="12"/>
      <c r="X27" s="12"/>
      <c r="Y27" s="12"/>
      <c r="Z27" s="12"/>
      <c r="AA27" s="12"/>
      <c r="AB27" s="12"/>
      <c r="AC27" s="12"/>
      <c r="AD27" s="12"/>
      <c r="AE27" s="16"/>
      <c r="AF27" s="16"/>
      <c r="AG27" s="16"/>
    </row>
    <row r="28" spans="1:33" ht="12.75" customHeight="1">
      <c r="A28" s="389" t="s">
        <v>239</v>
      </c>
      <c r="B28" s="438"/>
      <c r="C28" s="210">
        <v>108.6</v>
      </c>
      <c r="D28" s="210">
        <v>104.9</v>
      </c>
      <c r="E28" s="210">
        <v>124.9</v>
      </c>
      <c r="F28" s="210">
        <v>139.3</v>
      </c>
      <c r="G28" s="210">
        <v>110.9</v>
      </c>
      <c r="H28" s="210">
        <v>111.1</v>
      </c>
      <c r="I28" s="210">
        <v>107.2</v>
      </c>
      <c r="J28" s="210">
        <v>119.4</v>
      </c>
      <c r="K28" s="210">
        <v>104.3</v>
      </c>
      <c r="L28" s="211"/>
      <c r="M28" s="211"/>
      <c r="N28" s="114"/>
      <c r="O28" s="16"/>
      <c r="P28" s="16"/>
      <c r="Q28" s="16"/>
      <c r="R28" s="16"/>
      <c r="S28" s="16"/>
      <c r="T28" s="26"/>
      <c r="U28" s="26"/>
      <c r="V28" s="12"/>
      <c r="W28" s="12"/>
      <c r="X28" s="12"/>
      <c r="Y28" s="12"/>
      <c r="Z28" s="12"/>
      <c r="AA28" s="12"/>
      <c r="AB28" s="12"/>
      <c r="AC28" s="12"/>
      <c r="AD28" s="12"/>
      <c r="AE28" s="16"/>
      <c r="AF28" s="16"/>
      <c r="AG28" s="16"/>
    </row>
    <row r="29" spans="1:33" ht="12.75" customHeight="1">
      <c r="A29" s="389" t="s">
        <v>240</v>
      </c>
      <c r="B29" s="390"/>
      <c r="C29" s="292">
        <v>111.5</v>
      </c>
      <c r="D29" s="292">
        <v>108.2</v>
      </c>
      <c r="E29" s="292">
        <v>125.9</v>
      </c>
      <c r="F29" s="292">
        <v>155.3</v>
      </c>
      <c r="G29" s="292">
        <v>114.5</v>
      </c>
      <c r="H29" s="292">
        <v>112.9</v>
      </c>
      <c r="I29" s="292">
        <v>113.9916</v>
      </c>
      <c r="J29" s="292">
        <v>128.9416</v>
      </c>
      <c r="K29" s="292">
        <v>108.7</v>
      </c>
      <c r="L29" s="211"/>
      <c r="M29" s="211"/>
      <c r="N29" s="114"/>
      <c r="O29" s="16"/>
      <c r="P29" s="16"/>
      <c r="Q29" s="16"/>
      <c r="R29" s="16"/>
      <c r="S29" s="16"/>
      <c r="T29" s="26"/>
      <c r="U29" s="26"/>
      <c r="V29" s="12"/>
      <c r="W29" s="12"/>
      <c r="X29" s="12"/>
      <c r="Y29" s="12"/>
      <c r="Z29" s="12"/>
      <c r="AA29" s="12"/>
      <c r="AB29" s="12"/>
      <c r="AC29" s="12"/>
      <c r="AD29" s="12"/>
      <c r="AE29" s="16"/>
      <c r="AF29" s="16"/>
      <c r="AG29" s="16"/>
    </row>
    <row r="30" spans="1:33" s="311" customFormat="1" ht="12.75" customHeight="1">
      <c r="A30" s="395" t="s">
        <v>256</v>
      </c>
      <c r="B30" s="396"/>
      <c r="C30" s="239">
        <v>102.3</v>
      </c>
      <c r="D30" s="239">
        <v>102.6</v>
      </c>
      <c r="E30" s="239">
        <v>101.4</v>
      </c>
      <c r="F30" s="239">
        <v>114.5</v>
      </c>
      <c r="G30" s="239">
        <v>105.2</v>
      </c>
      <c r="H30" s="239">
        <v>104.6</v>
      </c>
      <c r="I30" s="239">
        <v>107</v>
      </c>
      <c r="J30" s="239">
        <v>106</v>
      </c>
      <c r="K30" s="239">
        <v>105.7</v>
      </c>
      <c r="L30" s="310"/>
      <c r="M30" s="310"/>
      <c r="N30" s="45"/>
      <c r="O30" s="45"/>
      <c r="P30" s="45"/>
      <c r="Q30" s="45"/>
      <c r="R30" s="45"/>
      <c r="S30" s="45"/>
      <c r="T30" s="26"/>
      <c r="U30" s="26"/>
      <c r="V30" s="12"/>
      <c r="W30" s="12"/>
      <c r="X30" s="12"/>
      <c r="Y30" s="12"/>
      <c r="Z30" s="12"/>
      <c r="AA30" s="12"/>
      <c r="AB30" s="12"/>
      <c r="AC30" s="12"/>
      <c r="AD30" s="12"/>
      <c r="AE30" s="45"/>
      <c r="AF30" s="45"/>
      <c r="AG30" s="45"/>
    </row>
    <row r="31" spans="1:33" ht="3" customHeight="1">
      <c r="A31" s="114"/>
      <c r="B31" s="167"/>
      <c r="C31" s="88"/>
      <c r="D31" s="154"/>
      <c r="E31" s="154"/>
      <c r="F31" s="154"/>
      <c r="G31" s="154"/>
      <c r="H31" s="154"/>
      <c r="I31" s="154"/>
      <c r="J31" s="154"/>
      <c r="K31" s="154"/>
      <c r="L31" s="211"/>
      <c r="M31" s="211"/>
      <c r="N31" s="114"/>
      <c r="O31" s="16"/>
      <c r="P31" s="16"/>
      <c r="Q31" s="16"/>
      <c r="R31" s="16"/>
      <c r="S31" s="16"/>
      <c r="T31" s="26"/>
      <c r="U31" s="26"/>
      <c r="V31" s="12"/>
      <c r="W31" s="12"/>
      <c r="X31" s="12"/>
      <c r="Y31" s="12"/>
      <c r="Z31" s="12"/>
      <c r="AA31" s="12"/>
      <c r="AB31" s="12"/>
      <c r="AC31" s="12"/>
      <c r="AD31" s="12"/>
      <c r="AE31" s="16"/>
      <c r="AF31" s="16"/>
      <c r="AG31" s="16"/>
    </row>
    <row r="32" spans="1:33" ht="12.75" customHeight="1">
      <c r="A32" s="213" t="s">
        <v>246</v>
      </c>
      <c r="B32" s="214" t="s">
        <v>190</v>
      </c>
      <c r="C32" s="210">
        <v>102.5</v>
      </c>
      <c r="D32" s="210">
        <v>103.2</v>
      </c>
      <c r="E32" s="210">
        <v>99.7</v>
      </c>
      <c r="F32" s="210">
        <v>109</v>
      </c>
      <c r="G32" s="210">
        <v>106.1</v>
      </c>
      <c r="H32" s="210">
        <v>105.3</v>
      </c>
      <c r="I32" s="210">
        <v>108.8</v>
      </c>
      <c r="J32" s="210">
        <v>107</v>
      </c>
      <c r="K32" s="210">
        <v>106.9</v>
      </c>
      <c r="L32" s="211"/>
      <c r="M32" s="211"/>
      <c r="N32" s="114"/>
      <c r="O32" s="16"/>
      <c r="P32" s="16"/>
      <c r="Q32" s="16"/>
      <c r="R32" s="16"/>
      <c r="S32" s="16"/>
      <c r="T32" s="26"/>
      <c r="U32" s="26"/>
      <c r="V32" s="12"/>
      <c r="W32" s="12"/>
      <c r="X32" s="12"/>
      <c r="Y32" s="12"/>
      <c r="Z32" s="12"/>
      <c r="AA32" s="12"/>
      <c r="AB32" s="12"/>
      <c r="AC32" s="12"/>
      <c r="AD32" s="12"/>
      <c r="AE32" s="16"/>
      <c r="AF32" s="16"/>
      <c r="AG32" s="16"/>
    </row>
    <row r="33" spans="1:33" ht="12.75" customHeight="1">
      <c r="A33" s="213" t="s">
        <v>246</v>
      </c>
      <c r="B33" s="214" t="s">
        <v>191</v>
      </c>
      <c r="C33" s="210">
        <v>101.7</v>
      </c>
      <c r="D33" s="210">
        <v>102.8</v>
      </c>
      <c r="E33" s="210">
        <v>97.1</v>
      </c>
      <c r="F33" s="210">
        <v>105.8</v>
      </c>
      <c r="G33" s="210">
        <v>105.1</v>
      </c>
      <c r="H33" s="210">
        <v>104.7</v>
      </c>
      <c r="I33" s="210">
        <v>108.3</v>
      </c>
      <c r="J33" s="210">
        <v>102.6</v>
      </c>
      <c r="K33" s="210">
        <v>106.8</v>
      </c>
      <c r="L33" s="211"/>
      <c r="M33" s="211"/>
      <c r="N33" s="114"/>
      <c r="O33" s="16"/>
      <c r="P33" s="16"/>
      <c r="Q33" s="16"/>
      <c r="R33" s="16"/>
      <c r="S33" s="16"/>
      <c r="T33" s="26"/>
      <c r="U33" s="26"/>
      <c r="V33" s="12"/>
      <c r="W33" s="12"/>
      <c r="X33" s="12"/>
      <c r="Y33" s="12"/>
      <c r="Z33" s="12"/>
      <c r="AA33" s="12"/>
      <c r="AB33" s="12"/>
      <c r="AC33" s="12"/>
      <c r="AD33" s="12"/>
      <c r="AE33" s="16"/>
      <c r="AF33" s="16"/>
      <c r="AG33" s="16"/>
    </row>
    <row r="34" spans="1:33" ht="12.75" customHeight="1">
      <c r="A34" s="213" t="s">
        <v>246</v>
      </c>
      <c r="B34" s="214" t="s">
        <v>192</v>
      </c>
      <c r="C34" s="210">
        <v>101.9</v>
      </c>
      <c r="D34" s="210">
        <v>102.4</v>
      </c>
      <c r="E34" s="210">
        <v>99.7</v>
      </c>
      <c r="F34" s="210">
        <v>110.8</v>
      </c>
      <c r="G34" s="210">
        <v>104.8</v>
      </c>
      <c r="H34" s="210">
        <v>104.4</v>
      </c>
      <c r="I34" s="210">
        <v>107.8</v>
      </c>
      <c r="J34" s="210">
        <v>101.9</v>
      </c>
      <c r="K34" s="210">
        <v>106.9</v>
      </c>
      <c r="L34" s="211"/>
      <c r="M34" s="211"/>
      <c r="N34" s="114"/>
      <c r="O34" s="16"/>
      <c r="P34" s="16"/>
      <c r="Q34" s="16"/>
      <c r="R34" s="16"/>
      <c r="S34" s="16"/>
      <c r="T34" s="26"/>
      <c r="U34" s="26"/>
      <c r="V34" s="12"/>
      <c r="W34" s="12"/>
      <c r="X34" s="12"/>
      <c r="Y34" s="12"/>
      <c r="Z34" s="12"/>
      <c r="AA34" s="12"/>
      <c r="AB34" s="12"/>
      <c r="AC34" s="12"/>
      <c r="AD34" s="12"/>
      <c r="AE34" s="16"/>
      <c r="AF34" s="16"/>
      <c r="AG34" s="16"/>
    </row>
    <row r="35" spans="1:33" ht="12.75" customHeight="1">
      <c r="A35" s="213" t="s">
        <v>246</v>
      </c>
      <c r="B35" s="214" t="s">
        <v>193</v>
      </c>
      <c r="C35" s="210">
        <v>102.5</v>
      </c>
      <c r="D35" s="210">
        <v>102.9</v>
      </c>
      <c r="E35" s="210">
        <v>101</v>
      </c>
      <c r="F35" s="210">
        <v>116</v>
      </c>
      <c r="G35" s="210">
        <v>105.3</v>
      </c>
      <c r="H35" s="210">
        <v>104.4</v>
      </c>
      <c r="I35" s="210">
        <v>107.5</v>
      </c>
      <c r="J35" s="210">
        <v>107.2</v>
      </c>
      <c r="K35" s="210">
        <v>106.2</v>
      </c>
      <c r="L35" s="211"/>
      <c r="M35" s="211"/>
      <c r="N35" s="114"/>
      <c r="O35" s="16"/>
      <c r="P35" s="16"/>
      <c r="Q35" s="16"/>
      <c r="R35" s="16"/>
      <c r="S35" s="16"/>
      <c r="T35" s="26"/>
      <c r="U35" s="26"/>
      <c r="V35" s="12"/>
      <c r="W35" s="12"/>
      <c r="X35" s="12"/>
      <c r="Y35" s="12"/>
      <c r="Z35" s="12"/>
      <c r="AA35" s="12"/>
      <c r="AB35" s="12"/>
      <c r="AC35" s="12"/>
      <c r="AD35" s="12"/>
      <c r="AE35" s="16"/>
      <c r="AF35" s="16"/>
      <c r="AG35" s="16"/>
    </row>
    <row r="36" spans="1:33" ht="12.75" customHeight="1">
      <c r="A36" s="213" t="s">
        <v>246</v>
      </c>
      <c r="B36" s="214" t="s">
        <v>194</v>
      </c>
      <c r="C36" s="210">
        <v>102.6</v>
      </c>
      <c r="D36" s="210">
        <v>102.8</v>
      </c>
      <c r="E36" s="210">
        <v>101.7</v>
      </c>
      <c r="F36" s="210">
        <v>115.3</v>
      </c>
      <c r="G36" s="210">
        <v>105.7</v>
      </c>
      <c r="H36" s="210">
        <v>105.1</v>
      </c>
      <c r="I36" s="210">
        <v>107.4</v>
      </c>
      <c r="J36" s="210">
        <v>106.8</v>
      </c>
      <c r="K36" s="210">
        <v>105.9</v>
      </c>
      <c r="L36" s="211"/>
      <c r="M36" s="211"/>
      <c r="N36" s="114"/>
      <c r="O36" s="16"/>
      <c r="P36" s="16"/>
      <c r="Q36" s="16"/>
      <c r="R36" s="293"/>
      <c r="S36" s="16"/>
      <c r="T36" s="26"/>
      <c r="U36" s="26"/>
      <c r="V36" s="12"/>
      <c r="W36" s="12"/>
      <c r="X36" s="12"/>
      <c r="Y36" s="12"/>
      <c r="Z36" s="12"/>
      <c r="AA36" s="12"/>
      <c r="AB36" s="12"/>
      <c r="AC36" s="12"/>
      <c r="AD36" s="12"/>
      <c r="AE36" s="16"/>
      <c r="AF36" s="16"/>
      <c r="AG36" s="16"/>
    </row>
    <row r="37" spans="1:33" ht="12.75" customHeight="1">
      <c r="A37" s="213" t="s">
        <v>246</v>
      </c>
      <c r="B37" s="214" t="s">
        <v>195</v>
      </c>
      <c r="C37" s="210">
        <v>102.4</v>
      </c>
      <c r="D37" s="210">
        <v>102.9</v>
      </c>
      <c r="E37" s="210">
        <v>100.3</v>
      </c>
      <c r="F37" s="210">
        <v>114.7</v>
      </c>
      <c r="G37" s="210">
        <v>105.3</v>
      </c>
      <c r="H37" s="210">
        <v>104.5</v>
      </c>
      <c r="I37" s="210">
        <v>107.2</v>
      </c>
      <c r="J37" s="210">
        <v>107</v>
      </c>
      <c r="K37" s="210">
        <v>105.7</v>
      </c>
      <c r="L37" s="211"/>
      <c r="M37" s="211"/>
      <c r="N37" s="114"/>
      <c r="O37" s="16"/>
      <c r="P37" s="16"/>
      <c r="Q37" s="16"/>
      <c r="R37" s="16"/>
      <c r="S37" s="16"/>
      <c r="T37" s="26"/>
      <c r="U37" s="26"/>
      <c r="V37" s="12"/>
      <c r="W37" s="12"/>
      <c r="X37" s="12"/>
      <c r="Y37" s="12"/>
      <c r="Z37" s="12"/>
      <c r="AA37" s="12"/>
      <c r="AB37" s="12"/>
      <c r="AC37" s="12"/>
      <c r="AD37" s="12"/>
      <c r="AE37" s="16"/>
      <c r="AF37" s="16"/>
      <c r="AG37" s="16"/>
    </row>
    <row r="38" spans="1:33" ht="12.75" customHeight="1">
      <c r="A38" s="213" t="s">
        <v>246</v>
      </c>
      <c r="B38" s="214" t="s">
        <v>196</v>
      </c>
      <c r="C38" s="210">
        <v>101.6</v>
      </c>
      <c r="D38" s="210">
        <v>102.1</v>
      </c>
      <c r="E38" s="210">
        <v>99.5</v>
      </c>
      <c r="F38" s="210">
        <v>112</v>
      </c>
      <c r="G38" s="210">
        <v>104.3</v>
      </c>
      <c r="H38" s="210">
        <v>103.9</v>
      </c>
      <c r="I38" s="210">
        <v>106.7</v>
      </c>
      <c r="J38" s="210">
        <v>103.4</v>
      </c>
      <c r="K38" s="210">
        <v>105.2</v>
      </c>
      <c r="L38" s="211"/>
      <c r="M38" s="211"/>
      <c r="N38" s="114"/>
      <c r="O38" s="16"/>
      <c r="P38" s="16"/>
      <c r="Q38" s="16"/>
      <c r="R38" s="16"/>
      <c r="S38" s="16"/>
      <c r="T38" s="26"/>
      <c r="U38" s="26"/>
      <c r="V38" s="12"/>
      <c r="W38" s="12"/>
      <c r="X38" s="12"/>
      <c r="Y38" s="12"/>
      <c r="Z38" s="12"/>
      <c r="AA38" s="12"/>
      <c r="AB38" s="12"/>
      <c r="AC38" s="12"/>
      <c r="AD38" s="12"/>
      <c r="AE38" s="16"/>
      <c r="AF38" s="16"/>
      <c r="AG38" s="16"/>
    </row>
    <row r="39" spans="1:33" ht="12.75" customHeight="1">
      <c r="A39" s="213" t="s">
        <v>246</v>
      </c>
      <c r="B39" s="214" t="s">
        <v>197</v>
      </c>
      <c r="C39" s="210">
        <v>101.8</v>
      </c>
      <c r="D39" s="210">
        <v>102.1</v>
      </c>
      <c r="E39" s="210">
        <v>100.4</v>
      </c>
      <c r="F39" s="210">
        <v>114</v>
      </c>
      <c r="G39" s="210">
        <v>104.4</v>
      </c>
      <c r="H39" s="210">
        <v>103.9</v>
      </c>
      <c r="I39" s="210">
        <v>106.3</v>
      </c>
      <c r="J39" s="210">
        <v>104.2</v>
      </c>
      <c r="K39" s="210">
        <v>105.3</v>
      </c>
      <c r="L39" s="211"/>
      <c r="M39" s="211"/>
      <c r="N39" s="114"/>
      <c r="O39" s="16"/>
      <c r="P39" s="16"/>
      <c r="Q39" s="16"/>
      <c r="R39" s="16"/>
      <c r="S39" s="16"/>
      <c r="T39" s="26"/>
      <c r="U39" s="26"/>
      <c r="V39" s="12"/>
      <c r="W39" s="12"/>
      <c r="X39" s="12"/>
      <c r="Y39" s="12"/>
      <c r="Z39" s="12"/>
      <c r="AA39" s="12"/>
      <c r="AB39" s="12"/>
      <c r="AC39" s="12"/>
      <c r="AD39" s="12"/>
      <c r="AE39" s="16"/>
      <c r="AF39" s="16"/>
      <c r="AG39" s="16"/>
    </row>
    <row r="40" spans="1:33" ht="12.75" customHeight="1">
      <c r="A40" s="213" t="s">
        <v>246</v>
      </c>
      <c r="B40" s="214" t="s">
        <v>198</v>
      </c>
      <c r="C40" s="210">
        <v>102.4</v>
      </c>
      <c r="D40" s="210">
        <v>102.2</v>
      </c>
      <c r="E40" s="210">
        <v>103.4</v>
      </c>
      <c r="F40" s="210">
        <v>118.7</v>
      </c>
      <c r="G40" s="210">
        <v>104.7</v>
      </c>
      <c r="H40" s="210">
        <v>104.2</v>
      </c>
      <c r="I40" s="210">
        <v>105.9</v>
      </c>
      <c r="J40" s="210">
        <v>106</v>
      </c>
      <c r="K40" s="210">
        <v>105.1</v>
      </c>
      <c r="L40" s="211"/>
      <c r="M40" s="211"/>
      <c r="N40" s="114"/>
      <c r="O40" s="16"/>
      <c r="P40" s="16"/>
      <c r="Q40" s="16"/>
      <c r="R40" s="16"/>
      <c r="S40" s="16"/>
      <c r="T40" s="26"/>
      <c r="U40" s="26"/>
      <c r="V40" s="12"/>
      <c r="W40" s="12"/>
      <c r="X40" s="12"/>
      <c r="Y40" s="12"/>
      <c r="Z40" s="12"/>
      <c r="AA40" s="12"/>
      <c r="AB40" s="12"/>
      <c r="AC40" s="12"/>
      <c r="AD40" s="12"/>
      <c r="AE40" s="16"/>
      <c r="AF40" s="16"/>
      <c r="AG40" s="16"/>
    </row>
    <row r="41" spans="1:33" ht="12.75" customHeight="1">
      <c r="A41" s="213" t="s">
        <v>272</v>
      </c>
      <c r="B41" s="214" t="s">
        <v>224</v>
      </c>
      <c r="C41" s="210">
        <v>102.8</v>
      </c>
      <c r="D41" s="210">
        <v>102.3</v>
      </c>
      <c r="E41" s="210">
        <v>105.1</v>
      </c>
      <c r="F41" s="210">
        <v>120.3</v>
      </c>
      <c r="G41" s="210">
        <v>105.6</v>
      </c>
      <c r="H41" s="210">
        <v>105.2</v>
      </c>
      <c r="I41" s="210">
        <v>106.1</v>
      </c>
      <c r="J41" s="210">
        <v>107.9</v>
      </c>
      <c r="K41" s="210">
        <v>104.8</v>
      </c>
      <c r="L41" s="211"/>
      <c r="M41" s="211"/>
      <c r="N41" s="114"/>
      <c r="O41" s="16"/>
      <c r="P41" s="16"/>
      <c r="Q41" s="16"/>
      <c r="R41" s="16"/>
      <c r="S41" s="16"/>
      <c r="T41" s="26"/>
      <c r="U41" s="26"/>
      <c r="V41" s="12"/>
      <c r="W41" s="12"/>
      <c r="X41" s="12"/>
      <c r="Y41" s="12"/>
      <c r="Z41" s="12"/>
      <c r="AA41" s="12"/>
      <c r="AB41" s="12"/>
      <c r="AC41" s="12"/>
      <c r="AD41" s="12"/>
      <c r="AE41" s="16"/>
      <c r="AF41" s="16"/>
      <c r="AG41" s="16"/>
    </row>
    <row r="42" spans="1:33" ht="12.75" customHeight="1">
      <c r="A42" s="213" t="s">
        <v>272</v>
      </c>
      <c r="B42" s="214" t="s">
        <v>199</v>
      </c>
      <c r="C42" s="210">
        <v>102.8</v>
      </c>
      <c r="D42" s="210">
        <v>102.4</v>
      </c>
      <c r="E42" s="210">
        <v>104.4</v>
      </c>
      <c r="F42" s="210">
        <v>120.9</v>
      </c>
      <c r="G42" s="210">
        <v>105.5</v>
      </c>
      <c r="H42" s="210">
        <v>104.9</v>
      </c>
      <c r="I42" s="210">
        <v>105.9</v>
      </c>
      <c r="J42" s="210">
        <v>108.6</v>
      </c>
      <c r="K42" s="210">
        <v>105</v>
      </c>
      <c r="L42" s="211"/>
      <c r="M42" s="211"/>
      <c r="N42" s="114"/>
      <c r="O42" s="16"/>
      <c r="P42" s="16"/>
      <c r="Q42" s="16"/>
      <c r="R42" s="16"/>
      <c r="S42" s="16"/>
      <c r="T42" s="26"/>
      <c r="U42" s="26"/>
      <c r="V42" s="12"/>
      <c r="W42" s="12"/>
      <c r="X42" s="12"/>
      <c r="Y42" s="12"/>
      <c r="Z42" s="12"/>
      <c r="AA42" s="12"/>
      <c r="AB42" s="12"/>
      <c r="AC42" s="12"/>
      <c r="AD42" s="12"/>
      <c r="AE42" s="16"/>
      <c r="AF42" s="16"/>
      <c r="AG42" s="16"/>
    </row>
    <row r="43" spans="1:33" ht="12.75" customHeight="1">
      <c r="A43" s="213" t="s">
        <v>272</v>
      </c>
      <c r="B43" s="214" t="s">
        <v>200</v>
      </c>
      <c r="C43" s="210">
        <v>102.9</v>
      </c>
      <c r="D43" s="210">
        <v>102.6</v>
      </c>
      <c r="E43" s="210">
        <v>104.4</v>
      </c>
      <c r="F43" s="210">
        <v>120.7</v>
      </c>
      <c r="G43" s="210">
        <v>105.8</v>
      </c>
      <c r="H43" s="210">
        <v>105.1</v>
      </c>
      <c r="I43" s="210">
        <v>106.5</v>
      </c>
      <c r="J43" s="210">
        <v>109.5</v>
      </c>
      <c r="K43" s="210">
        <v>104.9</v>
      </c>
      <c r="L43" s="211"/>
      <c r="M43" s="211"/>
      <c r="N43" s="114"/>
      <c r="O43" s="16"/>
      <c r="P43" s="16"/>
      <c r="Q43" s="16"/>
      <c r="R43" s="16"/>
      <c r="S43" s="16"/>
      <c r="T43" s="26"/>
      <c r="U43" s="26"/>
      <c r="V43" s="12"/>
      <c r="W43" s="12"/>
      <c r="X43" s="12"/>
      <c r="Y43" s="12"/>
      <c r="Z43" s="12"/>
      <c r="AA43" s="12"/>
      <c r="AB43" s="12"/>
      <c r="AC43" s="12"/>
      <c r="AD43" s="12"/>
      <c r="AE43" s="16"/>
      <c r="AF43" s="16"/>
      <c r="AG43" s="16"/>
    </row>
    <row r="44" spans="1:33" ht="11.25" customHeight="1" hidden="1">
      <c r="A44" s="455" t="s">
        <v>113</v>
      </c>
      <c r="B44" s="456"/>
      <c r="C44" s="152"/>
      <c r="D44" s="152"/>
      <c r="E44" s="152"/>
      <c r="F44" s="152"/>
      <c r="G44" s="165"/>
      <c r="H44" s="152"/>
      <c r="I44" s="152"/>
      <c r="J44" s="152"/>
      <c r="K44" s="152"/>
      <c r="L44" s="114"/>
      <c r="M44" s="114"/>
      <c r="N44" s="114"/>
      <c r="O44" s="16"/>
      <c r="P44" s="16"/>
      <c r="Q44" s="16"/>
      <c r="R44" s="16"/>
      <c r="S44" s="16"/>
      <c r="T44" s="26"/>
      <c r="U44" s="26"/>
      <c r="V44" s="12"/>
      <c r="W44" s="12"/>
      <c r="X44" s="12"/>
      <c r="Y44" s="12"/>
      <c r="Z44" s="12"/>
      <c r="AA44" s="12"/>
      <c r="AB44" s="12"/>
      <c r="AC44" s="12"/>
      <c r="AD44" s="12"/>
      <c r="AE44" s="16"/>
      <c r="AF44" s="16"/>
      <c r="AG44" s="16"/>
    </row>
    <row r="45" spans="1:33" ht="3" customHeight="1">
      <c r="A45" s="114"/>
      <c r="B45" s="167"/>
      <c r="C45" s="114"/>
      <c r="D45" s="114"/>
      <c r="E45" s="114"/>
      <c r="F45" s="114"/>
      <c r="G45" s="114"/>
      <c r="H45" s="114"/>
      <c r="I45" s="114"/>
      <c r="J45" s="114"/>
      <c r="K45" s="114"/>
      <c r="L45" s="114"/>
      <c r="M45" s="114"/>
      <c r="N45" s="114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</row>
    <row r="46" spans="1:32" ht="6" customHeight="1">
      <c r="A46" s="432" t="s">
        <v>105</v>
      </c>
      <c r="B46" s="453"/>
      <c r="C46" s="430" t="s">
        <v>26</v>
      </c>
      <c r="D46" s="215"/>
      <c r="E46" s="215"/>
      <c r="F46" s="215"/>
      <c r="G46" s="215"/>
      <c r="H46" s="465" t="s">
        <v>32</v>
      </c>
      <c r="I46" s="466"/>
      <c r="J46" s="216"/>
      <c r="K46" s="216"/>
      <c r="L46" s="114"/>
      <c r="M46" s="114"/>
      <c r="N46" s="114"/>
      <c r="O46" s="16"/>
      <c r="P46" s="16"/>
      <c r="Q46" s="16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4"/>
    </row>
    <row r="47" spans="1:32" ht="6" customHeight="1">
      <c r="A47" s="433"/>
      <c r="B47" s="454"/>
      <c r="C47" s="427"/>
      <c r="D47" s="458" t="s">
        <v>225</v>
      </c>
      <c r="E47" s="471" t="s">
        <v>28</v>
      </c>
      <c r="F47" s="217"/>
      <c r="G47" s="171"/>
      <c r="H47" s="467"/>
      <c r="I47" s="468"/>
      <c r="J47" s="114"/>
      <c r="K47" s="114"/>
      <c r="L47" s="114"/>
      <c r="M47" s="114"/>
      <c r="N47" s="114"/>
      <c r="O47" s="16"/>
      <c r="P47" s="16"/>
      <c r="Q47" s="16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4"/>
      <c r="AD47" s="64"/>
      <c r="AE47" s="64"/>
      <c r="AF47" s="64"/>
    </row>
    <row r="48" spans="1:32" ht="5.25" customHeight="1">
      <c r="A48" s="299"/>
      <c r="B48" s="387" t="s">
        <v>104</v>
      </c>
      <c r="C48" s="427"/>
      <c r="D48" s="459"/>
      <c r="E48" s="472"/>
      <c r="F48" s="218"/>
      <c r="G48" s="218"/>
      <c r="H48" s="467"/>
      <c r="I48" s="468"/>
      <c r="J48" s="114"/>
      <c r="K48" s="114"/>
      <c r="L48" s="114"/>
      <c r="M48" s="114"/>
      <c r="N48" s="114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</row>
    <row r="49" spans="1:32" ht="5.25" customHeight="1">
      <c r="A49" s="299"/>
      <c r="B49" s="374"/>
      <c r="C49" s="427"/>
      <c r="D49" s="460" t="s">
        <v>27</v>
      </c>
      <c r="E49" s="472"/>
      <c r="F49" s="446" t="s">
        <v>188</v>
      </c>
      <c r="G49" s="446" t="s">
        <v>189</v>
      </c>
      <c r="H49" s="469"/>
      <c r="I49" s="470"/>
      <c r="J49" s="114"/>
      <c r="K49" s="114"/>
      <c r="L49" s="114"/>
      <c r="M49" s="114"/>
      <c r="N49" s="114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</row>
    <row r="50" spans="1:32" ht="5.25" customHeight="1">
      <c r="A50" s="299"/>
      <c r="B50" s="374"/>
      <c r="C50" s="427"/>
      <c r="D50" s="460"/>
      <c r="E50" s="472"/>
      <c r="F50" s="446"/>
      <c r="G50" s="446"/>
      <c r="H50" s="463" t="s">
        <v>29</v>
      </c>
      <c r="I50" s="463" t="s">
        <v>31</v>
      </c>
      <c r="J50" s="114"/>
      <c r="K50" s="114"/>
      <c r="L50" s="114"/>
      <c r="M50" s="114"/>
      <c r="N50" s="114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</row>
    <row r="51" spans="1:32" ht="4.5" customHeight="1">
      <c r="A51" s="299"/>
      <c r="B51" s="374"/>
      <c r="C51" s="427"/>
      <c r="D51" s="460"/>
      <c r="E51" s="472"/>
      <c r="F51" s="447" t="s">
        <v>28</v>
      </c>
      <c r="G51" s="447" t="s">
        <v>28</v>
      </c>
      <c r="H51" s="464"/>
      <c r="I51" s="464"/>
      <c r="J51" s="114"/>
      <c r="K51" s="114"/>
      <c r="L51" s="114"/>
      <c r="M51" s="114"/>
      <c r="N51" s="114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</row>
    <row r="52" spans="1:32" ht="9.75" customHeight="1">
      <c r="A52" s="299"/>
      <c r="B52" s="377"/>
      <c r="C52" s="427"/>
      <c r="D52" s="461"/>
      <c r="E52" s="431"/>
      <c r="F52" s="448"/>
      <c r="G52" s="448"/>
      <c r="H52" s="220" t="s">
        <v>226</v>
      </c>
      <c r="I52" s="219" t="s">
        <v>30</v>
      </c>
      <c r="J52" s="114"/>
      <c r="K52" s="114"/>
      <c r="L52" s="114"/>
      <c r="M52" s="114"/>
      <c r="N52" s="114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</row>
    <row r="53" spans="1:32" ht="3" customHeight="1">
      <c r="A53" s="136"/>
      <c r="B53" s="149"/>
      <c r="C53" s="136"/>
      <c r="D53" s="136"/>
      <c r="E53" s="136"/>
      <c r="F53" s="136"/>
      <c r="G53" s="136"/>
      <c r="H53" s="136"/>
      <c r="I53" s="136"/>
      <c r="J53" s="115"/>
      <c r="K53" s="114"/>
      <c r="L53" s="114"/>
      <c r="M53" s="114"/>
      <c r="N53" s="114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</row>
    <row r="54" spans="1:32" ht="12.75" customHeight="1">
      <c r="A54" s="389" t="s">
        <v>20</v>
      </c>
      <c r="B54" s="390"/>
      <c r="C54" s="157">
        <f>SUM(D54:E54)</f>
        <v>541</v>
      </c>
      <c r="D54" s="157">
        <v>155</v>
      </c>
      <c r="E54" s="157">
        <f>SUM(F54:G54)</f>
        <v>386</v>
      </c>
      <c r="F54" s="157">
        <v>80</v>
      </c>
      <c r="G54" s="157">
        <v>306</v>
      </c>
      <c r="H54" s="157">
        <f>SUM(F12:G12)</f>
        <v>723</v>
      </c>
      <c r="I54" s="157">
        <v>269</v>
      </c>
      <c r="J54" s="115"/>
      <c r="K54" s="114"/>
      <c r="L54" s="114"/>
      <c r="M54" s="114"/>
      <c r="N54" s="114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</row>
    <row r="55" spans="1:32" ht="1.5" customHeight="1">
      <c r="A55" s="114"/>
      <c r="B55" s="153"/>
      <c r="C55" s="154"/>
      <c r="D55" s="154"/>
      <c r="E55" s="154"/>
      <c r="F55" s="154"/>
      <c r="G55" s="154"/>
      <c r="H55" s="154"/>
      <c r="I55" s="154"/>
      <c r="J55" s="115"/>
      <c r="K55" s="114"/>
      <c r="L55" s="114"/>
      <c r="M55" s="114"/>
      <c r="N55" s="114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</row>
    <row r="56" spans="1:32" ht="1.5" customHeight="1">
      <c r="A56" s="136"/>
      <c r="B56" s="155"/>
      <c r="C56" s="156"/>
      <c r="D56" s="156"/>
      <c r="E56" s="156"/>
      <c r="F56" s="156"/>
      <c r="G56" s="156"/>
      <c r="H56" s="156"/>
      <c r="I56" s="156"/>
      <c r="J56" s="115"/>
      <c r="K56" s="114"/>
      <c r="L56" s="114"/>
      <c r="M56" s="114"/>
      <c r="N56" s="114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</row>
    <row r="57" spans="1:32" ht="12.75" customHeight="1">
      <c r="A57" s="389" t="s">
        <v>216</v>
      </c>
      <c r="B57" s="390"/>
      <c r="C57" s="209">
        <f>SUM(D57:E57)</f>
        <v>404.29</v>
      </c>
      <c r="D57" s="209">
        <v>131.24</v>
      </c>
      <c r="E57" s="209">
        <f>SUM(F57:G57)</f>
        <v>273.05</v>
      </c>
      <c r="F57" s="209">
        <v>82.8</v>
      </c>
      <c r="G57" s="209">
        <v>190.25</v>
      </c>
      <c r="H57" s="209">
        <f>SUM(F15:G15)</f>
        <v>595.72</v>
      </c>
      <c r="I57" s="209">
        <v>193.64</v>
      </c>
      <c r="J57" s="115"/>
      <c r="K57" s="114"/>
      <c r="L57" s="114"/>
      <c r="M57" s="114"/>
      <c r="N57" s="114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</row>
    <row r="58" spans="1:32" ht="1.5" customHeight="1">
      <c r="A58" s="114"/>
      <c r="B58" s="162"/>
      <c r="C58" s="152"/>
      <c r="D58" s="152"/>
      <c r="E58" s="152"/>
      <c r="F58" s="152"/>
      <c r="G58" s="152"/>
      <c r="H58" s="152"/>
      <c r="I58" s="152"/>
      <c r="J58" s="115"/>
      <c r="K58" s="114"/>
      <c r="L58" s="114"/>
      <c r="M58" s="114"/>
      <c r="N58" s="114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</row>
    <row r="59" spans="1:32" ht="1.5" customHeight="1">
      <c r="A59" s="136"/>
      <c r="B59" s="221"/>
      <c r="C59" s="156"/>
      <c r="D59" s="156"/>
      <c r="E59" s="156"/>
      <c r="F59" s="156"/>
      <c r="G59" s="156"/>
      <c r="H59" s="156"/>
      <c r="I59" s="156"/>
      <c r="J59" s="115"/>
      <c r="K59" s="114"/>
      <c r="L59" s="114"/>
      <c r="M59" s="114"/>
      <c r="N59" s="114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</row>
    <row r="60" spans="1:32" ht="12.75" customHeight="1">
      <c r="A60" s="389" t="s">
        <v>217</v>
      </c>
      <c r="B60" s="390"/>
      <c r="C60" s="210">
        <v>100</v>
      </c>
      <c r="D60" s="210">
        <v>100</v>
      </c>
      <c r="E60" s="210">
        <v>100</v>
      </c>
      <c r="F60" s="210">
        <v>100.00833333333333</v>
      </c>
      <c r="G60" s="210">
        <v>100</v>
      </c>
      <c r="H60" s="210">
        <v>99.98333333333333</v>
      </c>
      <c r="I60" s="210">
        <v>99.98333333333333</v>
      </c>
      <c r="J60" s="115"/>
      <c r="K60" s="114"/>
      <c r="L60" s="114"/>
      <c r="M60" s="114"/>
      <c r="N60" s="114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</row>
    <row r="61" spans="1:32" ht="12.75" customHeight="1">
      <c r="A61" s="389" t="s">
        <v>127</v>
      </c>
      <c r="B61" s="439"/>
      <c r="C61" s="210">
        <v>99.7</v>
      </c>
      <c r="D61" s="210">
        <v>99.4</v>
      </c>
      <c r="E61" s="210">
        <v>99.8</v>
      </c>
      <c r="F61" s="210">
        <v>97.1</v>
      </c>
      <c r="G61" s="210">
        <v>101</v>
      </c>
      <c r="H61" s="210">
        <v>107.6</v>
      </c>
      <c r="I61" s="210">
        <v>100.6</v>
      </c>
      <c r="J61" s="115"/>
      <c r="K61" s="114"/>
      <c r="L61" s="114"/>
      <c r="M61" s="114"/>
      <c r="N61" s="114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</row>
    <row r="62" spans="1:32" ht="12.75" customHeight="1">
      <c r="A62" s="389" t="s">
        <v>158</v>
      </c>
      <c r="B62" s="439"/>
      <c r="C62" s="309">
        <v>99.6</v>
      </c>
      <c r="D62" s="309">
        <v>98.9</v>
      </c>
      <c r="E62" s="309">
        <v>100</v>
      </c>
      <c r="F62" s="309">
        <v>94.1</v>
      </c>
      <c r="G62" s="309">
        <v>102.6</v>
      </c>
      <c r="H62" s="309">
        <v>112.7</v>
      </c>
      <c r="I62" s="309">
        <v>101.4</v>
      </c>
      <c r="J62" s="115"/>
      <c r="K62" s="114"/>
      <c r="L62" s="114"/>
      <c r="M62" s="114"/>
      <c r="N62" s="114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</row>
    <row r="63" spans="1:32" s="115" customFormat="1" ht="12.75" customHeight="1">
      <c r="A63" s="389" t="s">
        <v>203</v>
      </c>
      <c r="B63" s="390"/>
      <c r="C63" s="210">
        <v>100</v>
      </c>
      <c r="D63" s="210">
        <v>98</v>
      </c>
      <c r="E63" s="210">
        <v>100.9</v>
      </c>
      <c r="F63" s="210">
        <v>91.1</v>
      </c>
      <c r="G63" s="210">
        <v>105.2</v>
      </c>
      <c r="H63" s="210">
        <v>122.4</v>
      </c>
      <c r="I63" s="210">
        <v>102.9</v>
      </c>
      <c r="K63" s="114"/>
      <c r="L63" s="114"/>
      <c r="M63" s="114"/>
      <c r="N63" s="114"/>
      <c r="O63" s="114"/>
      <c r="P63" s="114"/>
      <c r="Q63" s="114"/>
      <c r="R63" s="114"/>
      <c r="S63" s="114"/>
      <c r="T63" s="114"/>
      <c r="U63" s="114"/>
      <c r="V63" s="114"/>
      <c r="W63" s="114"/>
      <c r="X63" s="114"/>
      <c r="Y63" s="114"/>
      <c r="Z63" s="114"/>
      <c r="AA63" s="114"/>
      <c r="AB63" s="114"/>
      <c r="AC63" s="114"/>
      <c r="AD63" s="114"/>
      <c r="AE63" s="114"/>
      <c r="AF63" s="114"/>
    </row>
    <row r="64" spans="1:32" ht="12.75" customHeight="1">
      <c r="A64" s="395" t="s">
        <v>256</v>
      </c>
      <c r="B64" s="396"/>
      <c r="C64" s="89">
        <v>96.5</v>
      </c>
      <c r="D64" s="89">
        <v>95.9</v>
      </c>
      <c r="E64" s="89">
        <v>96.8</v>
      </c>
      <c r="F64" s="89">
        <v>88.1</v>
      </c>
      <c r="G64" s="89">
        <v>100.6</v>
      </c>
      <c r="H64" s="89">
        <v>106.4</v>
      </c>
      <c r="I64" s="89">
        <v>99.9</v>
      </c>
      <c r="J64" s="115"/>
      <c r="K64" s="114"/>
      <c r="L64" s="114"/>
      <c r="M64" s="114"/>
      <c r="N64" s="114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</row>
    <row r="65" spans="1:32" ht="3" customHeight="1">
      <c r="A65" s="114"/>
      <c r="B65" s="150"/>
      <c r="C65" s="152"/>
      <c r="D65" s="152"/>
      <c r="E65" s="152"/>
      <c r="F65" s="152"/>
      <c r="G65" s="152"/>
      <c r="H65" s="152"/>
      <c r="I65" s="152"/>
      <c r="J65" s="115"/>
      <c r="K65" s="114"/>
      <c r="L65" s="114"/>
      <c r="M65" s="114"/>
      <c r="N65" s="114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</row>
    <row r="66" spans="1:32" ht="12.75" customHeight="1">
      <c r="A66" s="451" t="s">
        <v>202</v>
      </c>
      <c r="B66" s="452"/>
      <c r="C66" s="152">
        <f>ROUND(C64/C63*100-100,1)</f>
        <v>-3.5</v>
      </c>
      <c r="D66" s="152">
        <f aca="true" t="shared" si="1" ref="D66:I66">ROUND(D64/D63*100-100,1)</f>
        <v>-2.1</v>
      </c>
      <c r="E66" s="152">
        <f t="shared" si="1"/>
        <v>-4.1</v>
      </c>
      <c r="F66" s="152">
        <f t="shared" si="1"/>
        <v>-3.3</v>
      </c>
      <c r="G66" s="152">
        <f t="shared" si="1"/>
        <v>-4.4</v>
      </c>
      <c r="H66" s="152">
        <f t="shared" si="1"/>
        <v>-13.1</v>
      </c>
      <c r="I66" s="152">
        <f t="shared" si="1"/>
        <v>-2.9</v>
      </c>
      <c r="J66" s="115"/>
      <c r="K66" s="114"/>
      <c r="L66" s="114"/>
      <c r="M66" s="114"/>
      <c r="N66" s="114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</row>
    <row r="67" spans="1:32" ht="3" customHeight="1">
      <c r="A67" s="114"/>
      <c r="B67" s="150"/>
      <c r="C67" s="152"/>
      <c r="D67" s="152"/>
      <c r="E67" s="152"/>
      <c r="F67" s="152"/>
      <c r="G67" s="152"/>
      <c r="H67" s="152"/>
      <c r="I67" s="152"/>
      <c r="J67" s="115"/>
      <c r="K67" s="114"/>
      <c r="L67" s="114"/>
      <c r="M67" s="114"/>
      <c r="N67" s="114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</row>
    <row r="68" spans="1:32" ht="12.75" customHeight="1">
      <c r="A68" s="449" t="s">
        <v>238</v>
      </c>
      <c r="B68" s="450"/>
      <c r="C68" s="210">
        <v>100.03333333333335</v>
      </c>
      <c r="D68" s="210">
        <v>99.75833333333333</v>
      </c>
      <c r="E68" s="210">
        <v>100.16666666666667</v>
      </c>
      <c r="F68" s="210">
        <v>99.36666666666667</v>
      </c>
      <c r="G68" s="210">
        <v>100.51666666666667</v>
      </c>
      <c r="H68" s="210">
        <v>102.1</v>
      </c>
      <c r="I68" s="210">
        <v>100</v>
      </c>
      <c r="J68" s="115"/>
      <c r="K68" s="114"/>
      <c r="L68" s="114"/>
      <c r="M68" s="114"/>
      <c r="N68" s="114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</row>
    <row r="69" spans="1:32" ht="12.75" customHeight="1">
      <c r="A69" s="389" t="s">
        <v>127</v>
      </c>
      <c r="B69" s="390"/>
      <c r="C69" s="210">
        <v>99.5</v>
      </c>
      <c r="D69" s="210">
        <v>99.4</v>
      </c>
      <c r="E69" s="210">
        <v>99.6</v>
      </c>
      <c r="F69" s="210">
        <v>96.2</v>
      </c>
      <c r="G69" s="210">
        <v>101.1</v>
      </c>
      <c r="H69" s="210">
        <v>108.7</v>
      </c>
      <c r="I69" s="210">
        <v>100.9</v>
      </c>
      <c r="J69" s="115"/>
      <c r="K69" s="114"/>
      <c r="L69" s="114"/>
      <c r="M69" s="114"/>
      <c r="N69" s="114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</row>
    <row r="70" spans="1:32" ht="12.75" customHeight="1">
      <c r="A70" s="389" t="s">
        <v>158</v>
      </c>
      <c r="B70" s="390"/>
      <c r="C70" s="210">
        <v>99.8</v>
      </c>
      <c r="D70" s="210">
        <v>98.6</v>
      </c>
      <c r="E70" s="210">
        <v>100.3</v>
      </c>
      <c r="F70" s="210">
        <v>93.3</v>
      </c>
      <c r="G70" s="210">
        <v>103.3</v>
      </c>
      <c r="H70" s="210">
        <v>114.6</v>
      </c>
      <c r="I70" s="210">
        <v>101.4</v>
      </c>
      <c r="J70" s="115"/>
      <c r="K70" s="114"/>
      <c r="L70" s="114"/>
      <c r="M70" s="114"/>
      <c r="N70" s="114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</row>
    <row r="71" spans="1:9" s="115" customFormat="1" ht="12.75" customHeight="1">
      <c r="A71" s="389" t="s">
        <v>240</v>
      </c>
      <c r="B71" s="390"/>
      <c r="C71" s="210">
        <v>99.183</v>
      </c>
      <c r="D71" s="210">
        <v>97.6</v>
      </c>
      <c r="E71" s="210">
        <v>99.966</v>
      </c>
      <c r="F71" s="210">
        <v>90.375</v>
      </c>
      <c r="G71" s="210">
        <v>104.125</v>
      </c>
      <c r="H71" s="210">
        <v>119.9</v>
      </c>
      <c r="I71" s="210">
        <v>102.8833</v>
      </c>
    </row>
    <row r="72" spans="1:14" ht="12.75" customHeight="1">
      <c r="A72" s="395" t="s">
        <v>256</v>
      </c>
      <c r="B72" s="396"/>
      <c r="C72" s="89">
        <v>96.3</v>
      </c>
      <c r="D72" s="89">
        <v>95.6</v>
      </c>
      <c r="E72" s="89">
        <v>96.6</v>
      </c>
      <c r="F72" s="89">
        <v>87.2</v>
      </c>
      <c r="G72" s="89">
        <v>100.7</v>
      </c>
      <c r="H72" s="89">
        <v>106.4</v>
      </c>
      <c r="I72" s="89">
        <v>99.3</v>
      </c>
      <c r="J72" s="115"/>
      <c r="K72" s="115"/>
      <c r="L72" s="115"/>
      <c r="M72" s="115"/>
      <c r="N72" s="115"/>
    </row>
    <row r="73" spans="1:14" ht="3" customHeight="1">
      <c r="A73" s="114"/>
      <c r="B73" s="167"/>
      <c r="C73" s="154"/>
      <c r="D73" s="154"/>
      <c r="E73" s="154"/>
      <c r="F73" s="154"/>
      <c r="G73" s="154"/>
      <c r="H73" s="154"/>
      <c r="I73" s="154"/>
      <c r="J73" s="115"/>
      <c r="K73" s="115"/>
      <c r="L73" s="115"/>
      <c r="M73" s="115"/>
      <c r="N73" s="115"/>
    </row>
    <row r="74" spans="1:14" ht="12.75" customHeight="1">
      <c r="A74" s="213" t="s">
        <v>246</v>
      </c>
      <c r="B74" s="214" t="s">
        <v>190</v>
      </c>
      <c r="C74" s="210">
        <v>96.9</v>
      </c>
      <c r="D74" s="210">
        <v>96.5</v>
      </c>
      <c r="E74" s="210">
        <v>97.1</v>
      </c>
      <c r="F74" s="210">
        <v>88.7</v>
      </c>
      <c r="G74" s="210">
        <v>100.8</v>
      </c>
      <c r="H74" s="210">
        <v>106.4</v>
      </c>
      <c r="I74" s="210">
        <v>100.5</v>
      </c>
      <c r="J74" s="115"/>
      <c r="K74" s="115"/>
      <c r="L74" s="115"/>
      <c r="M74" s="115"/>
      <c r="N74" s="115"/>
    </row>
    <row r="75" spans="1:14" ht="12.75" customHeight="1">
      <c r="A75" s="213" t="s">
        <v>246</v>
      </c>
      <c r="B75" s="214" t="s">
        <v>191</v>
      </c>
      <c r="C75" s="210">
        <v>96.8</v>
      </c>
      <c r="D75" s="210">
        <v>96.2</v>
      </c>
      <c r="E75" s="210">
        <v>97.1</v>
      </c>
      <c r="F75" s="210">
        <v>88.5</v>
      </c>
      <c r="G75" s="210">
        <v>100.8</v>
      </c>
      <c r="H75" s="210">
        <v>105</v>
      </c>
      <c r="I75" s="210">
        <v>100.1</v>
      </c>
      <c r="J75" s="115"/>
      <c r="K75" s="115"/>
      <c r="L75" s="115"/>
      <c r="M75" s="115"/>
      <c r="N75" s="115"/>
    </row>
    <row r="76" spans="1:14" ht="12.75" customHeight="1">
      <c r="A76" s="213" t="s">
        <v>246</v>
      </c>
      <c r="B76" s="214" t="s">
        <v>192</v>
      </c>
      <c r="C76" s="210">
        <v>96.8</v>
      </c>
      <c r="D76" s="210">
        <v>96.2</v>
      </c>
      <c r="E76" s="210">
        <v>97.1</v>
      </c>
      <c r="F76" s="210">
        <v>88.3</v>
      </c>
      <c r="G76" s="210">
        <v>100.8</v>
      </c>
      <c r="H76" s="210">
        <v>105.4</v>
      </c>
      <c r="I76" s="210">
        <v>100</v>
      </c>
      <c r="J76" s="115"/>
      <c r="K76" s="115"/>
      <c r="L76" s="115"/>
      <c r="M76" s="115"/>
      <c r="N76" s="115"/>
    </row>
    <row r="77" spans="1:14" ht="12.75" customHeight="1">
      <c r="A77" s="213" t="s">
        <v>246</v>
      </c>
      <c r="B77" s="214" t="s">
        <v>193</v>
      </c>
      <c r="C77" s="210">
        <v>96.5</v>
      </c>
      <c r="D77" s="210">
        <v>95.8</v>
      </c>
      <c r="E77" s="210">
        <v>96.8</v>
      </c>
      <c r="F77" s="210">
        <v>87.8</v>
      </c>
      <c r="G77" s="210">
        <v>100.7</v>
      </c>
      <c r="H77" s="210">
        <v>106.6</v>
      </c>
      <c r="I77" s="210">
        <v>99.6</v>
      </c>
      <c r="J77" s="115"/>
      <c r="K77" s="115"/>
      <c r="L77" s="115"/>
      <c r="M77" s="115"/>
      <c r="N77" s="115"/>
    </row>
    <row r="78" spans="1:14" ht="12.75" customHeight="1">
      <c r="A78" s="213" t="s">
        <v>246</v>
      </c>
      <c r="B78" s="214" t="s">
        <v>194</v>
      </c>
      <c r="C78" s="210">
        <v>96.4</v>
      </c>
      <c r="D78" s="210">
        <v>95.6</v>
      </c>
      <c r="E78" s="210">
        <v>96.8</v>
      </c>
      <c r="F78" s="210">
        <v>87.8</v>
      </c>
      <c r="G78" s="210">
        <v>100.7</v>
      </c>
      <c r="H78" s="210">
        <v>106.8</v>
      </c>
      <c r="I78" s="210">
        <v>99.5</v>
      </c>
      <c r="J78" s="115"/>
      <c r="K78" s="115"/>
      <c r="L78" s="115"/>
      <c r="M78" s="115"/>
      <c r="N78" s="115"/>
    </row>
    <row r="79" spans="1:14" ht="12.75" customHeight="1">
      <c r="A79" s="213" t="s">
        <v>246</v>
      </c>
      <c r="B79" s="214" t="s">
        <v>195</v>
      </c>
      <c r="C79" s="210">
        <v>96.3</v>
      </c>
      <c r="D79" s="210">
        <v>95.3</v>
      </c>
      <c r="E79" s="210">
        <v>96.7</v>
      </c>
      <c r="F79" s="210">
        <v>87.5</v>
      </c>
      <c r="G79" s="210">
        <v>100.7</v>
      </c>
      <c r="H79" s="210">
        <v>106.5</v>
      </c>
      <c r="I79" s="210">
        <v>99.2</v>
      </c>
      <c r="J79" s="115"/>
      <c r="K79" s="115"/>
      <c r="L79" s="115"/>
      <c r="M79" s="115"/>
      <c r="N79" s="115"/>
    </row>
    <row r="80" spans="1:14" ht="12.75" customHeight="1">
      <c r="A80" s="213" t="s">
        <v>246</v>
      </c>
      <c r="B80" s="214" t="s">
        <v>196</v>
      </c>
      <c r="C80" s="210">
        <v>96</v>
      </c>
      <c r="D80" s="210">
        <v>95.2</v>
      </c>
      <c r="E80" s="210">
        <v>96.4</v>
      </c>
      <c r="F80" s="210">
        <v>87</v>
      </c>
      <c r="G80" s="210">
        <v>100.6</v>
      </c>
      <c r="H80" s="210">
        <v>105.3</v>
      </c>
      <c r="I80" s="210">
        <v>99</v>
      </c>
      <c r="J80" s="115"/>
      <c r="K80" s="115"/>
      <c r="L80" s="115"/>
      <c r="M80" s="115"/>
      <c r="N80" s="115"/>
    </row>
    <row r="81" spans="1:18" ht="12.75" customHeight="1">
      <c r="A81" s="213" t="s">
        <v>246</v>
      </c>
      <c r="B81" s="214" t="s">
        <v>197</v>
      </c>
      <c r="C81" s="210">
        <v>96</v>
      </c>
      <c r="D81" s="210">
        <v>95.3</v>
      </c>
      <c r="E81" s="210">
        <v>96.3</v>
      </c>
      <c r="F81" s="210">
        <v>86.9</v>
      </c>
      <c r="G81" s="210">
        <v>100.4</v>
      </c>
      <c r="H81" s="210">
        <v>105.7</v>
      </c>
      <c r="I81" s="210">
        <v>98.9</v>
      </c>
      <c r="J81" s="114"/>
      <c r="K81" s="114"/>
      <c r="L81" s="114"/>
      <c r="M81" s="114"/>
      <c r="N81" s="114"/>
      <c r="O81" s="16"/>
      <c r="P81" s="16"/>
      <c r="Q81" s="16"/>
      <c r="R81" s="16"/>
    </row>
    <row r="82" spans="1:18" ht="12.75" customHeight="1">
      <c r="A82" s="213" t="s">
        <v>246</v>
      </c>
      <c r="B82" s="214" t="s">
        <v>198</v>
      </c>
      <c r="C82" s="210">
        <v>96.1</v>
      </c>
      <c r="D82" s="210">
        <v>95.4</v>
      </c>
      <c r="E82" s="210">
        <v>96.5</v>
      </c>
      <c r="F82" s="210">
        <v>86.6</v>
      </c>
      <c r="G82" s="210">
        <v>100.7</v>
      </c>
      <c r="H82" s="210">
        <v>106.6</v>
      </c>
      <c r="I82" s="210">
        <v>98.9</v>
      </c>
      <c r="J82" s="222"/>
      <c r="K82" s="222"/>
      <c r="L82" s="222"/>
      <c r="M82" s="222"/>
      <c r="N82" s="222"/>
      <c r="O82" s="64"/>
      <c r="P82" s="64"/>
      <c r="Q82" s="64"/>
      <c r="R82" s="16"/>
    </row>
    <row r="83" spans="1:18" ht="12.75" customHeight="1">
      <c r="A83" s="213" t="s">
        <v>272</v>
      </c>
      <c r="B83" s="214" t="s">
        <v>224</v>
      </c>
      <c r="C83" s="210">
        <v>96</v>
      </c>
      <c r="D83" s="210">
        <v>95.4</v>
      </c>
      <c r="E83" s="210">
        <v>96.3</v>
      </c>
      <c r="F83" s="210">
        <v>86.1</v>
      </c>
      <c r="G83" s="210">
        <v>100.7</v>
      </c>
      <c r="H83" s="210">
        <v>107.5</v>
      </c>
      <c r="I83" s="210">
        <v>98.9</v>
      </c>
      <c r="J83" s="222"/>
      <c r="K83" s="222"/>
      <c r="L83" s="222"/>
      <c r="M83" s="222"/>
      <c r="N83" s="222"/>
      <c r="O83" s="64"/>
      <c r="P83" s="64"/>
      <c r="Q83" s="64"/>
      <c r="R83" s="16"/>
    </row>
    <row r="84" spans="1:18" ht="12.75" customHeight="1">
      <c r="A84" s="213" t="s">
        <v>272</v>
      </c>
      <c r="B84" s="214" t="s">
        <v>199</v>
      </c>
      <c r="C84" s="210">
        <v>95.9</v>
      </c>
      <c r="D84" s="210">
        <v>95.2</v>
      </c>
      <c r="E84" s="210">
        <v>96.2</v>
      </c>
      <c r="F84" s="210">
        <v>85.6</v>
      </c>
      <c r="G84" s="210">
        <v>100.9</v>
      </c>
      <c r="H84" s="210">
        <v>107.5</v>
      </c>
      <c r="I84" s="210">
        <v>98.7</v>
      </c>
      <c r="J84" s="114"/>
      <c r="K84" s="114"/>
      <c r="L84" s="114"/>
      <c r="M84" s="114"/>
      <c r="N84" s="114"/>
      <c r="O84" s="16"/>
      <c r="P84" s="16"/>
      <c r="Q84" s="16"/>
      <c r="R84" s="16"/>
    </row>
    <row r="85" spans="1:14" ht="12.75" customHeight="1">
      <c r="A85" s="213" t="s">
        <v>272</v>
      </c>
      <c r="B85" s="214" t="s">
        <v>200</v>
      </c>
      <c r="C85" s="210">
        <v>95.8</v>
      </c>
      <c r="D85" s="210">
        <v>94.9</v>
      </c>
      <c r="E85" s="210">
        <v>96.3</v>
      </c>
      <c r="F85" s="210">
        <v>85.6</v>
      </c>
      <c r="G85" s="210">
        <v>101</v>
      </c>
      <c r="H85" s="210">
        <v>107.7</v>
      </c>
      <c r="I85" s="210">
        <v>98.7</v>
      </c>
      <c r="J85" s="115"/>
      <c r="K85" s="115"/>
      <c r="L85" s="115"/>
      <c r="M85" s="115"/>
      <c r="N85" s="115"/>
    </row>
    <row r="86" spans="1:14" ht="3" customHeight="1">
      <c r="A86" s="145"/>
      <c r="B86" s="146"/>
      <c r="C86" s="114"/>
      <c r="D86" s="114"/>
      <c r="E86" s="114"/>
      <c r="F86" s="114"/>
      <c r="G86" s="114"/>
      <c r="H86" s="114"/>
      <c r="I86" s="114"/>
      <c r="J86" s="115"/>
      <c r="K86" s="115"/>
      <c r="L86" s="115"/>
      <c r="M86" s="115"/>
      <c r="N86" s="115"/>
    </row>
    <row r="87" spans="1:9" ht="13.5">
      <c r="A87" s="99" t="s">
        <v>244</v>
      </c>
      <c r="B87" s="11"/>
      <c r="C87" s="11"/>
      <c r="D87" s="11"/>
      <c r="E87" s="11"/>
      <c r="F87" s="11"/>
      <c r="G87" s="11"/>
      <c r="H87" s="11"/>
      <c r="I87" s="11"/>
    </row>
    <row r="88" ht="13.5">
      <c r="A88" s="223" t="s">
        <v>227</v>
      </c>
    </row>
  </sheetData>
  <mergeCells count="61">
    <mergeCell ref="D49:D52"/>
    <mergeCell ref="I5:I6"/>
    <mergeCell ref="H50:H51"/>
    <mergeCell ref="I50:I51"/>
    <mergeCell ref="G49:G50"/>
    <mergeCell ref="H46:I49"/>
    <mergeCell ref="E47:E52"/>
    <mergeCell ref="I7:I8"/>
    <mergeCell ref="I9:I10"/>
    <mergeCell ref="H7:H8"/>
    <mergeCell ref="C4:C7"/>
    <mergeCell ref="F51:F52"/>
    <mergeCell ref="G51:G52"/>
    <mergeCell ref="F7:F10"/>
    <mergeCell ref="G7:G10"/>
    <mergeCell ref="C46:C52"/>
    <mergeCell ref="E5:E10"/>
    <mergeCell ref="C8:C10"/>
    <mergeCell ref="D47:D48"/>
    <mergeCell ref="F49:F50"/>
    <mergeCell ref="A18:B18"/>
    <mergeCell ref="A15:B15"/>
    <mergeCell ref="A4:B5"/>
    <mergeCell ref="A6:A10"/>
    <mergeCell ref="B6:B10"/>
    <mergeCell ref="A12:B12"/>
    <mergeCell ref="A20:B20"/>
    <mergeCell ref="A21:B21"/>
    <mergeCell ref="A22:B22"/>
    <mergeCell ref="A26:B26"/>
    <mergeCell ref="A24:B24"/>
    <mergeCell ref="A60:B60"/>
    <mergeCell ref="A62:B62"/>
    <mergeCell ref="A44:B44"/>
    <mergeCell ref="A28:B28"/>
    <mergeCell ref="A30:B30"/>
    <mergeCell ref="A29:B29"/>
    <mergeCell ref="A72:B72"/>
    <mergeCell ref="A64:B64"/>
    <mergeCell ref="A68:B68"/>
    <mergeCell ref="A70:B70"/>
    <mergeCell ref="A71:B71"/>
    <mergeCell ref="A66:B66"/>
    <mergeCell ref="J7:J8"/>
    <mergeCell ref="J9:J10"/>
    <mergeCell ref="K7:K8"/>
    <mergeCell ref="K9:K10"/>
    <mergeCell ref="G4:G6"/>
    <mergeCell ref="F4:F6"/>
    <mergeCell ref="D5:D10"/>
    <mergeCell ref="H9:H10"/>
    <mergeCell ref="A19:B19"/>
    <mergeCell ref="A27:B27"/>
    <mergeCell ref="A69:B69"/>
    <mergeCell ref="A61:B61"/>
    <mergeCell ref="A63:B63"/>
    <mergeCell ref="A46:B47"/>
    <mergeCell ref="A48:A52"/>
    <mergeCell ref="B48:B52"/>
    <mergeCell ref="A54:B54"/>
    <mergeCell ref="A57:B57"/>
  </mergeCells>
  <printOptions/>
  <pageMargins left="0.7874015748031497" right="0.7874015748031497" top="0.7874015748031497" bottom="0.2" header="0.5118110236220472" footer="0.25"/>
  <pageSetup horizontalDpi="600" verticalDpi="600" orientation="portrait" paperSize="9" r:id="rId1"/>
  <headerFooter alignWithMargins="0">
    <oddHeader>&amp;L&amp;8 144     市民生活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21"/>
  </sheetPr>
  <dimension ref="A1:AK81"/>
  <sheetViews>
    <sheetView workbookViewId="0" topLeftCell="O1">
      <selection activeCell="O29" sqref="O29"/>
    </sheetView>
  </sheetViews>
  <sheetFormatPr defaultColWidth="9.00390625" defaultRowHeight="13.5"/>
  <cols>
    <col min="1" max="1" width="3.75390625" style="0" customWidth="1"/>
    <col min="2" max="15" width="6.25390625" style="0" customWidth="1"/>
    <col min="16" max="16" width="6.25390625" style="0" hidden="1" customWidth="1"/>
    <col min="17" max="31" width="6.25390625" style="0" customWidth="1"/>
  </cols>
  <sheetData>
    <row r="1" spans="2:31" ht="26.25" customHeight="1"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269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</row>
    <row r="2" spans="1:31" ht="22.5" customHeight="1">
      <c r="A2" s="94" t="s">
        <v>228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P2" s="270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3"/>
      <c r="AE2" s="73"/>
    </row>
    <row r="3" spans="1:31" ht="11.25" customHeight="1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271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28" t="s">
        <v>172</v>
      </c>
    </row>
    <row r="4" spans="1:31" ht="13.5" customHeight="1">
      <c r="A4" s="381" t="s">
        <v>105</v>
      </c>
      <c r="B4" s="382"/>
      <c r="C4" s="382" t="s">
        <v>7</v>
      </c>
      <c r="D4" s="382"/>
      <c r="E4" s="382"/>
      <c r="F4" s="380" t="s">
        <v>34</v>
      </c>
      <c r="G4" s="147"/>
      <c r="H4" s="147"/>
      <c r="I4" s="147"/>
      <c r="J4" s="147"/>
      <c r="K4" s="147"/>
      <c r="L4" s="147"/>
      <c r="M4" s="147"/>
      <c r="N4" s="147"/>
      <c r="O4" s="147"/>
      <c r="P4" s="272"/>
      <c r="Q4" s="215"/>
      <c r="R4" s="215"/>
      <c r="S4" s="215"/>
      <c r="T4" s="215"/>
      <c r="U4" s="215"/>
      <c r="V4" s="215"/>
      <c r="W4" s="215"/>
      <c r="X4" s="215"/>
      <c r="Y4" s="215"/>
      <c r="Z4" s="435" t="s">
        <v>18</v>
      </c>
      <c r="AA4" s="434" t="s">
        <v>15</v>
      </c>
      <c r="AB4" s="435" t="s">
        <v>19</v>
      </c>
      <c r="AC4" s="432" t="s">
        <v>275</v>
      </c>
      <c r="AD4" s="429" t="s">
        <v>112</v>
      </c>
      <c r="AE4" s="430"/>
    </row>
    <row r="5" spans="1:31" ht="6.75" customHeight="1">
      <c r="A5" s="383"/>
      <c r="B5" s="384"/>
      <c r="C5" s="378"/>
      <c r="D5" s="384"/>
      <c r="E5" s="384"/>
      <c r="F5" s="376"/>
      <c r="G5" s="375" t="s">
        <v>159</v>
      </c>
      <c r="H5" s="375" t="s">
        <v>160</v>
      </c>
      <c r="I5" s="378" t="s">
        <v>161</v>
      </c>
      <c r="J5" s="375" t="s">
        <v>163</v>
      </c>
      <c r="K5" s="375" t="s">
        <v>164</v>
      </c>
      <c r="L5" s="375" t="s">
        <v>165</v>
      </c>
      <c r="M5" s="375" t="s">
        <v>166</v>
      </c>
      <c r="N5" s="375" t="s">
        <v>167</v>
      </c>
      <c r="O5" s="420" t="s">
        <v>106</v>
      </c>
      <c r="P5" s="272"/>
      <c r="Q5" s="422" t="s">
        <v>168</v>
      </c>
      <c r="R5" s="421" t="s">
        <v>169</v>
      </c>
      <c r="S5" s="421" t="s">
        <v>170</v>
      </c>
      <c r="T5" s="421" t="s">
        <v>171</v>
      </c>
      <c r="U5" s="421" t="s">
        <v>179</v>
      </c>
      <c r="V5" s="421" t="s">
        <v>174</v>
      </c>
      <c r="W5" s="378" t="s">
        <v>12</v>
      </c>
      <c r="X5" s="421" t="s">
        <v>175</v>
      </c>
      <c r="Y5" s="421" t="s">
        <v>176</v>
      </c>
      <c r="Z5" s="379"/>
      <c r="AA5" s="374"/>
      <c r="AB5" s="379"/>
      <c r="AC5" s="433"/>
      <c r="AD5" s="431"/>
      <c r="AE5" s="428"/>
    </row>
    <row r="6" spans="1:31" ht="5.25" customHeight="1">
      <c r="A6" s="385"/>
      <c r="B6" s="388" t="s">
        <v>104</v>
      </c>
      <c r="C6" s="377"/>
      <c r="D6" s="387" t="s">
        <v>181</v>
      </c>
      <c r="E6" s="387" t="s">
        <v>8</v>
      </c>
      <c r="F6" s="376"/>
      <c r="G6" s="376"/>
      <c r="H6" s="376"/>
      <c r="I6" s="379"/>
      <c r="J6" s="376"/>
      <c r="K6" s="376"/>
      <c r="L6" s="376"/>
      <c r="M6" s="376"/>
      <c r="N6" s="376"/>
      <c r="O6" s="420"/>
      <c r="P6" s="272"/>
      <c r="Q6" s="423"/>
      <c r="R6" s="374"/>
      <c r="S6" s="374"/>
      <c r="T6" s="374"/>
      <c r="U6" s="374"/>
      <c r="V6" s="425"/>
      <c r="W6" s="379"/>
      <c r="X6" s="374"/>
      <c r="Y6" s="374"/>
      <c r="Z6" s="379"/>
      <c r="AA6" s="374"/>
      <c r="AB6" s="379"/>
      <c r="AC6" s="433"/>
      <c r="AD6" s="421" t="s">
        <v>177</v>
      </c>
      <c r="AE6" s="426" t="s">
        <v>178</v>
      </c>
    </row>
    <row r="7" spans="1:31" ht="5.25" customHeight="1">
      <c r="A7" s="386"/>
      <c r="B7" s="388"/>
      <c r="C7" s="376"/>
      <c r="D7" s="374"/>
      <c r="E7" s="374"/>
      <c r="F7" s="376"/>
      <c r="G7" s="376"/>
      <c r="H7" s="376"/>
      <c r="I7" s="379"/>
      <c r="J7" s="376"/>
      <c r="K7" s="376"/>
      <c r="L7" s="376"/>
      <c r="M7" s="376"/>
      <c r="N7" s="376"/>
      <c r="O7" s="420"/>
      <c r="P7" s="272"/>
      <c r="Q7" s="423"/>
      <c r="R7" s="374"/>
      <c r="S7" s="374"/>
      <c r="T7" s="374"/>
      <c r="U7" s="374"/>
      <c r="V7" s="425"/>
      <c r="W7" s="379"/>
      <c r="X7" s="374"/>
      <c r="Y7" s="374"/>
      <c r="Z7" s="379"/>
      <c r="AA7" s="374"/>
      <c r="AB7" s="374" t="s">
        <v>16</v>
      </c>
      <c r="AC7" s="433"/>
      <c r="AD7" s="374"/>
      <c r="AE7" s="427"/>
    </row>
    <row r="8" spans="1:31" ht="5.25" customHeight="1">
      <c r="A8" s="386"/>
      <c r="B8" s="388"/>
      <c r="C8" s="376"/>
      <c r="D8" s="374" t="s">
        <v>182</v>
      </c>
      <c r="E8" s="374" t="s">
        <v>9</v>
      </c>
      <c r="F8" s="376"/>
      <c r="G8" s="376"/>
      <c r="H8" s="376"/>
      <c r="I8" s="374" t="s">
        <v>162</v>
      </c>
      <c r="J8" s="376"/>
      <c r="K8" s="376"/>
      <c r="L8" s="376"/>
      <c r="M8" s="376"/>
      <c r="N8" s="376"/>
      <c r="O8" s="420"/>
      <c r="P8" s="272"/>
      <c r="Q8" s="423"/>
      <c r="R8" s="374"/>
      <c r="S8" s="374"/>
      <c r="T8" s="374"/>
      <c r="U8" s="374"/>
      <c r="V8" s="425"/>
      <c r="W8" s="374" t="s">
        <v>173</v>
      </c>
      <c r="X8" s="374"/>
      <c r="Y8" s="374"/>
      <c r="Z8" s="374" t="s">
        <v>14</v>
      </c>
      <c r="AA8" s="374"/>
      <c r="AB8" s="374"/>
      <c r="AC8" s="427" t="s">
        <v>17</v>
      </c>
      <c r="AD8" s="374"/>
      <c r="AE8" s="427"/>
    </row>
    <row r="9" spans="1:31" ht="5.25" customHeight="1">
      <c r="A9" s="386"/>
      <c r="B9" s="388"/>
      <c r="C9" s="376"/>
      <c r="D9" s="374"/>
      <c r="E9" s="374"/>
      <c r="F9" s="376"/>
      <c r="G9" s="376"/>
      <c r="H9" s="376"/>
      <c r="I9" s="374"/>
      <c r="J9" s="376"/>
      <c r="K9" s="376"/>
      <c r="L9" s="376"/>
      <c r="M9" s="376"/>
      <c r="N9" s="376"/>
      <c r="O9" s="420"/>
      <c r="P9" s="272"/>
      <c r="Q9" s="423"/>
      <c r="R9" s="374"/>
      <c r="S9" s="374"/>
      <c r="T9" s="374"/>
      <c r="U9" s="374"/>
      <c r="V9" s="425"/>
      <c r="W9" s="374"/>
      <c r="X9" s="374"/>
      <c r="Y9" s="374"/>
      <c r="Z9" s="374"/>
      <c r="AA9" s="374"/>
      <c r="AB9" s="436" t="s">
        <v>107</v>
      </c>
      <c r="AC9" s="427"/>
      <c r="AD9" s="374"/>
      <c r="AE9" s="427"/>
    </row>
    <row r="10" spans="1:31" ht="10.5" customHeight="1">
      <c r="A10" s="386"/>
      <c r="B10" s="388"/>
      <c r="C10" s="376"/>
      <c r="D10" s="148" t="s">
        <v>297</v>
      </c>
      <c r="E10" s="148" t="s">
        <v>297</v>
      </c>
      <c r="F10" s="376"/>
      <c r="G10" s="376"/>
      <c r="H10" s="376"/>
      <c r="I10" s="377"/>
      <c r="J10" s="376"/>
      <c r="K10" s="376"/>
      <c r="L10" s="376"/>
      <c r="M10" s="376"/>
      <c r="N10" s="376"/>
      <c r="O10" s="420"/>
      <c r="P10" s="272"/>
      <c r="Q10" s="424"/>
      <c r="R10" s="377"/>
      <c r="S10" s="377"/>
      <c r="T10" s="377"/>
      <c r="U10" s="377"/>
      <c r="V10" s="303"/>
      <c r="W10" s="377"/>
      <c r="X10" s="377"/>
      <c r="Y10" s="377"/>
      <c r="Z10" s="377"/>
      <c r="AA10" s="377"/>
      <c r="AB10" s="437"/>
      <c r="AC10" s="428"/>
      <c r="AD10" s="377"/>
      <c r="AE10" s="428"/>
    </row>
    <row r="11" spans="1:31" ht="4.5" customHeight="1">
      <c r="A11" s="136"/>
      <c r="B11" s="149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273"/>
      <c r="Q11" s="114"/>
      <c r="R11" s="114"/>
      <c r="S11" s="115"/>
      <c r="T11" s="115"/>
      <c r="U11" s="115"/>
      <c r="V11" s="115"/>
      <c r="W11" s="115"/>
      <c r="X11" s="115"/>
      <c r="Y11" s="115"/>
      <c r="Z11" s="115"/>
      <c r="AA11" s="115"/>
      <c r="AB11" s="320"/>
      <c r="AC11" s="115"/>
      <c r="AD11" s="114"/>
      <c r="AE11" s="114"/>
    </row>
    <row r="12" spans="1:31" ht="21.75" customHeight="1">
      <c r="A12" s="389" t="s">
        <v>20</v>
      </c>
      <c r="B12" s="390"/>
      <c r="C12" s="151">
        <f>SUM(F12,Z12:AC12)</f>
        <v>857</v>
      </c>
      <c r="D12" s="152"/>
      <c r="E12" s="152"/>
      <c r="F12" s="151">
        <f>SUM(G12:Y12)</f>
        <v>813</v>
      </c>
      <c r="G12" s="151">
        <v>112</v>
      </c>
      <c r="H12" s="151">
        <v>43</v>
      </c>
      <c r="I12" s="151">
        <v>17</v>
      </c>
      <c r="J12" s="151">
        <v>36</v>
      </c>
      <c r="K12" s="151">
        <v>126</v>
      </c>
      <c r="L12" s="151">
        <v>21</v>
      </c>
      <c r="M12" s="151">
        <v>12</v>
      </c>
      <c r="N12" s="151">
        <v>39</v>
      </c>
      <c r="O12" s="151">
        <v>42</v>
      </c>
      <c r="P12" s="274"/>
      <c r="Q12" s="151">
        <v>32</v>
      </c>
      <c r="R12" s="151">
        <v>40</v>
      </c>
      <c r="S12" s="151">
        <v>81</v>
      </c>
      <c r="T12" s="151">
        <v>59</v>
      </c>
      <c r="U12" s="151">
        <v>23</v>
      </c>
      <c r="V12" s="151">
        <v>28</v>
      </c>
      <c r="W12" s="151">
        <v>16</v>
      </c>
      <c r="X12" s="151">
        <v>25</v>
      </c>
      <c r="Y12" s="151">
        <v>61</v>
      </c>
      <c r="Z12" s="151">
        <v>25</v>
      </c>
      <c r="AA12" s="151">
        <v>6</v>
      </c>
      <c r="AB12" s="151">
        <v>8</v>
      </c>
      <c r="AC12" s="151">
        <v>5</v>
      </c>
      <c r="AD12" s="321">
        <v>213</v>
      </c>
      <c r="AE12" s="321">
        <v>268</v>
      </c>
    </row>
    <row r="13" spans="1:31" ht="4.5" customHeight="1">
      <c r="A13" s="114"/>
      <c r="B13" s="153"/>
      <c r="C13" s="154"/>
      <c r="D13" s="154"/>
      <c r="E13" s="154"/>
      <c r="F13" s="154"/>
      <c r="G13" s="154"/>
      <c r="H13" s="154"/>
      <c r="I13" s="154"/>
      <c r="J13" s="154"/>
      <c r="K13" s="154"/>
      <c r="L13" s="154"/>
      <c r="M13" s="154"/>
      <c r="N13" s="154"/>
      <c r="O13" s="154"/>
      <c r="P13" s="275"/>
      <c r="Q13" s="154"/>
      <c r="R13" s="154"/>
      <c r="S13" s="154"/>
      <c r="T13" s="154"/>
      <c r="U13" s="154"/>
      <c r="V13" s="154"/>
      <c r="W13" s="154"/>
      <c r="X13" s="154"/>
      <c r="Y13" s="154"/>
      <c r="Z13" s="154"/>
      <c r="AA13" s="154"/>
      <c r="AB13" s="154"/>
      <c r="AC13" s="154"/>
      <c r="AD13" s="152"/>
      <c r="AE13" s="152"/>
    </row>
    <row r="14" spans="1:31" ht="4.5" customHeight="1">
      <c r="A14" s="136"/>
      <c r="B14" s="155"/>
      <c r="C14" s="156"/>
      <c r="D14" s="156"/>
      <c r="E14" s="156"/>
      <c r="F14" s="156"/>
      <c r="G14" s="156"/>
      <c r="H14" s="156"/>
      <c r="I14" s="156"/>
      <c r="J14" s="156"/>
      <c r="K14" s="156"/>
      <c r="L14" s="156"/>
      <c r="M14" s="156"/>
      <c r="N14" s="156"/>
      <c r="O14" s="156"/>
      <c r="P14" s="276"/>
      <c r="Q14" s="156"/>
      <c r="R14" s="156"/>
      <c r="S14" s="156"/>
      <c r="T14" s="156"/>
      <c r="U14" s="156"/>
      <c r="V14" s="156"/>
      <c r="W14" s="156"/>
      <c r="X14" s="156"/>
      <c r="Y14" s="156"/>
      <c r="Z14" s="156"/>
      <c r="AA14" s="156"/>
      <c r="AB14" s="156"/>
      <c r="AC14" s="156"/>
      <c r="AD14" s="156"/>
      <c r="AE14" s="156"/>
    </row>
    <row r="15" spans="1:31" ht="21.75" customHeight="1">
      <c r="A15" s="389" t="s">
        <v>298</v>
      </c>
      <c r="B15" s="390"/>
      <c r="C15" s="157">
        <f>SUM(F15,Z15:AC15)</f>
        <v>999.9999999999998</v>
      </c>
      <c r="D15" s="152" t="s">
        <v>299</v>
      </c>
      <c r="E15" s="152" t="s">
        <v>299</v>
      </c>
      <c r="F15" s="158">
        <f>SUM(G15:Y15)</f>
        <v>918.7999999999998</v>
      </c>
      <c r="G15" s="152">
        <v>114.5</v>
      </c>
      <c r="H15" s="152">
        <v>13.1</v>
      </c>
      <c r="I15" s="152">
        <v>10.2</v>
      </c>
      <c r="J15" s="152">
        <v>28.5</v>
      </c>
      <c r="K15" s="152">
        <v>85.2</v>
      </c>
      <c r="L15" s="152">
        <v>38.7</v>
      </c>
      <c r="M15" s="152">
        <v>53.8</v>
      </c>
      <c r="N15" s="152">
        <v>25.9</v>
      </c>
      <c r="O15" s="152">
        <v>52.6</v>
      </c>
      <c r="P15" s="276"/>
      <c r="Q15" s="152">
        <v>22.5</v>
      </c>
      <c r="R15" s="152">
        <v>37.6</v>
      </c>
      <c r="S15" s="152">
        <v>108.4</v>
      </c>
      <c r="T15" s="152">
        <v>53.3</v>
      </c>
      <c r="U15" s="152">
        <v>41.4</v>
      </c>
      <c r="V15" s="152">
        <v>34.3</v>
      </c>
      <c r="W15" s="152">
        <v>124.8</v>
      </c>
      <c r="X15" s="152">
        <v>10.6</v>
      </c>
      <c r="Y15" s="152">
        <v>63.4</v>
      </c>
      <c r="Z15" s="152">
        <v>25.9</v>
      </c>
      <c r="AA15" s="152">
        <v>3.9</v>
      </c>
      <c r="AB15" s="152">
        <v>46.5</v>
      </c>
      <c r="AC15" s="152">
        <v>4.9</v>
      </c>
      <c r="AD15" s="157">
        <v>1000</v>
      </c>
      <c r="AE15" s="157">
        <v>1000</v>
      </c>
    </row>
    <row r="16" spans="1:31" ht="4.5" customHeight="1">
      <c r="A16" s="159"/>
      <c r="B16" s="160"/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276"/>
      <c r="Q16" s="161"/>
      <c r="R16" s="161"/>
      <c r="S16" s="161"/>
      <c r="T16" s="161"/>
      <c r="U16" s="161"/>
      <c r="V16" s="161"/>
      <c r="W16" s="161"/>
      <c r="X16" s="161"/>
      <c r="Y16" s="161"/>
      <c r="Z16" s="161"/>
      <c r="AA16" s="161"/>
      <c r="AB16" s="161"/>
      <c r="AC16" s="161"/>
      <c r="AD16" s="161"/>
      <c r="AE16" s="161"/>
    </row>
    <row r="17" spans="1:31" ht="4.5" customHeight="1">
      <c r="A17" s="114"/>
      <c r="B17" s="162"/>
      <c r="C17" s="154"/>
      <c r="D17" s="154"/>
      <c r="E17" s="154"/>
      <c r="F17" s="154"/>
      <c r="G17" s="154"/>
      <c r="H17" s="154"/>
      <c r="I17" s="154"/>
      <c r="J17" s="154"/>
      <c r="K17" s="154"/>
      <c r="L17" s="154"/>
      <c r="M17" s="154"/>
      <c r="N17" s="154"/>
      <c r="O17" s="154"/>
      <c r="P17" s="275"/>
      <c r="Q17" s="154"/>
      <c r="R17" s="154"/>
      <c r="S17" s="154"/>
      <c r="T17" s="154"/>
      <c r="U17" s="154"/>
      <c r="V17" s="154"/>
      <c r="W17" s="154"/>
      <c r="X17" s="154"/>
      <c r="Y17" s="154"/>
      <c r="Z17" s="154"/>
      <c r="AA17" s="154"/>
      <c r="AB17" s="154"/>
      <c r="AC17" s="154"/>
      <c r="AD17" s="152"/>
      <c r="AE17" s="152"/>
    </row>
    <row r="18" spans="1:31" ht="21.75" customHeight="1">
      <c r="A18" s="163" t="s">
        <v>125</v>
      </c>
      <c r="B18" s="164" t="s">
        <v>217</v>
      </c>
      <c r="C18" s="154">
        <v>100</v>
      </c>
      <c r="D18" s="154">
        <v>1.7</v>
      </c>
      <c r="E18" s="154" t="s">
        <v>111</v>
      </c>
      <c r="F18" s="154">
        <v>100</v>
      </c>
      <c r="G18" s="154">
        <v>100</v>
      </c>
      <c r="H18" s="154">
        <v>100</v>
      </c>
      <c r="I18" s="154">
        <v>100</v>
      </c>
      <c r="J18" s="154">
        <v>100</v>
      </c>
      <c r="K18" s="154">
        <v>100</v>
      </c>
      <c r="L18" s="154">
        <v>100</v>
      </c>
      <c r="M18" s="154">
        <v>100</v>
      </c>
      <c r="N18" s="154">
        <v>100</v>
      </c>
      <c r="O18" s="154">
        <v>100</v>
      </c>
      <c r="P18" s="275"/>
      <c r="Q18" s="154">
        <v>100</v>
      </c>
      <c r="R18" s="154">
        <v>100</v>
      </c>
      <c r="S18" s="154">
        <v>100</v>
      </c>
      <c r="T18" s="154">
        <v>100</v>
      </c>
      <c r="U18" s="154">
        <v>100</v>
      </c>
      <c r="V18" s="154">
        <v>100</v>
      </c>
      <c r="W18" s="154">
        <v>100</v>
      </c>
      <c r="X18" s="154">
        <v>100</v>
      </c>
      <c r="Y18" s="154">
        <v>100</v>
      </c>
      <c r="Z18" s="154">
        <v>100</v>
      </c>
      <c r="AA18" s="154">
        <v>100</v>
      </c>
      <c r="AB18" s="154">
        <v>100</v>
      </c>
      <c r="AC18" s="154">
        <v>100</v>
      </c>
      <c r="AD18" s="154">
        <v>100</v>
      </c>
      <c r="AE18" s="154">
        <v>100</v>
      </c>
    </row>
    <row r="19" spans="1:31" ht="21.75" customHeight="1">
      <c r="A19" s="389" t="s">
        <v>242</v>
      </c>
      <c r="B19" s="390"/>
      <c r="C19" s="154">
        <v>102.2</v>
      </c>
      <c r="D19" s="154">
        <v>3.1</v>
      </c>
      <c r="E19" s="154" t="s">
        <v>111</v>
      </c>
      <c r="F19" s="154">
        <v>102.2</v>
      </c>
      <c r="G19" s="154">
        <v>100.1</v>
      </c>
      <c r="H19" s="154">
        <v>101.8</v>
      </c>
      <c r="I19" s="154">
        <v>103.9</v>
      </c>
      <c r="J19" s="154">
        <v>100.2</v>
      </c>
      <c r="K19" s="154">
        <v>103</v>
      </c>
      <c r="L19" s="154">
        <v>103.8</v>
      </c>
      <c r="M19" s="154">
        <v>118.1</v>
      </c>
      <c r="N19" s="154">
        <v>101.3</v>
      </c>
      <c r="O19" s="154">
        <v>102.6</v>
      </c>
      <c r="P19" s="275"/>
      <c r="Q19" s="154">
        <v>137.9</v>
      </c>
      <c r="R19" s="154">
        <v>101.4</v>
      </c>
      <c r="S19" s="154">
        <v>100.1</v>
      </c>
      <c r="T19" s="154">
        <v>98.6</v>
      </c>
      <c r="U19" s="154">
        <v>92.8</v>
      </c>
      <c r="V19" s="154">
        <v>95.2</v>
      </c>
      <c r="W19" s="154">
        <v>99.9</v>
      </c>
      <c r="X19" s="154">
        <v>99.1</v>
      </c>
      <c r="Y19" s="154">
        <v>100.1</v>
      </c>
      <c r="Z19" s="154">
        <v>98.4</v>
      </c>
      <c r="AA19" s="154">
        <v>101</v>
      </c>
      <c r="AB19" s="154">
        <v>102.9</v>
      </c>
      <c r="AC19" s="154">
        <v>125.4</v>
      </c>
      <c r="AD19" s="152">
        <v>103.1</v>
      </c>
      <c r="AE19" s="152">
        <v>113.7</v>
      </c>
    </row>
    <row r="20" spans="1:31" ht="21.75" customHeight="1">
      <c r="A20" s="389" t="s">
        <v>243</v>
      </c>
      <c r="B20" s="390"/>
      <c r="C20" s="154">
        <v>104</v>
      </c>
      <c r="D20" s="154">
        <v>1.8</v>
      </c>
      <c r="E20" s="154" t="s">
        <v>111</v>
      </c>
      <c r="F20" s="154">
        <v>103.8</v>
      </c>
      <c r="G20" s="154">
        <v>101.2</v>
      </c>
      <c r="H20" s="154">
        <v>105.1</v>
      </c>
      <c r="I20" s="154">
        <v>111.8</v>
      </c>
      <c r="J20" s="154">
        <v>103.6</v>
      </c>
      <c r="K20" s="154">
        <v>106.6</v>
      </c>
      <c r="L20" s="154">
        <v>105.7</v>
      </c>
      <c r="M20" s="154">
        <v>125.2</v>
      </c>
      <c r="N20" s="154">
        <v>102.3</v>
      </c>
      <c r="O20" s="154">
        <v>110.1</v>
      </c>
      <c r="P20" s="275"/>
      <c r="Q20" s="154">
        <v>150.3</v>
      </c>
      <c r="R20" s="154">
        <v>104</v>
      </c>
      <c r="S20" s="154">
        <v>100.4</v>
      </c>
      <c r="T20" s="154">
        <v>98.1</v>
      </c>
      <c r="U20" s="154">
        <v>84.4</v>
      </c>
      <c r="V20" s="154">
        <v>91</v>
      </c>
      <c r="W20" s="154">
        <v>99.9</v>
      </c>
      <c r="X20" s="154">
        <v>98.6</v>
      </c>
      <c r="Y20" s="154">
        <v>101.5</v>
      </c>
      <c r="Z20" s="154">
        <v>97.4</v>
      </c>
      <c r="AA20" s="154">
        <v>105</v>
      </c>
      <c r="AB20" s="154">
        <v>104.3</v>
      </c>
      <c r="AC20" s="154">
        <v>164.3</v>
      </c>
      <c r="AD20" s="152">
        <v>105.4</v>
      </c>
      <c r="AE20" s="152">
        <v>122.4</v>
      </c>
    </row>
    <row r="21" spans="1:31" s="115" customFormat="1" ht="21.75" customHeight="1">
      <c r="A21" s="389" t="s">
        <v>240</v>
      </c>
      <c r="B21" s="390"/>
      <c r="C21" s="154">
        <v>108.8</v>
      </c>
      <c r="D21" s="154">
        <f>(C21/C20*100)-100</f>
        <v>4.615384615384627</v>
      </c>
      <c r="E21" s="154" t="s">
        <v>111</v>
      </c>
      <c r="F21" s="154">
        <v>108.5</v>
      </c>
      <c r="G21" s="154">
        <v>106.3</v>
      </c>
      <c r="H21" s="154">
        <v>107.7</v>
      </c>
      <c r="I21" s="154">
        <v>107.8</v>
      </c>
      <c r="J21" s="154">
        <v>110.7</v>
      </c>
      <c r="K21" s="154">
        <v>111.7</v>
      </c>
      <c r="L21" s="154">
        <v>109.2</v>
      </c>
      <c r="M21" s="154">
        <v>154.8</v>
      </c>
      <c r="N21" s="154">
        <v>106.1</v>
      </c>
      <c r="O21" s="154">
        <v>132.1</v>
      </c>
      <c r="P21" s="275"/>
      <c r="Q21" s="154">
        <v>141.8</v>
      </c>
      <c r="R21" s="154">
        <v>109.3</v>
      </c>
      <c r="S21" s="154">
        <v>101.4</v>
      </c>
      <c r="T21" s="154">
        <v>97.1</v>
      </c>
      <c r="U21" s="154">
        <v>79.4</v>
      </c>
      <c r="V21" s="154">
        <v>88.6</v>
      </c>
      <c r="W21" s="154">
        <v>101.3</v>
      </c>
      <c r="X21" s="154">
        <v>98.7</v>
      </c>
      <c r="Y21" s="154">
        <v>104.5</v>
      </c>
      <c r="Z21" s="154">
        <v>98.7</v>
      </c>
      <c r="AA21" s="154">
        <v>109</v>
      </c>
      <c r="AB21" s="154">
        <v>110.8</v>
      </c>
      <c r="AC21" s="154">
        <v>197.2</v>
      </c>
      <c r="AD21" s="165">
        <v>99.1</v>
      </c>
      <c r="AE21" s="165">
        <v>133.2</v>
      </c>
    </row>
    <row r="22" spans="1:31" ht="21.75" customHeight="1">
      <c r="A22" s="395" t="s">
        <v>256</v>
      </c>
      <c r="B22" s="396"/>
      <c r="C22" s="25">
        <v>103</v>
      </c>
      <c r="D22" s="25">
        <f>(C22/C21*100)-100</f>
        <v>-5.330882352941174</v>
      </c>
      <c r="E22" s="154" t="s">
        <v>111</v>
      </c>
      <c r="F22" s="25">
        <v>103</v>
      </c>
      <c r="G22" s="25">
        <v>107.3</v>
      </c>
      <c r="H22" s="25">
        <v>106.1</v>
      </c>
      <c r="I22" s="25">
        <v>104.4</v>
      </c>
      <c r="J22" s="25">
        <v>113.4</v>
      </c>
      <c r="K22" s="25">
        <v>101.2</v>
      </c>
      <c r="L22" s="25">
        <v>107.7</v>
      </c>
      <c r="M22" s="25">
        <v>101.8</v>
      </c>
      <c r="N22" s="25">
        <v>110.1</v>
      </c>
      <c r="O22" s="25">
        <v>120.5</v>
      </c>
      <c r="P22" s="277"/>
      <c r="Q22" s="25">
        <v>109.8</v>
      </c>
      <c r="R22" s="25">
        <v>107.7</v>
      </c>
      <c r="S22" s="25">
        <v>100.6</v>
      </c>
      <c r="T22" s="25">
        <v>94.3</v>
      </c>
      <c r="U22" s="25">
        <v>73.9</v>
      </c>
      <c r="V22" s="25">
        <v>83.6</v>
      </c>
      <c r="W22" s="25">
        <v>104.7</v>
      </c>
      <c r="X22" s="25">
        <v>99.1</v>
      </c>
      <c r="Y22" s="25">
        <v>103</v>
      </c>
      <c r="Z22" s="25">
        <v>96.1</v>
      </c>
      <c r="AA22" s="25">
        <v>112.6</v>
      </c>
      <c r="AB22" s="25">
        <v>109.8</v>
      </c>
      <c r="AC22" s="25">
        <v>105.2</v>
      </c>
      <c r="AD22" s="36">
        <v>103</v>
      </c>
      <c r="AE22" s="36">
        <v>103</v>
      </c>
    </row>
    <row r="23" spans="1:31" s="72" customFormat="1" ht="21.75" customHeight="1">
      <c r="A23" s="393" t="s">
        <v>180</v>
      </c>
      <c r="B23" s="394"/>
      <c r="C23" s="154">
        <f>ROUND(C22/C21*100-100,1)</f>
        <v>-5.3</v>
      </c>
      <c r="D23" s="154" t="s">
        <v>205</v>
      </c>
      <c r="E23" s="154" t="s">
        <v>205</v>
      </c>
      <c r="F23" s="154">
        <f aca="true" t="shared" si="0" ref="F23:O23">ROUND(F22/F21*100-100,1)</f>
        <v>-5.1</v>
      </c>
      <c r="G23" s="154">
        <f t="shared" si="0"/>
        <v>0.9</v>
      </c>
      <c r="H23" s="154">
        <f t="shared" si="0"/>
        <v>-1.5</v>
      </c>
      <c r="I23" s="154">
        <f t="shared" si="0"/>
        <v>-3.2</v>
      </c>
      <c r="J23" s="154">
        <f t="shared" si="0"/>
        <v>2.4</v>
      </c>
      <c r="K23" s="154">
        <f t="shared" si="0"/>
        <v>-9.4</v>
      </c>
      <c r="L23" s="154">
        <f t="shared" si="0"/>
        <v>-1.4</v>
      </c>
      <c r="M23" s="154">
        <f t="shared" si="0"/>
        <v>-34.2</v>
      </c>
      <c r="N23" s="154">
        <f t="shared" si="0"/>
        <v>3.8</v>
      </c>
      <c r="O23" s="154">
        <f t="shared" si="0"/>
        <v>-8.8</v>
      </c>
      <c r="P23" s="275"/>
      <c r="Q23" s="154">
        <f aca="true" t="shared" si="1" ref="Q23:AE23">ROUND(Q22/Q21*100-100,1)</f>
        <v>-22.6</v>
      </c>
      <c r="R23" s="154">
        <f t="shared" si="1"/>
        <v>-1.5</v>
      </c>
      <c r="S23" s="154">
        <f t="shared" si="1"/>
        <v>-0.8</v>
      </c>
      <c r="T23" s="154">
        <f t="shared" si="1"/>
        <v>-2.9</v>
      </c>
      <c r="U23" s="154">
        <f t="shared" si="1"/>
        <v>-6.9</v>
      </c>
      <c r="V23" s="154">
        <f t="shared" si="1"/>
        <v>-5.6</v>
      </c>
      <c r="W23" s="154">
        <f t="shared" si="1"/>
        <v>3.4</v>
      </c>
      <c r="X23" s="154">
        <f t="shared" si="1"/>
        <v>0.4</v>
      </c>
      <c r="Y23" s="154">
        <f t="shared" si="1"/>
        <v>-1.4</v>
      </c>
      <c r="Z23" s="154">
        <f t="shared" si="1"/>
        <v>-2.6</v>
      </c>
      <c r="AA23" s="154">
        <f t="shared" si="1"/>
        <v>3.3</v>
      </c>
      <c r="AB23" s="154">
        <f t="shared" si="1"/>
        <v>-0.9</v>
      </c>
      <c r="AC23" s="154">
        <f t="shared" si="1"/>
        <v>-46.7</v>
      </c>
      <c r="AD23" s="154">
        <f t="shared" si="1"/>
        <v>3.9</v>
      </c>
      <c r="AE23" s="154">
        <f t="shared" si="1"/>
        <v>-22.7</v>
      </c>
    </row>
    <row r="24" spans="1:31" ht="4.5" customHeight="1">
      <c r="A24" s="114"/>
      <c r="B24" s="150"/>
      <c r="C24" s="152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2"/>
      <c r="O24" s="152"/>
      <c r="P24" s="276"/>
      <c r="Q24" s="152"/>
      <c r="R24" s="152"/>
      <c r="S24" s="152"/>
      <c r="T24" s="152"/>
      <c r="U24" s="152"/>
      <c r="V24" s="152"/>
      <c r="W24" s="152"/>
      <c r="X24" s="152"/>
      <c r="Y24" s="152"/>
      <c r="Z24" s="152"/>
      <c r="AA24" s="152"/>
      <c r="AB24" s="152"/>
      <c r="AC24" s="152"/>
      <c r="AD24" s="152"/>
      <c r="AE24" s="152"/>
    </row>
    <row r="25" spans="1:31" ht="21.75" customHeight="1">
      <c r="A25" s="391" t="s">
        <v>245</v>
      </c>
      <c r="B25" s="392"/>
      <c r="C25" s="154">
        <v>100.5</v>
      </c>
      <c r="D25" s="154">
        <v>2.1</v>
      </c>
      <c r="E25" s="154" t="s">
        <v>300</v>
      </c>
      <c r="F25" s="166">
        <v>100.55</v>
      </c>
      <c r="G25" s="166">
        <v>99.94166666666666</v>
      </c>
      <c r="H25" s="166">
        <v>100.325</v>
      </c>
      <c r="I25" s="166">
        <v>99.81666666666665</v>
      </c>
      <c r="J25" s="166">
        <v>99.65</v>
      </c>
      <c r="K25" s="166">
        <v>101</v>
      </c>
      <c r="L25" s="166">
        <v>100.94166666666668</v>
      </c>
      <c r="M25" s="166">
        <v>106.41666666666667</v>
      </c>
      <c r="N25" s="166">
        <v>100.31666666666668</v>
      </c>
      <c r="O25" s="166">
        <v>101.11666666666666</v>
      </c>
      <c r="P25" s="283"/>
      <c r="Q25" s="166">
        <v>91.8</v>
      </c>
      <c r="R25" s="166">
        <v>98.3</v>
      </c>
      <c r="S25" s="166">
        <v>100.2</v>
      </c>
      <c r="T25" s="166">
        <v>101.2</v>
      </c>
      <c r="U25" s="166">
        <v>105.2</v>
      </c>
      <c r="V25" s="166">
        <v>104.5</v>
      </c>
      <c r="W25" s="166">
        <v>100.6</v>
      </c>
      <c r="X25" s="166">
        <v>100.8</v>
      </c>
      <c r="Y25" s="166">
        <v>100.4</v>
      </c>
      <c r="Z25" s="172">
        <v>101.4</v>
      </c>
      <c r="AA25" s="172">
        <v>99.8</v>
      </c>
      <c r="AB25" s="172">
        <v>101.6</v>
      </c>
      <c r="AC25" s="172">
        <v>99</v>
      </c>
      <c r="AD25" s="172">
        <v>98.3</v>
      </c>
      <c r="AE25" s="172">
        <v>89.8</v>
      </c>
    </row>
    <row r="26" spans="1:31" ht="21.75" customHeight="1">
      <c r="A26" s="389" t="s">
        <v>301</v>
      </c>
      <c r="B26" s="390"/>
      <c r="C26" s="154">
        <v>102.5</v>
      </c>
      <c r="D26" s="154">
        <v>2</v>
      </c>
      <c r="E26" s="154" t="s">
        <v>300</v>
      </c>
      <c r="F26" s="166">
        <v>102.4</v>
      </c>
      <c r="G26" s="166">
        <v>100.375</v>
      </c>
      <c r="H26" s="166">
        <v>102.49166666666667</v>
      </c>
      <c r="I26" s="166">
        <v>106.98333333333335</v>
      </c>
      <c r="J26" s="166">
        <v>100.88333333333333</v>
      </c>
      <c r="K26" s="166">
        <v>103.5</v>
      </c>
      <c r="L26" s="166">
        <v>104.45</v>
      </c>
      <c r="M26" s="166">
        <v>117.8583333333333</v>
      </c>
      <c r="N26" s="166">
        <v>101.58333333333336</v>
      </c>
      <c r="O26" s="166">
        <v>104.2</v>
      </c>
      <c r="P26" s="283"/>
      <c r="Q26" s="166">
        <v>105.7</v>
      </c>
      <c r="R26" s="166">
        <v>100.31666666666668</v>
      </c>
      <c r="S26" s="166">
        <v>99.925</v>
      </c>
      <c r="T26" s="166">
        <v>99.50833333333333</v>
      </c>
      <c r="U26" s="166">
        <v>98.375</v>
      </c>
      <c r="V26" s="166">
        <v>98.41666666666667</v>
      </c>
      <c r="W26" s="166">
        <v>99.98333333333333</v>
      </c>
      <c r="X26" s="166">
        <v>99.94166666666668</v>
      </c>
      <c r="Y26" s="166">
        <v>100.15</v>
      </c>
      <c r="Z26" s="172">
        <v>99.05</v>
      </c>
      <c r="AA26" s="172">
        <v>100.2</v>
      </c>
      <c r="AB26" s="172">
        <v>100.68333333333334</v>
      </c>
      <c r="AC26" s="172">
        <v>103.36666666666669</v>
      </c>
      <c r="AD26" s="172">
        <v>100.84166666666668</v>
      </c>
      <c r="AE26" s="172">
        <v>104.475</v>
      </c>
    </row>
    <row r="27" spans="1:31" ht="21.75" customHeight="1">
      <c r="A27" s="389" t="s">
        <v>302</v>
      </c>
      <c r="B27" s="390"/>
      <c r="C27" s="154">
        <v>104.9</v>
      </c>
      <c r="D27" s="154">
        <v>2.3</v>
      </c>
      <c r="E27" s="154" t="s">
        <v>300</v>
      </c>
      <c r="F27" s="166">
        <v>104.7</v>
      </c>
      <c r="G27" s="166">
        <v>101.9</v>
      </c>
      <c r="H27" s="166">
        <v>105.9</v>
      </c>
      <c r="I27" s="166">
        <v>110.3</v>
      </c>
      <c r="J27" s="166">
        <v>105</v>
      </c>
      <c r="K27" s="166">
        <v>108</v>
      </c>
      <c r="L27" s="166">
        <v>106.2</v>
      </c>
      <c r="M27" s="166">
        <v>133.2</v>
      </c>
      <c r="N27" s="166">
        <v>102.6</v>
      </c>
      <c r="O27" s="166">
        <v>111.9</v>
      </c>
      <c r="P27" s="283"/>
      <c r="Q27" s="166">
        <v>143.71666666666667</v>
      </c>
      <c r="R27" s="166">
        <v>102.01666666666667</v>
      </c>
      <c r="S27" s="166">
        <v>100.26666666666667</v>
      </c>
      <c r="T27" s="166">
        <v>98.45833333333333</v>
      </c>
      <c r="U27" s="166">
        <v>90.51666666666665</v>
      </c>
      <c r="V27" s="166">
        <v>93.6</v>
      </c>
      <c r="W27" s="166">
        <v>99.79166666666667</v>
      </c>
      <c r="X27" s="166">
        <v>98.84166666666664</v>
      </c>
      <c r="Y27" s="166">
        <v>100.3</v>
      </c>
      <c r="Z27" s="172">
        <v>98.36666666666667</v>
      </c>
      <c r="AA27" s="172">
        <v>101.3</v>
      </c>
      <c r="AB27" s="172">
        <v>103.16666666666669</v>
      </c>
      <c r="AC27" s="172">
        <v>135.65</v>
      </c>
      <c r="AD27" s="172">
        <v>103.98333333333335</v>
      </c>
      <c r="AE27" s="172">
        <v>115.45</v>
      </c>
    </row>
    <row r="28" spans="1:37" ht="21.75" customHeight="1">
      <c r="A28" s="389" t="s">
        <v>303</v>
      </c>
      <c r="B28" s="390"/>
      <c r="C28" s="263">
        <v>108.26</v>
      </c>
      <c r="D28" s="264">
        <f>C28*100/C27-100</f>
        <v>3.203050524308864</v>
      </c>
      <c r="E28" s="264" t="s">
        <v>300</v>
      </c>
      <c r="F28" s="265">
        <v>107.8416</v>
      </c>
      <c r="G28" s="265">
        <v>107.483</v>
      </c>
      <c r="H28" s="265">
        <v>107.683</v>
      </c>
      <c r="I28" s="265">
        <v>107.583</v>
      </c>
      <c r="J28" s="265">
        <v>112.85</v>
      </c>
      <c r="K28" s="265">
        <v>109.425</v>
      </c>
      <c r="L28" s="265">
        <v>109.93</v>
      </c>
      <c r="M28" s="265">
        <v>140.425</v>
      </c>
      <c r="N28" s="265">
        <v>107.616</v>
      </c>
      <c r="O28" s="265">
        <v>136.425</v>
      </c>
      <c r="P28" s="284"/>
      <c r="Q28" s="166">
        <v>151.8</v>
      </c>
      <c r="R28" s="166">
        <v>104.8</v>
      </c>
      <c r="S28" s="166">
        <v>100.5</v>
      </c>
      <c r="T28" s="166">
        <v>97.8</v>
      </c>
      <c r="U28" s="166">
        <v>83</v>
      </c>
      <c r="V28" s="166">
        <v>90.5</v>
      </c>
      <c r="W28" s="166">
        <v>100</v>
      </c>
      <c r="X28" s="166">
        <v>98.5</v>
      </c>
      <c r="Y28" s="166">
        <v>102.1</v>
      </c>
      <c r="Z28" s="172">
        <v>97.4</v>
      </c>
      <c r="AA28" s="172">
        <v>106.2</v>
      </c>
      <c r="AB28" s="172">
        <v>104.8</v>
      </c>
      <c r="AC28" s="172">
        <v>177.4</v>
      </c>
      <c r="AD28" s="172">
        <v>103.8</v>
      </c>
      <c r="AE28" s="172">
        <v>124.9</v>
      </c>
      <c r="AF28" s="115"/>
      <c r="AG28" s="115"/>
      <c r="AH28" s="115"/>
      <c r="AI28" s="115"/>
      <c r="AJ28" s="115"/>
      <c r="AK28" s="115"/>
    </row>
    <row r="29" spans="1:31" ht="21.75" customHeight="1">
      <c r="A29" s="395" t="s">
        <v>304</v>
      </c>
      <c r="B29" s="396"/>
      <c r="C29" s="240">
        <v>102.6</v>
      </c>
      <c r="D29" s="241">
        <f>C29*100/C28-100</f>
        <v>-5.228154443007583</v>
      </c>
      <c r="E29" s="241" t="s">
        <v>300</v>
      </c>
      <c r="F29" s="242">
        <v>102.5</v>
      </c>
      <c r="G29" s="242">
        <v>106.7</v>
      </c>
      <c r="H29" s="242">
        <v>105.8</v>
      </c>
      <c r="I29" s="242">
        <v>104</v>
      </c>
      <c r="J29" s="242">
        <v>112.3</v>
      </c>
      <c r="K29" s="242">
        <v>101.8</v>
      </c>
      <c r="L29" s="242">
        <v>106.7</v>
      </c>
      <c r="M29" s="242">
        <v>107.7</v>
      </c>
      <c r="N29" s="242">
        <v>110.7</v>
      </c>
      <c r="O29" s="242">
        <v>115.2</v>
      </c>
      <c r="P29" s="285"/>
      <c r="Q29" s="74">
        <v>115.2</v>
      </c>
      <c r="R29" s="74">
        <v>106.9</v>
      </c>
      <c r="S29" s="74">
        <v>100.1</v>
      </c>
      <c r="T29" s="74">
        <v>93.2</v>
      </c>
      <c r="U29" s="74">
        <v>72.4</v>
      </c>
      <c r="V29" s="74">
        <v>82.4</v>
      </c>
      <c r="W29" s="74">
        <v>104.2</v>
      </c>
      <c r="X29" s="74">
        <v>99.1</v>
      </c>
      <c r="Y29" s="74">
        <v>102.6</v>
      </c>
      <c r="Z29" s="75">
        <v>96.2</v>
      </c>
      <c r="AA29" s="75">
        <v>112.7</v>
      </c>
      <c r="AB29" s="75">
        <v>104.2</v>
      </c>
      <c r="AC29" s="75">
        <v>116.5</v>
      </c>
      <c r="AD29" s="75">
        <v>88.7</v>
      </c>
      <c r="AE29" s="75">
        <v>101.4</v>
      </c>
    </row>
    <row r="30" spans="1:31" ht="4.5" customHeight="1">
      <c r="A30" s="114"/>
      <c r="B30" s="167"/>
      <c r="C30" s="154"/>
      <c r="D30" s="154"/>
      <c r="E30" s="154"/>
      <c r="F30" s="154"/>
      <c r="G30" s="154"/>
      <c r="H30" s="154"/>
      <c r="I30" s="154"/>
      <c r="J30" s="154"/>
      <c r="K30" s="154"/>
      <c r="L30" s="154"/>
      <c r="M30" s="154"/>
      <c r="N30" s="154"/>
      <c r="O30" s="154"/>
      <c r="P30" s="275"/>
      <c r="Q30" s="154"/>
      <c r="R30" s="154"/>
      <c r="S30" s="154"/>
      <c r="T30" s="154"/>
      <c r="U30" s="154"/>
      <c r="V30" s="154"/>
      <c r="W30" s="154"/>
      <c r="X30" s="154"/>
      <c r="Y30" s="154"/>
      <c r="Z30" s="154"/>
      <c r="AA30" s="154"/>
      <c r="AB30" s="154"/>
      <c r="AC30" s="154"/>
      <c r="AD30" s="154"/>
      <c r="AE30" s="154"/>
    </row>
    <row r="31" spans="1:31" s="473" customFormat="1" ht="21.75" customHeight="1">
      <c r="A31" s="397" t="s">
        <v>305</v>
      </c>
      <c r="B31" s="398"/>
      <c r="C31" s="154">
        <v>103.2</v>
      </c>
      <c r="D31" s="154">
        <v>-0.7</v>
      </c>
      <c r="E31" s="154">
        <v>-4.1</v>
      </c>
      <c r="F31" s="166">
        <v>102.8</v>
      </c>
      <c r="G31" s="166">
        <v>107.8</v>
      </c>
      <c r="H31" s="166">
        <v>106.4</v>
      </c>
      <c r="I31" s="166">
        <v>104.4</v>
      </c>
      <c r="J31" s="166">
        <v>114</v>
      </c>
      <c r="K31" s="166">
        <v>100.8</v>
      </c>
      <c r="L31" s="166">
        <v>108.1</v>
      </c>
      <c r="M31" s="166">
        <v>95.1</v>
      </c>
      <c r="N31" s="166">
        <v>110.1</v>
      </c>
      <c r="O31" s="166">
        <v>123.7</v>
      </c>
      <c r="P31" s="283"/>
      <c r="Q31" s="166">
        <v>105</v>
      </c>
      <c r="R31" s="166">
        <v>108.7</v>
      </c>
      <c r="S31" s="166">
        <v>101</v>
      </c>
      <c r="T31" s="166">
        <v>94.9</v>
      </c>
      <c r="U31" s="166">
        <v>74.2</v>
      </c>
      <c r="V31" s="166">
        <v>84.4</v>
      </c>
      <c r="W31" s="166">
        <v>105.3</v>
      </c>
      <c r="X31" s="166">
        <v>99.1</v>
      </c>
      <c r="Y31" s="166">
        <v>102.8</v>
      </c>
      <c r="Z31" s="172">
        <v>95.4</v>
      </c>
      <c r="AA31" s="172">
        <v>112.7</v>
      </c>
      <c r="AB31" s="172">
        <v>116.2</v>
      </c>
      <c r="AC31" s="172">
        <v>92.2</v>
      </c>
      <c r="AD31" s="172">
        <v>91.2</v>
      </c>
      <c r="AE31" s="172">
        <v>99.7</v>
      </c>
    </row>
    <row r="32" spans="1:31" s="473" customFormat="1" ht="21.75" customHeight="1">
      <c r="A32" s="397" t="s">
        <v>306</v>
      </c>
      <c r="B32" s="398"/>
      <c r="C32" s="154">
        <v>102.8</v>
      </c>
      <c r="D32" s="154">
        <f>ROUND(C32/C31*100-100,1)</f>
        <v>-0.4</v>
      </c>
      <c r="E32" s="154">
        <v>-5.6</v>
      </c>
      <c r="F32" s="166">
        <v>102.6</v>
      </c>
      <c r="G32" s="166">
        <v>107.7</v>
      </c>
      <c r="H32" s="166">
        <v>106.5</v>
      </c>
      <c r="I32" s="166">
        <v>104.2</v>
      </c>
      <c r="J32" s="166">
        <v>113.7</v>
      </c>
      <c r="K32" s="166">
        <v>100</v>
      </c>
      <c r="L32" s="166">
        <v>107.1</v>
      </c>
      <c r="M32" s="166">
        <v>96.8</v>
      </c>
      <c r="N32" s="166">
        <v>110.6</v>
      </c>
      <c r="O32" s="166">
        <v>122.5</v>
      </c>
      <c r="P32" s="283"/>
      <c r="Q32" s="166">
        <v>106.4</v>
      </c>
      <c r="R32" s="166">
        <v>108.3</v>
      </c>
      <c r="S32" s="166">
        <v>100.7</v>
      </c>
      <c r="T32" s="166">
        <v>94.7</v>
      </c>
      <c r="U32" s="166">
        <v>74.3</v>
      </c>
      <c r="V32" s="166">
        <v>84.2</v>
      </c>
      <c r="W32" s="166">
        <v>105.3</v>
      </c>
      <c r="X32" s="166">
        <v>99</v>
      </c>
      <c r="Y32" s="166">
        <v>102.8</v>
      </c>
      <c r="Z32" s="172">
        <v>96.7</v>
      </c>
      <c r="AA32" s="172">
        <v>112.6</v>
      </c>
      <c r="AB32" s="172">
        <v>108.1</v>
      </c>
      <c r="AC32" s="172">
        <v>98.7</v>
      </c>
      <c r="AD32" s="172">
        <v>89.7</v>
      </c>
      <c r="AE32" s="172">
        <v>97.1</v>
      </c>
    </row>
    <row r="33" spans="1:31" s="473" customFormat="1" ht="21.75" customHeight="1">
      <c r="A33" s="397" t="s">
        <v>307</v>
      </c>
      <c r="B33" s="398"/>
      <c r="C33" s="154">
        <v>102.4</v>
      </c>
      <c r="D33" s="154">
        <f>ROUND(C33/C32*100-100,1)</f>
        <v>-0.4</v>
      </c>
      <c r="E33" s="154">
        <v>-6.8</v>
      </c>
      <c r="F33" s="166">
        <v>102.4</v>
      </c>
      <c r="G33" s="166">
        <v>107.1</v>
      </c>
      <c r="H33" s="166">
        <v>106</v>
      </c>
      <c r="I33" s="166">
        <v>104</v>
      </c>
      <c r="J33" s="166">
        <v>113.1</v>
      </c>
      <c r="K33" s="166">
        <v>100.2</v>
      </c>
      <c r="L33" s="166">
        <v>106.9</v>
      </c>
      <c r="M33" s="166">
        <v>99.3</v>
      </c>
      <c r="N33" s="166">
        <v>110.7</v>
      </c>
      <c r="O33" s="166">
        <v>118.7</v>
      </c>
      <c r="P33" s="283"/>
      <c r="Q33" s="166">
        <v>107.4</v>
      </c>
      <c r="R33" s="166">
        <v>107.8</v>
      </c>
      <c r="S33" s="166">
        <v>100.6</v>
      </c>
      <c r="T33" s="166">
        <v>93.9</v>
      </c>
      <c r="U33" s="166">
        <v>73.7</v>
      </c>
      <c r="V33" s="166">
        <v>83.8</v>
      </c>
      <c r="W33" s="166">
        <v>105.3</v>
      </c>
      <c r="X33" s="166">
        <v>99.2</v>
      </c>
      <c r="Y33" s="166">
        <v>103.1</v>
      </c>
      <c r="Z33" s="172">
        <v>96.5</v>
      </c>
      <c r="AA33" s="172">
        <v>112.5</v>
      </c>
      <c r="AB33" s="172">
        <v>104.8</v>
      </c>
      <c r="AC33" s="172">
        <v>104.9</v>
      </c>
      <c r="AD33" s="172">
        <v>90.6</v>
      </c>
      <c r="AE33" s="172">
        <v>99.7</v>
      </c>
    </row>
    <row r="34" spans="1:31" s="473" customFormat="1" ht="21.75" customHeight="1">
      <c r="A34" s="397" t="s">
        <v>308</v>
      </c>
      <c r="B34" s="398"/>
      <c r="C34" s="154">
        <v>102.9</v>
      </c>
      <c r="D34" s="154">
        <v>0.4</v>
      </c>
      <c r="E34" s="154">
        <v>-8.4</v>
      </c>
      <c r="F34" s="166">
        <v>102.7</v>
      </c>
      <c r="G34" s="166">
        <v>106.9</v>
      </c>
      <c r="H34" s="166">
        <v>105</v>
      </c>
      <c r="I34" s="166">
        <v>103.7</v>
      </c>
      <c r="J34" s="166">
        <v>112.6</v>
      </c>
      <c r="K34" s="166">
        <v>101.1</v>
      </c>
      <c r="L34" s="166">
        <v>106.8</v>
      </c>
      <c r="M34" s="166">
        <v>107</v>
      </c>
      <c r="N34" s="166">
        <v>110.8</v>
      </c>
      <c r="O34" s="166">
        <v>116.1</v>
      </c>
      <c r="P34" s="283"/>
      <c r="Q34" s="166">
        <v>108.9</v>
      </c>
      <c r="R34" s="166">
        <v>107.6</v>
      </c>
      <c r="S34" s="166">
        <v>100.5</v>
      </c>
      <c r="T34" s="166">
        <v>93.7</v>
      </c>
      <c r="U34" s="166">
        <v>73.1</v>
      </c>
      <c r="V34" s="166">
        <v>83.5</v>
      </c>
      <c r="W34" s="166">
        <v>105.2</v>
      </c>
      <c r="X34" s="166">
        <v>99.1</v>
      </c>
      <c r="Y34" s="166">
        <v>103.4</v>
      </c>
      <c r="Z34" s="172">
        <v>96.4</v>
      </c>
      <c r="AA34" s="172">
        <v>112</v>
      </c>
      <c r="AB34" s="172">
        <v>107.2</v>
      </c>
      <c r="AC34" s="172">
        <v>113.6</v>
      </c>
      <c r="AD34" s="172">
        <v>89.1</v>
      </c>
      <c r="AE34" s="172">
        <v>101</v>
      </c>
    </row>
    <row r="35" spans="1:31" s="473" customFormat="1" ht="21.75" customHeight="1">
      <c r="A35" s="397" t="s">
        <v>309</v>
      </c>
      <c r="B35" s="398"/>
      <c r="C35" s="154">
        <v>102.8</v>
      </c>
      <c r="D35" s="154">
        <f>ROUND(C35/C34*100-100,1)</f>
        <v>-0.1</v>
      </c>
      <c r="E35" s="154">
        <v>-8.5</v>
      </c>
      <c r="F35" s="166">
        <v>102.8</v>
      </c>
      <c r="G35" s="166">
        <v>106.8</v>
      </c>
      <c r="H35" s="166">
        <v>105.3</v>
      </c>
      <c r="I35" s="166">
        <v>103.8</v>
      </c>
      <c r="J35" s="166">
        <v>112.4</v>
      </c>
      <c r="K35" s="166">
        <v>101.6</v>
      </c>
      <c r="L35" s="166">
        <v>107.1</v>
      </c>
      <c r="M35" s="166">
        <v>108</v>
      </c>
      <c r="N35" s="166">
        <v>110.7</v>
      </c>
      <c r="O35" s="166">
        <v>116</v>
      </c>
      <c r="P35" s="283"/>
      <c r="Q35" s="166">
        <v>114.4</v>
      </c>
      <c r="R35" s="166">
        <v>107.2</v>
      </c>
      <c r="S35" s="166">
        <v>100.1</v>
      </c>
      <c r="T35" s="166">
        <v>93.5</v>
      </c>
      <c r="U35" s="166">
        <v>72.9</v>
      </c>
      <c r="V35" s="166">
        <v>82.9</v>
      </c>
      <c r="W35" s="166">
        <v>104.9</v>
      </c>
      <c r="X35" s="166">
        <v>99.1</v>
      </c>
      <c r="Y35" s="166">
        <v>103.1</v>
      </c>
      <c r="Z35" s="172">
        <v>94.9</v>
      </c>
      <c r="AA35" s="172">
        <v>111.9</v>
      </c>
      <c r="AB35" s="172">
        <v>105.7</v>
      </c>
      <c r="AC35" s="172">
        <v>125.8</v>
      </c>
      <c r="AD35" s="172">
        <v>90.2</v>
      </c>
      <c r="AE35" s="172">
        <v>101.7</v>
      </c>
    </row>
    <row r="36" spans="1:31" s="473" customFormat="1" ht="21.75" customHeight="1">
      <c r="A36" s="397" t="s">
        <v>310</v>
      </c>
      <c r="B36" s="398"/>
      <c r="C36" s="154">
        <v>102.9</v>
      </c>
      <c r="D36" s="154">
        <f>ROUND(C36/C35*100-100,1)</f>
        <v>0.1</v>
      </c>
      <c r="E36" s="154">
        <v>-7.8</v>
      </c>
      <c r="F36" s="166">
        <v>102.8</v>
      </c>
      <c r="G36" s="166">
        <v>106.6</v>
      </c>
      <c r="H36" s="166">
        <v>105.9</v>
      </c>
      <c r="I36" s="166">
        <v>104.2</v>
      </c>
      <c r="J36" s="166">
        <v>112.2</v>
      </c>
      <c r="K36" s="166">
        <v>101.7</v>
      </c>
      <c r="L36" s="166">
        <v>106.5</v>
      </c>
      <c r="M36" s="166">
        <v>110.6</v>
      </c>
      <c r="N36" s="166">
        <v>110.9</v>
      </c>
      <c r="O36" s="166">
        <v>116</v>
      </c>
      <c r="P36" s="283"/>
      <c r="Q36" s="166">
        <v>115.6</v>
      </c>
      <c r="R36" s="166">
        <v>106.9</v>
      </c>
      <c r="S36" s="166">
        <v>99.7</v>
      </c>
      <c r="T36" s="166">
        <v>93.4</v>
      </c>
      <c r="U36" s="166">
        <v>72.7</v>
      </c>
      <c r="V36" s="166">
        <v>82.6</v>
      </c>
      <c r="W36" s="166">
        <v>104.8</v>
      </c>
      <c r="X36" s="166">
        <v>99.1</v>
      </c>
      <c r="Y36" s="166">
        <v>103</v>
      </c>
      <c r="Z36" s="172">
        <v>96.4</v>
      </c>
      <c r="AA36" s="172">
        <v>112</v>
      </c>
      <c r="AB36" s="172">
        <v>103.9</v>
      </c>
      <c r="AC36" s="172">
        <v>124.5</v>
      </c>
      <c r="AD36" s="172">
        <v>88.2</v>
      </c>
      <c r="AE36" s="172">
        <v>100.3</v>
      </c>
    </row>
    <row r="37" spans="1:31" s="473" customFormat="1" ht="21.75" customHeight="1">
      <c r="A37" s="397" t="s">
        <v>311</v>
      </c>
      <c r="B37" s="398"/>
      <c r="C37" s="154">
        <v>102.1</v>
      </c>
      <c r="D37" s="154">
        <f>ROUND(C37/C36*100-100,1)</f>
        <v>-0.8</v>
      </c>
      <c r="E37" s="154">
        <v>-7.2</v>
      </c>
      <c r="F37" s="166">
        <v>102.3</v>
      </c>
      <c r="G37" s="166">
        <v>106.7</v>
      </c>
      <c r="H37" s="166">
        <v>106.2</v>
      </c>
      <c r="I37" s="166">
        <v>104.1</v>
      </c>
      <c r="J37" s="166">
        <v>112</v>
      </c>
      <c r="K37" s="166">
        <v>101.7</v>
      </c>
      <c r="L37" s="166">
        <v>106.3</v>
      </c>
      <c r="M37" s="166">
        <v>109.3</v>
      </c>
      <c r="N37" s="166">
        <v>110.7</v>
      </c>
      <c r="O37" s="166">
        <v>112.9</v>
      </c>
      <c r="P37" s="283"/>
      <c r="Q37" s="166">
        <v>116.2</v>
      </c>
      <c r="R37" s="166">
        <v>106.4</v>
      </c>
      <c r="S37" s="166">
        <v>99.7</v>
      </c>
      <c r="T37" s="166">
        <v>92.8</v>
      </c>
      <c r="U37" s="166">
        <v>72.5</v>
      </c>
      <c r="V37" s="166">
        <v>82.2</v>
      </c>
      <c r="W37" s="166">
        <v>103.6</v>
      </c>
      <c r="X37" s="166">
        <v>99.1</v>
      </c>
      <c r="Y37" s="166">
        <v>102.3</v>
      </c>
      <c r="Z37" s="172">
        <v>96</v>
      </c>
      <c r="AA37" s="172">
        <v>112.1</v>
      </c>
      <c r="AB37" s="172">
        <v>99.1</v>
      </c>
      <c r="AC37" s="172">
        <v>110.1</v>
      </c>
      <c r="AD37" s="172">
        <v>87.4</v>
      </c>
      <c r="AE37" s="172">
        <v>99.5</v>
      </c>
    </row>
    <row r="38" spans="1:31" s="473" customFormat="1" ht="21.75" customHeight="1">
      <c r="A38" s="397" t="s">
        <v>312</v>
      </c>
      <c r="B38" s="398"/>
      <c r="C38" s="154">
        <v>102.1</v>
      </c>
      <c r="D38" s="154">
        <f>ROUND(C38/C37*100-100,1)</f>
        <v>0</v>
      </c>
      <c r="E38" s="154">
        <v>-5.4</v>
      </c>
      <c r="F38" s="166">
        <v>102.3</v>
      </c>
      <c r="G38" s="166">
        <v>106.5</v>
      </c>
      <c r="H38" s="166">
        <v>106.3</v>
      </c>
      <c r="I38" s="166">
        <v>103.9</v>
      </c>
      <c r="J38" s="166">
        <v>111.8</v>
      </c>
      <c r="K38" s="166">
        <v>102.2</v>
      </c>
      <c r="L38" s="166">
        <v>106.5</v>
      </c>
      <c r="M38" s="166">
        <v>110</v>
      </c>
      <c r="N38" s="166">
        <v>110.7</v>
      </c>
      <c r="O38" s="166">
        <v>111.9</v>
      </c>
      <c r="P38" s="283"/>
      <c r="Q38" s="166">
        <v>118.1</v>
      </c>
      <c r="R38" s="166">
        <v>106.4</v>
      </c>
      <c r="S38" s="166">
        <v>99.7</v>
      </c>
      <c r="T38" s="166">
        <v>92.7</v>
      </c>
      <c r="U38" s="166">
        <v>72.4</v>
      </c>
      <c r="V38" s="166">
        <v>81.5</v>
      </c>
      <c r="W38" s="166">
        <v>103.5</v>
      </c>
      <c r="X38" s="166">
        <v>99.3</v>
      </c>
      <c r="Y38" s="166">
        <v>102.4</v>
      </c>
      <c r="Z38" s="172">
        <v>96.2</v>
      </c>
      <c r="AA38" s="172">
        <v>112.2</v>
      </c>
      <c r="AB38" s="172">
        <v>99.5</v>
      </c>
      <c r="AC38" s="172">
        <v>112.1</v>
      </c>
      <c r="AD38" s="172">
        <v>87.1</v>
      </c>
      <c r="AE38" s="172">
        <v>100.4</v>
      </c>
    </row>
    <row r="39" spans="1:31" s="473" customFormat="1" ht="21.75" customHeight="1">
      <c r="A39" s="397" t="s">
        <v>313</v>
      </c>
      <c r="B39" s="398"/>
      <c r="C39" s="154">
        <v>102.2</v>
      </c>
      <c r="D39" s="154">
        <v>0</v>
      </c>
      <c r="E39" s="154">
        <v>-4.2</v>
      </c>
      <c r="F39" s="166">
        <v>102.2</v>
      </c>
      <c r="G39" s="166">
        <v>106</v>
      </c>
      <c r="H39" s="166">
        <v>105.8</v>
      </c>
      <c r="I39" s="166">
        <v>103.6</v>
      </c>
      <c r="J39" s="166">
        <v>111.6</v>
      </c>
      <c r="K39" s="166">
        <v>102.3</v>
      </c>
      <c r="L39" s="166">
        <v>106.5</v>
      </c>
      <c r="M39" s="166">
        <v>110.9</v>
      </c>
      <c r="N39" s="166">
        <v>110.9</v>
      </c>
      <c r="O39" s="166">
        <v>111.1</v>
      </c>
      <c r="P39" s="283"/>
      <c r="Q39" s="166">
        <v>119.2</v>
      </c>
      <c r="R39" s="166">
        <v>106</v>
      </c>
      <c r="S39" s="166">
        <v>100</v>
      </c>
      <c r="T39" s="166">
        <v>92.7</v>
      </c>
      <c r="U39" s="166">
        <v>72</v>
      </c>
      <c r="V39" s="166">
        <v>81</v>
      </c>
      <c r="W39" s="166">
        <v>103.4</v>
      </c>
      <c r="X39" s="166">
        <v>99</v>
      </c>
      <c r="Y39" s="166">
        <v>102.3</v>
      </c>
      <c r="Z39" s="172">
        <v>98.9</v>
      </c>
      <c r="AA39" s="172">
        <v>112.3</v>
      </c>
      <c r="AB39" s="172">
        <v>100.5</v>
      </c>
      <c r="AC39" s="172">
        <v>111.8</v>
      </c>
      <c r="AD39" s="172">
        <v>87</v>
      </c>
      <c r="AE39" s="172">
        <v>103.4</v>
      </c>
    </row>
    <row r="40" spans="1:31" s="473" customFormat="1" ht="21.75" customHeight="1">
      <c r="A40" s="397" t="s">
        <v>314</v>
      </c>
      <c r="B40" s="398"/>
      <c r="C40" s="154">
        <v>102.3</v>
      </c>
      <c r="D40" s="154">
        <v>0.3</v>
      </c>
      <c r="E40" s="154">
        <v>-2.1</v>
      </c>
      <c r="F40" s="166">
        <v>102.4</v>
      </c>
      <c r="G40" s="166">
        <v>105.9</v>
      </c>
      <c r="H40" s="166">
        <v>104.8</v>
      </c>
      <c r="I40" s="166">
        <v>103.5</v>
      </c>
      <c r="J40" s="166">
        <v>111.4</v>
      </c>
      <c r="K40" s="166">
        <v>103.4</v>
      </c>
      <c r="L40" s="166">
        <v>106.3</v>
      </c>
      <c r="M40" s="166">
        <v>114.4</v>
      </c>
      <c r="N40" s="166">
        <v>110.7</v>
      </c>
      <c r="O40" s="166">
        <v>110.6</v>
      </c>
      <c r="P40" s="283"/>
      <c r="Q40" s="166">
        <v>125</v>
      </c>
      <c r="R40" s="166">
        <v>106.2</v>
      </c>
      <c r="S40" s="166">
        <v>99.9</v>
      </c>
      <c r="T40" s="166">
        <v>92.4</v>
      </c>
      <c r="U40" s="166">
        <v>70.5</v>
      </c>
      <c r="V40" s="166">
        <v>80.9</v>
      </c>
      <c r="W40" s="166">
        <v>103.3</v>
      </c>
      <c r="X40" s="166">
        <v>99</v>
      </c>
      <c r="Y40" s="166">
        <v>101.8</v>
      </c>
      <c r="Z40" s="172">
        <v>94.9</v>
      </c>
      <c r="AA40" s="172">
        <v>113.8</v>
      </c>
      <c r="AB40" s="172">
        <v>101.1</v>
      </c>
      <c r="AC40" s="172">
        <v>122.3</v>
      </c>
      <c r="AD40" s="172">
        <v>88.4</v>
      </c>
      <c r="AE40" s="172">
        <v>105.1</v>
      </c>
    </row>
    <row r="41" spans="1:31" s="473" customFormat="1" ht="21.75" customHeight="1">
      <c r="A41" s="397" t="s">
        <v>315</v>
      </c>
      <c r="B41" s="398"/>
      <c r="C41" s="154">
        <v>102.4</v>
      </c>
      <c r="D41" s="154">
        <f>ROUND(C41/C40*100-100,1)</f>
        <v>0.1</v>
      </c>
      <c r="E41" s="154">
        <v>-1.5</v>
      </c>
      <c r="F41" s="166">
        <v>102.4</v>
      </c>
      <c r="G41" s="166">
        <v>106.1</v>
      </c>
      <c r="H41" s="166">
        <v>105.2</v>
      </c>
      <c r="I41" s="166">
        <v>103.9</v>
      </c>
      <c r="J41" s="166">
        <v>111.4</v>
      </c>
      <c r="K41" s="166">
        <v>103.5</v>
      </c>
      <c r="L41" s="166">
        <v>106.4</v>
      </c>
      <c r="M41" s="166">
        <v>115</v>
      </c>
      <c r="N41" s="166">
        <v>110.8</v>
      </c>
      <c r="O41" s="166">
        <v>110.7</v>
      </c>
      <c r="P41" s="283"/>
      <c r="Q41" s="166">
        <v>122.2</v>
      </c>
      <c r="R41" s="166">
        <v>105.6</v>
      </c>
      <c r="S41" s="166">
        <v>99.9</v>
      </c>
      <c r="T41" s="166">
        <v>92</v>
      </c>
      <c r="U41" s="166">
        <v>70.2</v>
      </c>
      <c r="V41" s="166">
        <v>80.8</v>
      </c>
      <c r="W41" s="166">
        <v>103.3</v>
      </c>
      <c r="X41" s="166">
        <v>99</v>
      </c>
      <c r="Y41" s="166">
        <v>102.2</v>
      </c>
      <c r="Z41" s="172">
        <v>96.5</v>
      </c>
      <c r="AA41" s="172">
        <v>113.8</v>
      </c>
      <c r="AB41" s="172">
        <v>101.9</v>
      </c>
      <c r="AC41" s="172">
        <v>133.4</v>
      </c>
      <c r="AD41" s="172">
        <v>87.6</v>
      </c>
      <c r="AE41" s="172">
        <v>104.4</v>
      </c>
    </row>
    <row r="42" spans="1:31" s="473" customFormat="1" ht="21.75" customHeight="1">
      <c r="A42" s="397" t="s">
        <v>316</v>
      </c>
      <c r="B42" s="398"/>
      <c r="C42" s="154">
        <v>102.6</v>
      </c>
      <c r="D42" s="154">
        <f>ROUND(C42/C41*100-100,1)</f>
        <v>0.2</v>
      </c>
      <c r="E42" s="154">
        <v>-1.3</v>
      </c>
      <c r="F42" s="166">
        <v>102.5</v>
      </c>
      <c r="G42" s="166">
        <v>106</v>
      </c>
      <c r="H42" s="166">
        <v>106.2</v>
      </c>
      <c r="I42" s="166">
        <v>104.3</v>
      </c>
      <c r="J42" s="166">
        <v>111.2</v>
      </c>
      <c r="K42" s="166">
        <v>103.5</v>
      </c>
      <c r="L42" s="166">
        <v>106.3</v>
      </c>
      <c r="M42" s="166">
        <v>116.1</v>
      </c>
      <c r="N42" s="166">
        <v>110.7</v>
      </c>
      <c r="O42" s="166">
        <v>111.8</v>
      </c>
      <c r="P42" s="283"/>
      <c r="Q42" s="166">
        <v>124.5</v>
      </c>
      <c r="R42" s="166">
        <v>105.7</v>
      </c>
      <c r="S42" s="166">
        <v>99.4</v>
      </c>
      <c r="T42" s="166">
        <v>91.9</v>
      </c>
      <c r="U42" s="166">
        <v>69.8</v>
      </c>
      <c r="V42" s="166">
        <v>80.8</v>
      </c>
      <c r="W42" s="166">
        <v>103</v>
      </c>
      <c r="X42" s="166">
        <v>98.9</v>
      </c>
      <c r="Y42" s="166">
        <v>101.9</v>
      </c>
      <c r="Z42" s="172">
        <v>95.8</v>
      </c>
      <c r="AA42" s="172">
        <v>114</v>
      </c>
      <c r="AB42" s="172">
        <v>102.7</v>
      </c>
      <c r="AC42" s="172">
        <v>148.3</v>
      </c>
      <c r="AD42" s="172">
        <v>88</v>
      </c>
      <c r="AE42" s="172">
        <v>104.4</v>
      </c>
    </row>
    <row r="43" spans="1:31" ht="21.75" customHeight="1" hidden="1">
      <c r="A43" s="397" t="s">
        <v>317</v>
      </c>
      <c r="B43" s="398"/>
      <c r="C43" s="154">
        <v>103</v>
      </c>
      <c r="D43" s="154">
        <f>ROUND(C43/C42*100-100,1)</f>
        <v>0.4</v>
      </c>
      <c r="E43" s="154">
        <v>-0.2</v>
      </c>
      <c r="F43" s="154">
        <v>102.9</v>
      </c>
      <c r="G43" s="154">
        <v>106</v>
      </c>
      <c r="H43" s="168">
        <v>106.5</v>
      </c>
      <c r="I43" s="154">
        <v>104.9</v>
      </c>
      <c r="J43" s="154">
        <v>111</v>
      </c>
      <c r="K43" s="154">
        <v>102.5</v>
      </c>
      <c r="L43" s="154">
        <v>106.6</v>
      </c>
      <c r="M43" s="154">
        <v>122</v>
      </c>
      <c r="N43" s="154">
        <v>110.6</v>
      </c>
      <c r="O43" s="154">
        <v>114.6</v>
      </c>
      <c r="P43" s="270"/>
      <c r="Q43" s="266">
        <v>130.5</v>
      </c>
      <c r="R43" s="324">
        <v>105.8</v>
      </c>
      <c r="S43" s="266">
        <v>99.1</v>
      </c>
      <c r="T43" s="266">
        <v>91.4</v>
      </c>
      <c r="U43" s="266">
        <v>69.1</v>
      </c>
      <c r="V43" s="266">
        <v>80.6</v>
      </c>
      <c r="W43" s="266">
        <v>102.7</v>
      </c>
      <c r="X43" s="266">
        <v>98.8</v>
      </c>
      <c r="Y43" s="266">
        <v>101.5</v>
      </c>
      <c r="Z43" s="266">
        <v>96.3</v>
      </c>
      <c r="AA43" s="266">
        <v>115.8</v>
      </c>
      <c r="AB43" s="266">
        <v>102.2</v>
      </c>
      <c r="AC43" s="266">
        <v>159.9</v>
      </c>
      <c r="AD43" s="266">
        <v>90.6</v>
      </c>
      <c r="AE43" s="266">
        <v>109.8</v>
      </c>
    </row>
    <row r="44" spans="1:31" ht="21.75" customHeight="1" hidden="1">
      <c r="A44" s="393" t="s">
        <v>270</v>
      </c>
      <c r="B44" s="394"/>
      <c r="C44" s="241">
        <f>C43/C42*100-100</f>
        <v>0.3898635477582957</v>
      </c>
      <c r="D44" s="241" t="s">
        <v>205</v>
      </c>
      <c r="E44" s="241" t="s">
        <v>205</v>
      </c>
      <c r="F44" s="241">
        <f aca="true" t="shared" si="2" ref="F44:O44">F43/F42*100-100</f>
        <v>0.39024390243902474</v>
      </c>
      <c r="G44" s="241">
        <f t="shared" si="2"/>
        <v>0</v>
      </c>
      <c r="H44" s="241">
        <f t="shared" si="2"/>
        <v>0.2824858757062003</v>
      </c>
      <c r="I44" s="241">
        <f t="shared" si="2"/>
        <v>0.5752636625119862</v>
      </c>
      <c r="J44" s="241">
        <f t="shared" si="2"/>
        <v>-0.1798561151079099</v>
      </c>
      <c r="K44" s="241">
        <f t="shared" si="2"/>
        <v>-0.9661835748792384</v>
      </c>
      <c r="L44" s="241">
        <f t="shared" si="2"/>
        <v>0.2822201317027151</v>
      </c>
      <c r="M44" s="241">
        <f t="shared" si="2"/>
        <v>5.0818260120585705</v>
      </c>
      <c r="N44" s="241">
        <f t="shared" si="2"/>
        <v>-0.09033423667570162</v>
      </c>
      <c r="O44" s="241">
        <f t="shared" si="2"/>
        <v>2.504472271914125</v>
      </c>
      <c r="P44" s="286"/>
      <c r="Q44" s="264">
        <f aca="true" t="shared" si="3" ref="Q44:AE44">Q43/Q42*100-100</f>
        <v>4.819277108433724</v>
      </c>
      <c r="R44" s="264">
        <f t="shared" si="3"/>
        <v>0.09460737937558861</v>
      </c>
      <c r="S44" s="264">
        <f t="shared" si="3"/>
        <v>-0.3018108651911575</v>
      </c>
      <c r="T44" s="264">
        <f t="shared" si="3"/>
        <v>-0.5440696409140315</v>
      </c>
      <c r="U44" s="264">
        <f t="shared" si="3"/>
        <v>-1.0028653295129004</v>
      </c>
      <c r="V44" s="264">
        <f t="shared" si="3"/>
        <v>-0.2475247524752433</v>
      </c>
      <c r="W44" s="264">
        <f t="shared" si="3"/>
        <v>-0.29126213592233796</v>
      </c>
      <c r="X44" s="264">
        <f t="shared" si="3"/>
        <v>-0.10111223458039831</v>
      </c>
      <c r="Y44" s="264">
        <f t="shared" si="3"/>
        <v>-0.3925417075564326</v>
      </c>
      <c r="Z44" s="264">
        <f t="shared" si="3"/>
        <v>0.5219206680584563</v>
      </c>
      <c r="AA44" s="264">
        <f t="shared" si="3"/>
        <v>1.5789473684210549</v>
      </c>
      <c r="AB44" s="264">
        <f t="shared" si="3"/>
        <v>-0.4868549172346661</v>
      </c>
      <c r="AC44" s="264">
        <f t="shared" si="3"/>
        <v>7.821982467970329</v>
      </c>
      <c r="AD44" s="264">
        <f t="shared" si="3"/>
        <v>2.9545454545454533</v>
      </c>
      <c r="AE44" s="264">
        <f t="shared" si="3"/>
        <v>5.172413793103445</v>
      </c>
    </row>
    <row r="45" spans="1:31" ht="21.75" customHeight="1" hidden="1">
      <c r="A45" s="416" t="s">
        <v>271</v>
      </c>
      <c r="B45" s="417"/>
      <c r="C45" s="154">
        <v>-0.2</v>
      </c>
      <c r="D45" s="241" t="s">
        <v>300</v>
      </c>
      <c r="E45" s="241" t="s">
        <v>300</v>
      </c>
      <c r="F45" s="154">
        <v>0.1</v>
      </c>
      <c r="G45" s="154">
        <v>-1.7</v>
      </c>
      <c r="H45" s="168">
        <v>0.1</v>
      </c>
      <c r="I45" s="154">
        <v>0.5</v>
      </c>
      <c r="J45" s="154">
        <v>-2.6</v>
      </c>
      <c r="K45" s="154">
        <v>1.7</v>
      </c>
      <c r="L45" s="154">
        <v>-1.4</v>
      </c>
      <c r="M45" s="154">
        <v>28.3</v>
      </c>
      <c r="N45" s="154">
        <v>0.5</v>
      </c>
      <c r="O45" s="154">
        <v>-7.4</v>
      </c>
      <c r="P45" s="270"/>
      <c r="Q45" s="154">
        <v>24.3</v>
      </c>
      <c r="R45" s="152">
        <v>-2.7</v>
      </c>
      <c r="S45" s="154">
        <v>-1.9</v>
      </c>
      <c r="T45" s="154">
        <v>-3.7</v>
      </c>
      <c r="U45" s="154">
        <v>-6.9</v>
      </c>
      <c r="V45" s="154">
        <v>-4.5</v>
      </c>
      <c r="W45" s="154">
        <v>-2.5</v>
      </c>
      <c r="X45" s="154">
        <v>-0.3</v>
      </c>
      <c r="Y45" s="154">
        <v>-1.3</v>
      </c>
      <c r="Z45" s="154">
        <v>0.9</v>
      </c>
      <c r="AA45" s="154">
        <v>2.8</v>
      </c>
      <c r="AB45" s="154">
        <v>-12</v>
      </c>
      <c r="AC45" s="154">
        <v>73.4</v>
      </c>
      <c r="AD45" s="154">
        <v>-0.7</v>
      </c>
      <c r="AE45" s="154">
        <v>10.1</v>
      </c>
    </row>
    <row r="46" spans="1:31" ht="4.5" customHeight="1">
      <c r="A46" s="145"/>
      <c r="B46" s="146"/>
      <c r="C46" s="114"/>
      <c r="D46" s="115"/>
      <c r="E46" s="115"/>
      <c r="F46" s="115"/>
      <c r="G46" s="115"/>
      <c r="H46" s="115"/>
      <c r="I46" s="115"/>
      <c r="J46" s="115"/>
      <c r="K46" s="115"/>
      <c r="L46" s="115"/>
      <c r="M46" s="115"/>
      <c r="N46" s="115"/>
      <c r="O46" s="115"/>
      <c r="P46" s="287"/>
      <c r="Q46" s="145"/>
      <c r="R46" s="145"/>
      <c r="S46" s="145"/>
      <c r="T46" s="145"/>
      <c r="U46" s="145"/>
      <c r="V46" s="145"/>
      <c r="W46" s="145"/>
      <c r="X46" s="145"/>
      <c r="Y46" s="145"/>
      <c r="Z46" s="145"/>
      <c r="AA46" s="145"/>
      <c r="AB46" s="145"/>
      <c r="AC46" s="145"/>
      <c r="AD46" s="145"/>
      <c r="AE46" s="145"/>
    </row>
    <row r="47" spans="1:31" ht="13.5" customHeight="1">
      <c r="A47" s="99" t="s">
        <v>241</v>
      </c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271"/>
      <c r="Q47" s="222"/>
      <c r="R47" s="222"/>
      <c r="S47" s="222"/>
      <c r="T47" s="222"/>
      <c r="U47" s="222"/>
      <c r="V47" s="222"/>
      <c r="W47" s="222"/>
      <c r="X47" s="222"/>
      <c r="Y47" s="222"/>
      <c r="Z47" s="222"/>
      <c r="AA47" s="222"/>
      <c r="AB47" s="222"/>
      <c r="AC47" s="222"/>
      <c r="AD47" s="222"/>
      <c r="AE47" s="222"/>
    </row>
    <row r="48" spans="17:31" ht="13.5">
      <c r="Q48" s="115"/>
      <c r="R48" s="115"/>
      <c r="S48" s="115"/>
      <c r="T48" s="115"/>
      <c r="U48" s="115"/>
      <c r="V48" s="115"/>
      <c r="W48" s="115"/>
      <c r="X48" s="115"/>
      <c r="Y48" s="115"/>
      <c r="Z48" s="115"/>
      <c r="AA48" s="115"/>
      <c r="AB48" s="115"/>
      <c r="AC48" s="115"/>
      <c r="AD48" s="115"/>
      <c r="AE48" s="115"/>
    </row>
    <row r="49" spans="17:31" ht="13.5">
      <c r="Q49" s="115"/>
      <c r="R49" s="115"/>
      <c r="S49" s="115"/>
      <c r="T49" s="115"/>
      <c r="U49" s="115"/>
      <c r="V49" s="115"/>
      <c r="W49" s="115"/>
      <c r="X49" s="115"/>
      <c r="Y49" s="115"/>
      <c r="Z49" s="115"/>
      <c r="AA49" s="115"/>
      <c r="AB49" s="115"/>
      <c r="AC49" s="115"/>
      <c r="AD49" s="115"/>
      <c r="AE49" s="115"/>
    </row>
    <row r="50" spans="17:31" ht="13.5">
      <c r="Q50" s="115"/>
      <c r="R50" s="115"/>
      <c r="S50" s="115"/>
      <c r="T50" s="115"/>
      <c r="U50" s="115"/>
      <c r="V50" s="115"/>
      <c r="W50" s="115"/>
      <c r="X50" s="115"/>
      <c r="Y50" s="115"/>
      <c r="Z50" s="115"/>
      <c r="AA50" s="115"/>
      <c r="AB50" s="115"/>
      <c r="AC50" s="115"/>
      <c r="AD50" s="115"/>
      <c r="AE50" s="115"/>
    </row>
    <row r="51" spans="17:31" ht="13.5">
      <c r="Q51" s="115"/>
      <c r="R51" s="115"/>
      <c r="S51" s="115"/>
      <c r="T51" s="115"/>
      <c r="U51" s="115"/>
      <c r="V51" s="115"/>
      <c r="W51" s="115"/>
      <c r="X51" s="115"/>
      <c r="Y51" s="115"/>
      <c r="Z51" s="115"/>
      <c r="AA51" s="115"/>
      <c r="AB51" s="115"/>
      <c r="AC51" s="115"/>
      <c r="AD51" s="115"/>
      <c r="AE51" s="115"/>
    </row>
    <row r="52" spans="17:31" ht="13.5">
      <c r="Q52" s="115"/>
      <c r="R52" s="115"/>
      <c r="S52" s="115"/>
      <c r="T52" s="115"/>
      <c r="U52" s="115"/>
      <c r="V52" s="115"/>
      <c r="W52" s="115"/>
      <c r="X52" s="115"/>
      <c r="Y52" s="115"/>
      <c r="Z52" s="115"/>
      <c r="AA52" s="115"/>
      <c r="AB52" s="115"/>
      <c r="AC52" s="115"/>
      <c r="AD52" s="115"/>
      <c r="AE52" s="115"/>
    </row>
    <row r="53" spans="17:31" ht="13.5">
      <c r="Q53" s="115"/>
      <c r="R53" s="115"/>
      <c r="S53" s="115"/>
      <c r="T53" s="115"/>
      <c r="U53" s="115"/>
      <c r="V53" s="115"/>
      <c r="W53" s="115"/>
      <c r="X53" s="115"/>
      <c r="Y53" s="115"/>
      <c r="Z53" s="115"/>
      <c r="AA53" s="115"/>
      <c r="AB53" s="115"/>
      <c r="AC53" s="115"/>
      <c r="AD53" s="115"/>
      <c r="AE53" s="115"/>
    </row>
    <row r="54" spans="17:31" ht="13.5">
      <c r="Q54" s="115"/>
      <c r="R54" s="115"/>
      <c r="S54" s="115"/>
      <c r="T54" s="115"/>
      <c r="U54" s="115"/>
      <c r="V54" s="115"/>
      <c r="W54" s="115"/>
      <c r="X54" s="115"/>
      <c r="Y54" s="115"/>
      <c r="Z54" s="115"/>
      <c r="AA54" s="115"/>
      <c r="AB54" s="115"/>
      <c r="AC54" s="115"/>
      <c r="AD54" s="115"/>
      <c r="AE54" s="115"/>
    </row>
    <row r="55" spans="17:31" ht="13.5">
      <c r="Q55" s="115"/>
      <c r="R55" s="115"/>
      <c r="S55" s="115"/>
      <c r="T55" s="115"/>
      <c r="U55" s="115"/>
      <c r="V55" s="115"/>
      <c r="W55" s="115"/>
      <c r="X55" s="115"/>
      <c r="Y55" s="115"/>
      <c r="Z55" s="115"/>
      <c r="AA55" s="115"/>
      <c r="AB55" s="115"/>
      <c r="AC55" s="115"/>
      <c r="AD55" s="115"/>
      <c r="AE55" s="115"/>
    </row>
    <row r="56" spans="17:31" ht="13.5">
      <c r="Q56" s="115"/>
      <c r="R56" s="115"/>
      <c r="S56" s="115"/>
      <c r="T56" s="115"/>
      <c r="U56" s="115"/>
      <c r="V56" s="115"/>
      <c r="W56" s="115"/>
      <c r="X56" s="115"/>
      <c r="Y56" s="115"/>
      <c r="Z56" s="115"/>
      <c r="AA56" s="115"/>
      <c r="AB56" s="115"/>
      <c r="AC56" s="115"/>
      <c r="AD56" s="115"/>
      <c r="AE56" s="115"/>
    </row>
    <row r="57" spans="17:31" ht="13.5">
      <c r="Q57" s="115"/>
      <c r="R57" s="115"/>
      <c r="S57" s="115"/>
      <c r="T57" s="115"/>
      <c r="U57" s="115"/>
      <c r="V57" s="115"/>
      <c r="W57" s="115"/>
      <c r="X57" s="115"/>
      <c r="Y57" s="115"/>
      <c r="Z57" s="115"/>
      <c r="AA57" s="115"/>
      <c r="AB57" s="115"/>
      <c r="AC57" s="115"/>
      <c r="AD57" s="115"/>
      <c r="AE57" s="115"/>
    </row>
    <row r="58" spans="17:31" ht="13.5">
      <c r="Q58" s="115"/>
      <c r="R58" s="115"/>
      <c r="S58" s="115"/>
      <c r="T58" s="115"/>
      <c r="U58" s="115"/>
      <c r="V58" s="115"/>
      <c r="W58" s="115"/>
      <c r="X58" s="115"/>
      <c r="Y58" s="115"/>
      <c r="Z58" s="115"/>
      <c r="AA58" s="115"/>
      <c r="AB58" s="115"/>
      <c r="AC58" s="115"/>
      <c r="AD58" s="115"/>
      <c r="AE58" s="115"/>
    </row>
    <row r="59" spans="17:31" ht="13.5">
      <c r="Q59" s="115"/>
      <c r="R59" s="115"/>
      <c r="S59" s="115"/>
      <c r="T59" s="115"/>
      <c r="U59" s="115"/>
      <c r="V59" s="115"/>
      <c r="W59" s="115"/>
      <c r="X59" s="115"/>
      <c r="Y59" s="115"/>
      <c r="Z59" s="115"/>
      <c r="AA59" s="115"/>
      <c r="AB59" s="115"/>
      <c r="AC59" s="115"/>
      <c r="AD59" s="115"/>
      <c r="AE59" s="115"/>
    </row>
    <row r="60" spans="17:31" ht="13.5">
      <c r="Q60" s="115"/>
      <c r="R60" s="115"/>
      <c r="S60" s="115"/>
      <c r="T60" s="115"/>
      <c r="U60" s="115"/>
      <c r="V60" s="115"/>
      <c r="W60" s="115"/>
      <c r="X60" s="115"/>
      <c r="Y60" s="115"/>
      <c r="Z60" s="115"/>
      <c r="AA60" s="115"/>
      <c r="AB60" s="115"/>
      <c r="AC60" s="115"/>
      <c r="AD60" s="115"/>
      <c r="AE60" s="115"/>
    </row>
    <row r="61" spans="17:31" ht="13.5">
      <c r="Q61" s="115"/>
      <c r="R61" s="115"/>
      <c r="S61" s="115"/>
      <c r="T61" s="115"/>
      <c r="U61" s="115"/>
      <c r="V61" s="115"/>
      <c r="W61" s="115"/>
      <c r="X61" s="115"/>
      <c r="Y61" s="115"/>
      <c r="Z61" s="115"/>
      <c r="AA61" s="115"/>
      <c r="AB61" s="115"/>
      <c r="AC61" s="115"/>
      <c r="AD61" s="115"/>
      <c r="AE61" s="115"/>
    </row>
    <row r="62" spans="17:31" ht="13.5">
      <c r="Q62" s="115"/>
      <c r="R62" s="115"/>
      <c r="S62" s="115"/>
      <c r="T62" s="115"/>
      <c r="U62" s="115"/>
      <c r="V62" s="115"/>
      <c r="W62" s="115"/>
      <c r="X62" s="115"/>
      <c r="Y62" s="115"/>
      <c r="Z62" s="115"/>
      <c r="AA62" s="115"/>
      <c r="AB62" s="115"/>
      <c r="AC62" s="115"/>
      <c r="AD62" s="115"/>
      <c r="AE62" s="115"/>
    </row>
    <row r="63" spans="17:31" ht="13.5">
      <c r="Q63" s="115"/>
      <c r="R63" s="115"/>
      <c r="S63" s="115"/>
      <c r="T63" s="115"/>
      <c r="U63" s="115"/>
      <c r="V63" s="115"/>
      <c r="W63" s="115"/>
      <c r="X63" s="115"/>
      <c r="Y63" s="115"/>
      <c r="Z63" s="115"/>
      <c r="AA63" s="115"/>
      <c r="AB63" s="115"/>
      <c r="AC63" s="115"/>
      <c r="AD63" s="115"/>
      <c r="AE63" s="115"/>
    </row>
    <row r="64" spans="17:31" ht="13.5">
      <c r="Q64" s="115"/>
      <c r="R64" s="115"/>
      <c r="S64" s="115"/>
      <c r="T64" s="115"/>
      <c r="U64" s="115"/>
      <c r="V64" s="115"/>
      <c r="W64" s="115"/>
      <c r="X64" s="115"/>
      <c r="Y64" s="115"/>
      <c r="Z64" s="115"/>
      <c r="AA64" s="115"/>
      <c r="AB64" s="115"/>
      <c r="AC64" s="115"/>
      <c r="AD64" s="115"/>
      <c r="AE64" s="115"/>
    </row>
    <row r="65" spans="17:31" ht="13.5">
      <c r="Q65" s="115"/>
      <c r="R65" s="115"/>
      <c r="S65" s="115"/>
      <c r="T65" s="115"/>
      <c r="U65" s="115"/>
      <c r="V65" s="115"/>
      <c r="W65" s="115"/>
      <c r="X65" s="115"/>
      <c r="Y65" s="115"/>
      <c r="Z65" s="115"/>
      <c r="AA65" s="115"/>
      <c r="AB65" s="115"/>
      <c r="AC65" s="115"/>
      <c r="AD65" s="115"/>
      <c r="AE65" s="115"/>
    </row>
    <row r="66" spans="17:31" ht="13.5">
      <c r="Q66" s="115"/>
      <c r="R66" s="115"/>
      <c r="S66" s="115"/>
      <c r="T66" s="115"/>
      <c r="U66" s="115"/>
      <c r="V66" s="115"/>
      <c r="W66" s="115"/>
      <c r="X66" s="115"/>
      <c r="Y66" s="115"/>
      <c r="Z66" s="115"/>
      <c r="AA66" s="115"/>
      <c r="AB66" s="115"/>
      <c r="AC66" s="115"/>
      <c r="AD66" s="115"/>
      <c r="AE66" s="115"/>
    </row>
    <row r="67" spans="17:31" ht="13.5">
      <c r="Q67" s="115"/>
      <c r="R67" s="115"/>
      <c r="S67" s="115"/>
      <c r="T67" s="115"/>
      <c r="U67" s="115"/>
      <c r="V67" s="115"/>
      <c r="W67" s="115"/>
      <c r="X67" s="115"/>
      <c r="Y67" s="115"/>
      <c r="Z67" s="115"/>
      <c r="AA67" s="115"/>
      <c r="AB67" s="115"/>
      <c r="AC67" s="115"/>
      <c r="AD67" s="115"/>
      <c r="AE67" s="115"/>
    </row>
    <row r="68" spans="17:31" ht="13.5">
      <c r="Q68" s="115"/>
      <c r="R68" s="115"/>
      <c r="S68" s="115"/>
      <c r="T68" s="115"/>
      <c r="U68" s="115"/>
      <c r="V68" s="115"/>
      <c r="W68" s="115"/>
      <c r="X68" s="115"/>
      <c r="Y68" s="115"/>
      <c r="Z68" s="115"/>
      <c r="AA68" s="115"/>
      <c r="AB68" s="115"/>
      <c r="AC68" s="115"/>
      <c r="AD68" s="115"/>
      <c r="AE68" s="115"/>
    </row>
    <row r="69" spans="17:31" ht="13.5">
      <c r="Q69" s="115"/>
      <c r="R69" s="115"/>
      <c r="S69" s="115"/>
      <c r="T69" s="115"/>
      <c r="U69" s="115"/>
      <c r="V69" s="115"/>
      <c r="W69" s="115"/>
      <c r="X69" s="115"/>
      <c r="Y69" s="115"/>
      <c r="Z69" s="115"/>
      <c r="AA69" s="115"/>
      <c r="AB69" s="115"/>
      <c r="AC69" s="115"/>
      <c r="AD69" s="115"/>
      <c r="AE69" s="115"/>
    </row>
    <row r="70" spans="17:31" ht="13.5">
      <c r="Q70" s="115"/>
      <c r="R70" s="115"/>
      <c r="S70" s="115"/>
      <c r="T70" s="115"/>
      <c r="U70" s="115"/>
      <c r="V70" s="115"/>
      <c r="W70" s="115"/>
      <c r="X70" s="115"/>
      <c r="Y70" s="115"/>
      <c r="Z70" s="115"/>
      <c r="AA70" s="115"/>
      <c r="AB70" s="115"/>
      <c r="AC70" s="115"/>
      <c r="AD70" s="115"/>
      <c r="AE70" s="115"/>
    </row>
    <row r="71" spans="17:31" ht="13.5">
      <c r="Q71" s="115"/>
      <c r="R71" s="115"/>
      <c r="S71" s="115"/>
      <c r="T71" s="115"/>
      <c r="U71" s="115"/>
      <c r="V71" s="115"/>
      <c r="W71" s="115"/>
      <c r="X71" s="115"/>
      <c r="Y71" s="115"/>
      <c r="Z71" s="115"/>
      <c r="AA71" s="115"/>
      <c r="AB71" s="115"/>
      <c r="AC71" s="115"/>
      <c r="AD71" s="115"/>
      <c r="AE71" s="115"/>
    </row>
    <row r="72" spans="17:31" ht="13.5">
      <c r="Q72" s="115"/>
      <c r="R72" s="115"/>
      <c r="S72" s="115"/>
      <c r="T72" s="115"/>
      <c r="U72" s="115"/>
      <c r="V72" s="115"/>
      <c r="W72" s="115"/>
      <c r="X72" s="115"/>
      <c r="Y72" s="115"/>
      <c r="Z72" s="115"/>
      <c r="AA72" s="115"/>
      <c r="AB72" s="115"/>
      <c r="AC72" s="115"/>
      <c r="AD72" s="115"/>
      <c r="AE72" s="115"/>
    </row>
    <row r="73" spans="17:31" ht="13.5">
      <c r="Q73" s="115"/>
      <c r="R73" s="115"/>
      <c r="S73" s="115"/>
      <c r="T73" s="115"/>
      <c r="U73" s="115"/>
      <c r="V73" s="115"/>
      <c r="W73" s="115"/>
      <c r="X73" s="115"/>
      <c r="Y73" s="115"/>
      <c r="Z73" s="115"/>
      <c r="AA73" s="115"/>
      <c r="AB73" s="115"/>
      <c r="AC73" s="115"/>
      <c r="AD73" s="115"/>
      <c r="AE73" s="115"/>
    </row>
    <row r="74" spans="17:31" ht="13.5">
      <c r="Q74" s="115"/>
      <c r="R74" s="115"/>
      <c r="S74" s="115"/>
      <c r="T74" s="115"/>
      <c r="U74" s="115"/>
      <c r="V74" s="115"/>
      <c r="W74" s="115"/>
      <c r="X74" s="115"/>
      <c r="Y74" s="115"/>
      <c r="Z74" s="115"/>
      <c r="AA74" s="115"/>
      <c r="AB74" s="115"/>
      <c r="AC74" s="115"/>
      <c r="AD74" s="115"/>
      <c r="AE74" s="115"/>
    </row>
    <row r="75" spans="17:31" ht="13.5">
      <c r="Q75" s="115"/>
      <c r="R75" s="115"/>
      <c r="S75" s="115"/>
      <c r="T75" s="115"/>
      <c r="U75" s="115"/>
      <c r="V75" s="115"/>
      <c r="W75" s="115"/>
      <c r="X75" s="115"/>
      <c r="Y75" s="115"/>
      <c r="Z75" s="115"/>
      <c r="AA75" s="115"/>
      <c r="AB75" s="115"/>
      <c r="AC75" s="115"/>
      <c r="AD75" s="115"/>
      <c r="AE75" s="115"/>
    </row>
    <row r="76" spans="17:31" ht="13.5">
      <c r="Q76" s="115"/>
      <c r="R76" s="115"/>
      <c r="S76" s="115"/>
      <c r="T76" s="115"/>
      <c r="U76" s="115"/>
      <c r="V76" s="115"/>
      <c r="W76" s="115"/>
      <c r="X76" s="115"/>
      <c r="Y76" s="115"/>
      <c r="Z76" s="115"/>
      <c r="AA76" s="115"/>
      <c r="AB76" s="115"/>
      <c r="AC76" s="115"/>
      <c r="AD76" s="115"/>
      <c r="AE76" s="115"/>
    </row>
    <row r="77" spans="17:31" ht="13.5">
      <c r="Q77" s="115"/>
      <c r="R77" s="115"/>
      <c r="S77" s="115"/>
      <c r="T77" s="115"/>
      <c r="U77" s="115"/>
      <c r="V77" s="115"/>
      <c r="W77" s="115"/>
      <c r="X77" s="115"/>
      <c r="Y77" s="115"/>
      <c r="Z77" s="115"/>
      <c r="AA77" s="115"/>
      <c r="AB77" s="115"/>
      <c r="AC77" s="115"/>
      <c r="AD77" s="115"/>
      <c r="AE77" s="115"/>
    </row>
    <row r="78" spans="17:31" ht="13.5">
      <c r="Q78" s="115"/>
      <c r="R78" s="115"/>
      <c r="S78" s="115"/>
      <c r="T78" s="115"/>
      <c r="U78" s="115"/>
      <c r="V78" s="115"/>
      <c r="W78" s="115"/>
      <c r="X78" s="115"/>
      <c r="Y78" s="115"/>
      <c r="Z78" s="115"/>
      <c r="AA78" s="115"/>
      <c r="AB78" s="115"/>
      <c r="AC78" s="115"/>
      <c r="AD78" s="115"/>
      <c r="AE78" s="115"/>
    </row>
    <row r="79" spans="17:31" ht="13.5">
      <c r="Q79" s="115"/>
      <c r="R79" s="115"/>
      <c r="S79" s="115"/>
      <c r="T79" s="115"/>
      <c r="U79" s="115"/>
      <c r="V79" s="115"/>
      <c r="W79" s="115"/>
      <c r="X79" s="115"/>
      <c r="Y79" s="115"/>
      <c r="Z79" s="115"/>
      <c r="AA79" s="115"/>
      <c r="AB79" s="115"/>
      <c r="AC79" s="115"/>
      <c r="AD79" s="115"/>
      <c r="AE79" s="115"/>
    </row>
    <row r="80" spans="17:31" ht="13.5">
      <c r="Q80" s="115"/>
      <c r="R80" s="115"/>
      <c r="S80" s="115"/>
      <c r="T80" s="115"/>
      <c r="U80" s="115"/>
      <c r="V80" s="115"/>
      <c r="W80" s="115"/>
      <c r="X80" s="115"/>
      <c r="Y80" s="115"/>
      <c r="Z80" s="115"/>
      <c r="AA80" s="115"/>
      <c r="AB80" s="115"/>
      <c r="AC80" s="115"/>
      <c r="AD80" s="115"/>
      <c r="AE80" s="115"/>
    </row>
    <row r="81" spans="17:31" ht="13.5">
      <c r="Q81" s="115"/>
      <c r="R81" s="115"/>
      <c r="S81" s="115"/>
      <c r="T81" s="115"/>
      <c r="U81" s="115"/>
      <c r="V81" s="115"/>
      <c r="W81" s="115"/>
      <c r="X81" s="115"/>
      <c r="Y81" s="115"/>
      <c r="Z81" s="115"/>
      <c r="AA81" s="115"/>
      <c r="AB81" s="115"/>
      <c r="AC81" s="115"/>
      <c r="AD81" s="115"/>
      <c r="AE81" s="115"/>
    </row>
  </sheetData>
  <mergeCells count="68">
    <mergeCell ref="E8:E9"/>
    <mergeCell ref="L5:L10"/>
    <mergeCell ref="C6:C10"/>
    <mergeCell ref="I5:I7"/>
    <mergeCell ref="K5:K10"/>
    <mergeCell ref="J5:J10"/>
    <mergeCell ref="F4:F10"/>
    <mergeCell ref="A4:B5"/>
    <mergeCell ref="A6:A10"/>
    <mergeCell ref="C4:E5"/>
    <mergeCell ref="I8:I10"/>
    <mergeCell ref="D6:D7"/>
    <mergeCell ref="E6:E7"/>
    <mergeCell ref="D8:D9"/>
    <mergeCell ref="G5:G10"/>
    <mergeCell ref="H5:H10"/>
    <mergeCell ref="B6:B10"/>
    <mergeCell ref="A12:B12"/>
    <mergeCell ref="A15:B15"/>
    <mergeCell ref="A19:B19"/>
    <mergeCell ref="A20:B20"/>
    <mergeCell ref="A21:B21"/>
    <mergeCell ref="A25:B25"/>
    <mergeCell ref="A27:B27"/>
    <mergeCell ref="A23:B23"/>
    <mergeCell ref="A26:B26"/>
    <mergeCell ref="A22:B22"/>
    <mergeCell ref="A31:B31"/>
    <mergeCell ref="A32:B32"/>
    <mergeCell ref="A28:B28"/>
    <mergeCell ref="A33:B33"/>
    <mergeCell ref="A29:B29"/>
    <mergeCell ref="A34:B34"/>
    <mergeCell ref="A35:B35"/>
    <mergeCell ref="A36:B36"/>
    <mergeCell ref="A41:B41"/>
    <mergeCell ref="A42:B42"/>
    <mergeCell ref="A43:B43"/>
    <mergeCell ref="A37:B37"/>
    <mergeCell ref="A38:B38"/>
    <mergeCell ref="A39:B39"/>
    <mergeCell ref="A40:B40"/>
    <mergeCell ref="R5:R10"/>
    <mergeCell ref="Y5:Y10"/>
    <mergeCell ref="AC4:AC7"/>
    <mergeCell ref="AC8:AC10"/>
    <mergeCell ref="AA4:AA10"/>
    <mergeCell ref="AB7:AB8"/>
    <mergeCell ref="AB4:AB6"/>
    <mergeCell ref="AB9:AB10"/>
    <mergeCell ref="S5:S10"/>
    <mergeCell ref="Z4:Z7"/>
    <mergeCell ref="W5:W7"/>
    <mergeCell ref="U5:U10"/>
    <mergeCell ref="Z8:Z10"/>
    <mergeCell ref="AE6:AE10"/>
    <mergeCell ref="AD4:AE5"/>
    <mergeCell ref="AD6:AD10"/>
    <mergeCell ref="A44:B44"/>
    <mergeCell ref="A45:B45"/>
    <mergeCell ref="X5:X10"/>
    <mergeCell ref="Q5:Q10"/>
    <mergeCell ref="M5:M10"/>
    <mergeCell ref="N5:N10"/>
    <mergeCell ref="V5:V10"/>
    <mergeCell ref="W8:W10"/>
    <mergeCell ref="O5:O10"/>
    <mergeCell ref="T5:T10"/>
  </mergeCells>
  <printOptions/>
  <pageMargins left="0.4724409448818898" right="0.4724409448818898" top="0.984251968503937" bottom="0.3937007874015748" header="0.5118110236220472" footer="0.5118110236220472"/>
  <pageSetup horizontalDpi="600" verticalDpi="600" orientation="landscape" paperSize="8" scale="108" r:id="rId1"/>
  <headerFooter alignWithMargins="0">
    <oddHeader>&amp;L&amp;8 142　　　市民生活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立川市役所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立川市役所</dc:creator>
  <cp:keywords/>
  <dc:description/>
  <cp:lastModifiedBy>立川市役所</cp:lastModifiedBy>
  <cp:lastPrinted>2011-03-10T08:35:35Z</cp:lastPrinted>
  <dcterms:created xsi:type="dcterms:W3CDTF">2003-06-26T02:27:42Z</dcterms:created>
  <dcterms:modified xsi:type="dcterms:W3CDTF">2011-03-10T08:36:17Z</dcterms:modified>
  <cp:category/>
  <cp:version/>
  <cp:contentType/>
  <cp:contentStatus/>
</cp:coreProperties>
</file>