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alcMode="manual"/>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BE37" i="9"/>
  <c r="AM37" i="9"/>
  <c r="C37" i="9"/>
  <c r="BE36" i="9"/>
  <c r="AM36" i="9"/>
  <c r="C36" i="9"/>
  <c r="BE35" i="9"/>
  <c r="AM35" i="9"/>
  <c r="C35" i="9"/>
  <c r="CO34" i="9"/>
  <c r="CO35" i="9" s="1"/>
  <c r="CO36" i="9" s="1"/>
  <c r="CO37" i="9" s="1"/>
  <c r="BW34" i="9"/>
  <c r="BW35" i="9" s="1"/>
  <c r="BW36" i="9" s="1"/>
  <c r="BW37" i="9" s="1"/>
  <c r="BW38" i="9" s="1"/>
  <c r="BW39" i="9" s="1"/>
  <c r="AM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<sst xmlns="http://schemas.openxmlformats.org/spreadsheetml/2006/main" count="1049" uniqueCount="557">
  <si>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</si>
  <si>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</si>
  <si>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</si>
  <si>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</si>
  <si>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</si>
  <si>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</si>
  <si>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</si>
  <si>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</si>
  <si>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</si>
  <si>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</si>
  <si>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</si>
  <si>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</si>
  <si>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</si>
  <si>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</si>
  <si>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</si>
  <si>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</si>
  <si>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</si>
  <si>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</si>
  <si>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</si>
  <si>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</si>
  <si>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</si>
  <si>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</si>
  <si>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</si>
  <si>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</si>
  <si>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</si>
  <si>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</si>
  <si>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</si>
  <si>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</si>
  <si>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</si>
  <si>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</si>
  <si>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</si>
  <si>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</si>
  <si>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</si>
  <si>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</si>
  <si>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</si>
  <si>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</si>
  <si>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</si>
  <si>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</si>
  <si>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</si>
  <si>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</si>
  <si>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</si>
  <si>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</si>
  <si>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</si>
  <si>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</si>
  <si>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</si>
  <si>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</si>
  <si>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</si>
  <si>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</si>
  <si>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</si>
  <si>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</si>
  <si>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</si>
  <si>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</si>
  <si>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</si>
  <si>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</si>
  <si>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</si>
  <si>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</si>
  <si>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</si>
  <si>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</si>
  <si>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</si>
  <si>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</si>
  <si>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</si>
  <si>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</si>
  <si>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</si>
  <si>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</si>
  <si>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</si>
  <si>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</si>
  <si>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</si>
  <si>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</si>
  <si>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</si>
  <si>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</si>
  <si>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</si>
  <si>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</si>
  <si>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</si>
  <si>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</si>
  <si>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</si>
  <si>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</si>
  <si>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</si>
  <si>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</si>
  <si>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</si>
  <si>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</si>
  <si>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</si>
  <si>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</si>
  <si>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</si>
  <si>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</si>
  <si>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</si>
  <si>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</si>
  <si>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</si>
  <si>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</si>
  <si>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</si>
  <si>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</si>
  <si>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</si>
  <si>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</si>
  <si>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</si>
  <si>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</si>
  <si>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</si>
  <si>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</si>
  <si>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</si>
  <si>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</si>
  <si>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</si>
  <si>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</si>
  <si>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</si>
  <si>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</si>
  <si>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</si>
  <si>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</si>
  <si>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</si>
  <si>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</si>
  <si>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</si>
  <si>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</si>
  <si>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</si>
  <si>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</si>
  <si>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</si>
  <si>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</si>
  <si>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</si>
  <si>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</si>
  <si>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</si>
  <si>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</si>
  <si>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</si>
  <si>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</si>
  <si>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</si>
  <si>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</si>
  <si>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</si>
  <si>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</si>
  <si>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</si>
  <si>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</si>
  <si>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</si>
  <si>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</si>
  <si>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</si>
  <si>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</si>
  <si>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</si>
  <si>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</si>
  <si>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</si>
  <si>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</si>
  <si>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</si>
  <si>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</si>
  <si>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</si>
  <si>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</si>
  <si>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</si>
  <si>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</si>
  <si>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</si>
  <si>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</si>
  <si>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</si>
  <si>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</si>
  <si>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</si>
  <si>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</si>
  <si>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</si>
  <si>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</si>
  <si>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</si>
  <si>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</si>
  <si>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</si>
  <si>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</si>
  <si>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</si>
  <si>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</si>
  <si>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</si>
  <si>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</si>
  <si>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</si>
  <si>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</si>
  <si>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</si>
  <si>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</si>
  <si>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</si>
  <si>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</si>
  <si>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</si>
  <si>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</si>
  <si>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</si>
  <si>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</si>
  <si>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</si>
  <si>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</si>
  <si>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</si>
  <si>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</si>
  <si>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</si>
  <si>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</si>
  <si>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</si>
  <si>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</si>
  <si>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</si>
  <si>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</si>
  <si>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</si>
  <si>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</si>
  <si>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</si>
  <si>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</si>
  <si>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</si>
  <si>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</si>
  <si>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</si>
  <si>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</si>
  <si>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</si>
  <si>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</si>
  <si>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</si>
  <si>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</si>
  <si>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</si>
  <si>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</si>
  <si>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</si>
  <si>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</si>
  <si>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</si>
  <si>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</si>
  <si>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</si>
  <si>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</si>
  <si>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</si>
  <si>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</si>
  <si>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</si>
  <si>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</si>
  <si>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東京都立川市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</si>
  <si>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</si>
  <si>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</si>
  <si>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</si>
  <si>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</si>
  <si>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</si>
  <si>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</si>
  <si>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</si>
  <si>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</si>
  <si>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</si>
  <si>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</si>
  <si>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</si>
  <si>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</si>
  <si>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</si>
  <si>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</si>
  <si>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</si>
  <si>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</si>
  <si>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</si>
  <si>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</si>
  <si>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</si>
  <si>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</si>
  <si>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</si>
  <si>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</si>
  <si>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</si>
  <si>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</si>
  <si>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</si>
  <si>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</si>
  <si>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</si>
  <si>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</si>
  <si>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</si>
  <si>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</si>
  <si>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</si>
  <si>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</si>
  <si>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</si>
  <si>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</si>
  <si>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</si>
  <si>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</si>
  <si>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</si>
  <si>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</si>
  <si>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</si>
  <si>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</si>
  <si>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</si>
  <si>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</si>
  <si>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</si>
  <si>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</si>
  <si>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</si>
  <si>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</si>
  <si>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</si>
  <si>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</si>
  <si>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</si>
  <si>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</si>
  <si>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</si>
  <si>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</si>
  <si>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</si>
  <si>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</si>
  <si>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</si>
  <si>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</si>
  <si>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</si>
  <si>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</si>
  <si>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</si>
  <si>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</si>
  <si>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</si>
  <si>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</si>
  <si>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</si>
  <si>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</si>
  <si>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</si>
  <si>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</si>
  <si>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</si>
  <si>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</si>
  <si>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</si>
  <si>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</si>
  <si>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</si>
  <si>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</si>
  <si>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</si>
  <si>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</si>
  <si>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</si>
  <si>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</si>
  <si>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</si>
  <si>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</si>
  <si>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</si>
  <si>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</si>
  <si>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</si>
  <si>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</si>
  <si>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</si>
  <si>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</si>
  <si>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</si>
  <si>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</si>
  <si>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</si>
  <si>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</si>
  <si>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</si>
  <si>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</si>
  <si>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</si>
  <si>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</si>
  <si>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</si>
  <si>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</si>
  <si>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</si>
  <si>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</si>
  <si>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</si>
  <si>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</si>
  <si>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</si>
  <si>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</si>
  <si>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</si>
  <si>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</si>
  <si>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</si>
  <si>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</si>
  <si>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</si>
  <si>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</si>
  <si>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</si>
  <si>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</si>
  <si>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</si>
  <si>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</si>
  <si>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</si>
  <si>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</si>
  <si>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</si>
  <si>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</si>
  <si>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</si>
  <si>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</si>
  <si>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</si>
  <si>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</si>
  <si>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</si>
  <si>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</si>
  <si>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</si>
  <si>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</si>
  <si>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</si>
  <si>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</si>
  <si>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</si>
  <si>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</si>
  <si>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</si>
  <si>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</si>
  <si>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</si>
  <si>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</si>
  <si>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</si>
  <si>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</si>
  <si>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</si>
  <si>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</si>
  <si>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</si>
  <si>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</si>
  <si>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</si>
  <si>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</si>
  <si>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</si>
  <si>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</si>
  <si>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</si>
  <si>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</si>
  <si>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</si>
  <si>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</si>
  <si>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</si>
  <si>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</si>
  <si>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</si>
  <si>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</si>
  <si>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東京都立川市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</si>
  <si>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</si>
  <si>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</si>
  <si>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</si>
  <si>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</si>
  <si>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</si>
  <si>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</si>
  <si>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</si>
  <si>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</si>
  <si>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</si>
  <si>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</si>
  <si>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</si>
  <si>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</si>
  <si>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</si>
  <si>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</si>
  <si>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</si>
  <si>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</si>
  <si>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</si>
  <si>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</si>
  <si>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</si>
  <si>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</si>
  <si>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</si>
  <si>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</si>
  <si>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</si>
  <si>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</si>
  <si>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</si>
  <si>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</si>
  <si>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</si>
  <si>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</si>
  <si>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</si>
  <si>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</si>
  <si>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</si>
  <si>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</si>
  <si>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</si>
  <si>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</si>
  <si>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</si>
  <si>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</si>
  <si>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</si>
  <si>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競輪事業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</si>
  <si>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</si>
  <si>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</si>
  <si>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</si>
  <si>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</si>
  <si>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</si>
  <si>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</si>
  <si>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</si>
  <si>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</si>
  <si>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</si>
  <si>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</si>
  <si>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</si>
  <si>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</si>
  <si>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</si>
  <si>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</si>
  <si>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</si>
  <si>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</si>
  <si>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</si>
  <si>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</si>
  <si>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</si>
  <si>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</si>
  <si>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</si>
  <si>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</si>
  <si>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</si>
  <si>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</si>
  <si>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</si>
  <si>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</si>
  <si>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</si>
  <si>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</si>
  <si>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</si>
  <si>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</si>
  <si>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</si>
  <si>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</si>
  <si>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</si>
  <si>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</si>
  <si>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</si>
  <si>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</si>
  <si>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</si>
  <si>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</si>
  <si>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</si>
  <si>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</si>
  <si>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</si>
  <si>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</si>
  <si>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</si>
  <si>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</si>
  <si>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</si>
  <si>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</si>
  <si>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</si>
  <si>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</si>
  <si>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</si>
  <si>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</si>
  <si>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</si>
  <si>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</si>
  <si>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</si>
  <si>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</si>
  <si>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</si>
  <si>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</si>
  <si>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</si>
  <si>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</si>
  <si>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</si>
  <si>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</si>
  <si>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</si>
  <si>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</si>
  <si>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</si>
  <si>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</si>
  <si>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</si>
  <si>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</si>
  <si>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</si>
  <si>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</si>
  <si>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</si>
  <si>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</si>
  <si>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</si>
  <si>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</si>
  <si>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</si>
  <si>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</si>
  <si>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</si>
  <si>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</si>
  <si>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</si>
  <si>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</si>
  <si>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</si>
  <si>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</si>
  <si>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</si>
  <si>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</si>
  <si>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</si>
  <si>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</si>
  <si>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</si>
  <si>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</si>
  <si>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</si>
  <si>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</si>
  <si>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</si>
  <si>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</si>
  <si>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</si>
  <si>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</si>
  <si>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</si>
  <si>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</si>
  <si>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</si>
  <si>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</si>
  <si>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</si>
  <si>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</si>
  <si>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</si>
  <si>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</si>
  <si>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</si>
  <si>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</si>
  <si>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</si>
  <si>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</si>
  <si>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</si>
  <si>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</si>
  <si>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</si>
  <si>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</si>
  <si>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</si>
  <si>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</si>
  <si>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</si>
  <si>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</si>
  <si>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</si>
  <si>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</si>
  <si>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</si>
  <si>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</si>
  <si>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</si>
  <si>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</si>
  <si>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</si>
  <si>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</si>
  <si>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</si>
  <si>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</si>
  <si>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</si>
  <si>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</si>
  <si>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</si>
  <si>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</si>
  <si>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</si>
  <si>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</si>
  <si>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</si>
  <si>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</si>
  <si>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</si>
  <si>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</si>
  <si>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</si>
  <si>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</si>
  <si>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</si>
  <si>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</si>
  <si>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</si>
  <si>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0.75</t>
  </si>
  <si>
    <t>一般会計</t>
  </si>
  <si>
    <t>介護保険事業</t>
  </si>
  <si>
    <t>国民健康保険事業</t>
  </si>
  <si>
    <t>競輪事業</t>
  </si>
  <si>
    <t>下水道事業</t>
  </si>
  <si>
    <t>後期高齢者医療事業</t>
  </si>
  <si>
    <t>駐車場事業</t>
  </si>
  <si>
    <t>その他会計（赤字）</t>
  </si>
  <si>
    <t>その他会計（黒字）</t>
  </si>
  <si>
    <t>東京たま広域資源循環組合</t>
    <rPh sb="0" eb="2">
      <t>トウキョウ</t>
    </rPh>
    <rPh sb="4" eb="6">
      <t>コウイキ</t>
    </rPh>
    <rPh sb="6" eb="8">
      <t>シゲン</t>
    </rPh>
    <rPh sb="8" eb="10">
      <t>ジュンカン</t>
    </rPh>
    <rPh sb="10" eb="12">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</si>
  <si>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</si>
  <si>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東京市町村総合事務組合（交通災害共済事業特別会計）</t>
  </si>
  <si>
    <t>立川・昭島・国立聖苑組合</t>
    <rPh sb="0" eb="2">
      <t>タチカワ</t>
    </rPh>
    <rPh sb="3" eb="5">
      <t>アキシマ</t>
    </rPh>
    <rPh sb="6" eb="8">
      <t>クニタチ</t>
    </rPh>
    <rPh sb="8" eb="9">
      <t>セイ</t>
    </rPh>
    <rPh sb="9" eb="10">
      <t>エン</t>
    </rPh>
    <rPh sb="10" eb="12">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</si>
  <si>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</si>
  <si>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</si>
  <si>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立川市地域文化振興財団</t>
    <rPh sb="0" eb="3">
      <t>タチカワシ</t>
    </rPh>
    <rPh sb="3" eb="5">
      <t>チイキ</t>
    </rPh>
    <rPh sb="5" eb="7">
      <t>ブンカ</t>
    </rPh>
    <rPh sb="7" eb="9">
      <t>シンコウ</t>
    </rPh>
    <rPh sb="9" eb="11">
      <t>ザイダン</t>
    </rPh>
    <phoneticPr fontId="2"/>
  </si>
  <si>
    <t>立川都市センター</t>
    <rPh sb="0" eb="2">
      <t>タチカワ</t>
    </rPh>
    <rPh sb="2" eb="4">
      <t>トシ</t>
    </rPh>
    <phoneticPr fontId="2"/>
  </si>
  <si>
    <t>立川市土地開発公社</t>
    <rPh sb="0" eb="3">
      <t>タチカワシ</t>
    </rPh>
    <rPh sb="3" eb="5">
      <t>トチ</t>
    </rPh>
    <rPh sb="5" eb="7">
      <t>カイハツ</t>
    </rPh>
    <rPh sb="7" eb="9">
      <t>コウシャ</t>
    </rPh>
    <phoneticPr fontId="2"/>
  </si>
  <si>
    <t>多摩都市モノレール株式会社</t>
    <rPh sb="0" eb="2">
      <t>タマ</t>
    </rPh>
    <rPh sb="2" eb="4">
      <t>トシ</t>
    </rPh>
    <rPh sb="9" eb="13">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</si>
  <si>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</si>
  <si>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</si>
  <si>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</si>
  <si>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</si>
  <si>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</si>
  <si>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</si>
  <si>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</si>
  <si>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</si>
  <si>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</si>
  <si>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</si>
  <si>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</si>
  <si>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新たな市債の発行を当該年度の元利償還額以下に抑制するルールにより、将来負担比率はマイナスが続いているが、今後、老朽化が著しい公共施設を改修し、長寿命化・再編を図っていく必要があるため、有形固定資産減価償却率の推移を注視し、ルールを維持できるか、精査が必要となる。</t>
    <phoneticPr fontId="5"/>
  </si>
  <si>
    <t>有形固定資産減価償却率</t>
    <phoneticPr fontId="5"/>
  </si>
  <si>
    <t>新たな市債の発行を当該年度の元利償還額以下に抑制するルールにより、将来負担比率はマイナスが続いており、実質公債費比率も改善傾向にあるが、今後、老朽化が著しい公共施設を改修し、長寿命化・再編を図っていく必要があるため、ルールを維持できるか、精査が必要と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</si>
</sst>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34732</c:v>
                </c:pt>
                <c:pt idx="1">
                  <c:v>41024</c:v>
                </c:pt>
                <c:pt idx="2">
                  <c:v>57501</c:v>
                </c:pt>
                <c:pt idx="3">
                  <c:v>48498</c:v>
                </c:pt>
                <c:pt idx="4">
                  <c:v>45309</c:v>
                </c:pt>
              </c:numCache>
            </c:numRef>
          </c:val>
          <c:smooth val="0"/>
        </c:ser>
        <c:dLbls>
          <c:showLegendKey val="0"/>
          <c:showVal val="0"/>
          <c:showCatName val="0"/>
          <c:showSerName val="0"/>
          <c:showPercent val="0"/>
          <c:showBubbleSize val="0"/>
        </c:dLbls>
        <c:marker val="1"/>
        <c:smooth val="0"/>
        <c:axId val="169701760"/>
        <c:axId val="169703680"/>
      </c:lineChart>
      <c:catAx>
        <c:axId val="169701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703680"/>
        <c:crosses val="autoZero"/>
        <c:auto val="1"/>
        <c:lblAlgn val="ctr"/>
        <c:lblOffset val="100"/>
        <c:tickLblSkip val="1"/>
        <c:tickMarkSkip val="1"/>
        <c:noMultiLvlLbl val="0"/>
      </c:catAx>
      <c:valAx>
        <c:axId val="169703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70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8.1999999999999993</c:v>
                </c:pt>
                <c:pt idx="1">
                  <c:v>7.57</c:v>
                </c:pt>
                <c:pt idx="2">
                  <c:v>8.61</c:v>
                </c:pt>
                <c:pt idx="3">
                  <c:v>9.48</c:v>
                </c:pt>
                <c:pt idx="4">
                  <c:v>8.44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15.69</c:v>
                </c:pt>
                <c:pt idx="1">
                  <c:v>16.29</c:v>
                </c:pt>
                <c:pt idx="2">
                  <c:v>18.600000000000001</c:v>
                </c:pt>
                <c:pt idx="3">
                  <c:v>19.989999999999998</c:v>
                </c:pt>
                <c:pt idx="4">
                  <c:v>19.71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2347648"/>
        <c:axId val="16235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1.78</c:v>
                </c:pt>
                <c:pt idx="1">
                  <c:v>0.4</c:v>
                </c:pt>
                <c:pt idx="2">
                  <c:v>3.15</c:v>
                </c:pt>
                <c:pt idx="3">
                  <c:v>3.88</c:v>
                </c:pt>
                <c:pt idx="4">
                  <c:v>-0.75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2347648"/>
        <c:axId val="162353920"/>
      </c:lineChart>
      <c:catAx>
        <c:axId val="1623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353920"/>
        <c:crosses val="autoZero"/>
        <c:auto val="1"/>
        <c:lblAlgn val="ctr"/>
        <c:lblOffset val="100"/>
        <c:tickLblSkip val="1"/>
        <c:tickMarkSkip val="1"/>
        <c:noMultiLvlLbl val="0"/>
      </c:catAx>
      <c:valAx>
        <c:axId val="1623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4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0.04</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競輪事業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0.32</c:v>
                </c:pt>
                <c:pt idx="2">
                  <c:v>#N/A</c:v>
                </c:pt>
                <c:pt idx="3">
                  <c:v>0.32</c:v>
                </c:pt>
                <c:pt idx="4">
                  <c:v>#N/A</c:v>
                </c:pt>
                <c:pt idx="5">
                  <c:v>0.31</c:v>
                </c:pt>
                <c:pt idx="6">
                  <c:v>#N/A</c:v>
                </c:pt>
                <c:pt idx="7">
                  <c:v>0.3</c:v>
                </c:pt>
                <c:pt idx="8">
                  <c:v>#N/A</c:v>
                </c:pt>
                <c:pt idx="9">
                  <c:v>0.28999999999999998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0.57999999999999996</c:v>
                </c:pt>
                <c:pt idx="2">
                  <c:v>#N/A</c:v>
                </c:pt>
                <c:pt idx="3">
                  <c:v>0.66</c:v>
                </c:pt>
                <c:pt idx="4">
                  <c:v>#N/A</c:v>
                </c:pt>
                <c:pt idx="5">
                  <c:v>0.66</c:v>
                </c:pt>
                <c:pt idx="6">
                  <c:v>#N/A</c:v>
                </c:pt>
                <c:pt idx="7">
                  <c:v>0.31</c:v>
                </c:pt>
                <c:pt idx="8">
                  <c:v>#N/A</c:v>
                </c:pt>
                <c:pt idx="9">
                  <c:v>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0.05</c:v>
                </c:pt>
                <c:pt idx="4">
                  <c:v>#N/A</c:v>
                </c:pt>
                <c:pt idx="5">
                  <c:v>0.13</c:v>
                </c:pt>
                <c:pt idx="6">
                  <c:v>#N/A</c:v>
                </c:pt>
                <c:pt idx="7">
                  <c:v>0.34</c:v>
                </c:pt>
                <c:pt idx="8">
                  <c:v>#N/A</c:v>
                </c:pt>
                <c:pt idx="9">
                  <c:v>1.02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8.19</c:v>
                </c:pt>
                <c:pt idx="2">
                  <c:v>#N/A</c:v>
                </c:pt>
                <c:pt idx="3">
                  <c:v>7.57</c:v>
                </c:pt>
                <c:pt idx="4">
                  <c:v>#N/A</c:v>
                </c:pt>
                <c:pt idx="5">
                  <c:v>8.61</c:v>
                </c:pt>
                <c:pt idx="6">
                  <c:v>#N/A</c:v>
                </c:pt>
                <c:pt idx="7">
                  <c:v>9.4700000000000006</c:v>
                </c:pt>
                <c:pt idx="8">
                  <c:v>#N/A</c:v>
                </c:pt>
                <c:pt idx="9">
                  <c:v>8.43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5119872"/>
        <c:axId val="185121408"/>
      </c:barChart>
      <c:catAx>
        <c:axId val="1851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121408"/>
        <c:crosses val="autoZero"/>
        <c:auto val="1"/>
        <c:lblAlgn val="ctr"/>
        <c:lblOffset val="100"/>
        <c:tickLblSkip val="1"/>
        <c:tickMarkSkip val="1"/>
        <c:noMultiLvlLbl val="0"/>
      </c:catAx>
      <c:valAx>
        <c:axId val="1851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1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5461</c:v>
                </c:pt>
                <c:pt idx="5">
                  <c:v>5466</c:v>
                </c:pt>
                <c:pt idx="8">
                  <c:v>5539</c:v>
                </c:pt>
                <c:pt idx="11">
                  <c:v>5161</c:v>
                </c:pt>
                <c:pt idx="14">
                  <c:v>4833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260</c:v>
                </c:pt>
                <c:pt idx="3">
                  <c:v>366</c:v>
                </c:pt>
                <c:pt idx="6">
                  <c:v>337</c:v>
                </c:pt>
                <c:pt idx="9">
                  <c:v>346</c:v>
                </c:pt>
                <c:pt idx="12">
                  <c:v>739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262</c:v>
                </c:pt>
                <c:pt idx="3">
                  <c:v>209</c:v>
                </c:pt>
                <c:pt idx="6">
                  <c:v>169</c:v>
                </c:pt>
                <c:pt idx="9">
                  <c:v>156</c:v>
                </c:pt>
                <c:pt idx="12">
                  <c:v>125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1401</c:v>
                </c:pt>
                <c:pt idx="3">
                  <c:v>1309</c:v>
                </c:pt>
                <c:pt idx="6">
                  <c:v>1362</c:v>
                </c:pt>
                <c:pt idx="9">
                  <c:v>1314</c:v>
                </c:pt>
                <c:pt idx="12">
                  <c:v>1259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17</c:v>
                </c:pt>
                <c:pt idx="3">
                  <c:v>17</c:v>
                </c:pt>
                <c:pt idx="6">
                  <c:v>17</c:v>
                </c:pt>
                <c:pt idx="9">
                  <c:v>17</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83</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4600</c:v>
                </c:pt>
                <c:pt idx="3">
                  <c:v>4340</c:v>
                </c:pt>
                <c:pt idx="6">
                  <c:v>4463</c:v>
                </c:pt>
                <c:pt idx="9">
                  <c:v>3841</c:v>
                </c:pt>
                <c:pt idx="12">
                  <c:v>4098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965376"/>
        <c:axId val="11696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1079</c:v>
                </c:pt>
                <c:pt idx="2">
                  <c:v>#N/A</c:v>
                </c:pt>
                <c:pt idx="3">
                  <c:v>#N/A</c:v>
                </c:pt>
                <c:pt idx="4">
                  <c:v>775</c:v>
                </c:pt>
                <c:pt idx="5">
                  <c:v>#N/A</c:v>
                </c:pt>
                <c:pt idx="6">
                  <c:v>#N/A</c:v>
                </c:pt>
                <c:pt idx="7">
                  <c:v>809</c:v>
                </c:pt>
                <c:pt idx="8">
                  <c:v>#N/A</c:v>
                </c:pt>
                <c:pt idx="9">
                  <c:v>#N/A</c:v>
                </c:pt>
                <c:pt idx="10">
                  <c:v>596</c:v>
                </c:pt>
                <c:pt idx="11">
                  <c:v>#N/A</c:v>
                </c:pt>
                <c:pt idx="12">
                  <c:v>#N/A</c:v>
                </c:pt>
                <c:pt idx="13">
                  <c:v>1388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965376"/>
        <c:axId val="116967296"/>
      </c:lineChart>
      <c:catAx>
        <c:axId val="1169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67296"/>
        <c:crosses val="autoZero"/>
        <c:auto val="1"/>
        <c:lblAlgn val="ctr"/>
        <c:lblOffset val="100"/>
        <c:tickLblSkip val="1"/>
        <c:tickMarkSkip val="1"/>
        <c:noMultiLvlLbl val="0"/>
      </c:catAx>
      <c:valAx>
        <c:axId val="11696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30398</c:v>
                </c:pt>
                <c:pt idx="5">
                  <c:v>28051</c:v>
                </c:pt>
                <c:pt idx="8">
                  <c:v>26020</c:v>
                </c:pt>
                <c:pt idx="11">
                  <c:v>23623</c:v>
                </c:pt>
                <c:pt idx="14">
                  <c:v>21330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15169</c:v>
                </c:pt>
                <c:pt idx="5">
                  <c:v>14810</c:v>
                </c:pt>
                <c:pt idx="8">
                  <c:v>14165</c:v>
                </c:pt>
                <c:pt idx="11">
                  <c:v>13847</c:v>
                </c:pt>
                <c:pt idx="14">
                  <c:v>12915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16910</c:v>
                </c:pt>
                <c:pt idx="5">
                  <c:v>18453</c:v>
                </c:pt>
                <c:pt idx="8">
                  <c:v>20070</c:v>
                </c:pt>
                <c:pt idx="11">
                  <c:v>23024</c:v>
                </c:pt>
                <c:pt idx="14">
                  <c:v>23072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9270</c:v>
                </c:pt>
                <c:pt idx="3">
                  <c:v>9103</c:v>
                </c:pt>
                <c:pt idx="6">
                  <c:v>8684</c:v>
                </c:pt>
                <c:pt idx="9">
                  <c:v>8379</c:v>
                </c:pt>
                <c:pt idx="12">
                  <c:v>8613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965</c:v>
                </c:pt>
                <c:pt idx="3">
                  <c:v>782</c:v>
                </c:pt>
                <c:pt idx="6">
                  <c:v>622</c:v>
                </c:pt>
                <c:pt idx="9">
                  <c:v>451</c:v>
                </c:pt>
                <c:pt idx="12">
                  <c:v>321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10990</c:v>
                </c:pt>
                <c:pt idx="3">
                  <c:v>10630</c:v>
                </c:pt>
                <c:pt idx="6">
                  <c:v>10117</c:v>
                </c:pt>
                <c:pt idx="9">
                  <c:v>9283</c:v>
                </c:pt>
                <c:pt idx="12">
                  <c:v>8657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4151</c:v>
                </c:pt>
                <c:pt idx="3">
                  <c:v>3209</c:v>
                </c:pt>
                <c:pt idx="6">
                  <c:v>2715</c:v>
                </c:pt>
                <c:pt idx="9">
                  <c:v>2419</c:v>
                </c:pt>
                <c:pt idx="12">
                  <c:v>2130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32788</c:v>
                </c:pt>
                <c:pt idx="3">
                  <c:v>31879</c:v>
                </c:pt>
                <c:pt idx="6">
                  <c:v>32154</c:v>
                </c:pt>
                <c:pt idx="9">
                  <c:v>30844</c:v>
                </c:pt>
                <c:pt idx="12">
                  <c:v>29276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447296"/>
        <c:axId val="11745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447296"/>
        <c:axId val="117453568"/>
      </c:lineChart>
      <c:catAx>
        <c:axId val="1174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53568"/>
        <c:crosses val="autoZero"/>
        <c:auto val="1"/>
        <c:lblAlgn val="ctr"/>
        <c:lblOffset val="100"/>
        <c:tickLblSkip val="1"/>
        <c:tickMarkSkip val="1"/>
        <c:noMultiLvlLbl val="0"/>
      </c:catAx>
      <c:valAx>
        <c:axId val="11745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4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57.7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55.3</c:v>
                </c:pt>
              </c:numCache>
            </c:numRef>
          </c:xVal>
          <c:yVal>
            <c:numRef>
              <c:f>公会計指標分析・財政指標組合せ分析表!$K$55:$O$55</c:f>
              <c:numCache>
                <c:formatCode>#,##0.0;"▲ "#,##0.0</c:formatCode>
                <c:ptCount val="5"/>
                <c:pt idx="4">
                  <c:v>16.600000000000001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7843072"/>
        <c:axId val="117844992"/>
      </c:scatterChart>
      <c:valAx>
        <c:axId val="117843072"/>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844992"/>
        <c:crosses val="autoZero"/>
        <c:crossBetween val="midCat"/>
      </c:valAx>
      <c:valAx>
        <c:axId val="117844992"/>
        <c:scaling>
          <c:orientation val="minMax"/>
          <c:max val="20"/>
          <c:min val="1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843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2.8</c:v>
                </c:pt>
                <c:pt idx="1">
                  <c:v>2.4</c:v>
                </c:pt>
                <c:pt idx="2">
                  <c:v>2.5</c:v>
                </c:pt>
                <c:pt idx="3">
                  <c:v>2</c:v>
                </c:pt>
                <c:pt idx="4">
                  <c:v>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3.6</c:v>
                </c:pt>
              </c:numCache>
            </c:numRef>
          </c:xVal>
          <c:yVal>
            <c:numRef>
              <c:f>公会計指標分析・財政指標組合せ分析表!$K$77:$O$77</c:f>
              <c:numCache>
                <c:formatCode>#,##0.0;"▲ "#,##0.0</c:formatCode>
                <c:ptCount val="5"/>
                <c:pt idx="0">
                  <c:v>42</c:v>
                </c:pt>
                <c:pt idx="1">
                  <c:v>32.6</c:v>
                </c:pt>
                <c:pt idx="2">
                  <c:v>30.5</c:v>
                </c:pt>
                <c:pt idx="3">
                  <c:v>21.2</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170752"/>
        <c:axId val="118172672"/>
      </c:scatterChart>
      <c:valAx>
        <c:axId val="118170752"/>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72672"/>
        <c:crosses val="autoZero"/>
        <c:crossBetween val="midCat"/>
      </c:valAx>
      <c:valAx>
        <c:axId val="118172672"/>
        <c:scaling>
          <c:orientation val="minMax"/>
          <c:max val="4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170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実質公債費比率の分子は増となった。主な増要因は、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年度に借り入れた旧庁舎施設等改修事業（市民会館）の元金償還が始まったことなどにより増となったことである。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今後も、新たな地方債の発行を元金償還額以下とすることに努めるなど、改善を進めていく。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主な増要因は、控除すべき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基準財政需要額算入見込額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が減少したことである。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今後も、新たな地方債の発行を元金償還額以下とすることに努めるなど、改善を進めていく。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181,554
177,695
24.36
78,160,310
73,814,658
3,470,066
41,138,105
29,247,118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本市の有形固定資産減価償却率は、類似団体内平均と比較し、やや高い水準にある。施設類型別に見ると、学校施設、保健センター・保健所、消防施設が高い水準にある。</a:t>
          </a:r>
        </a:p>
        <a:p>
          <a:r>
            <a:rPr kumimoji="1" lang="ja-JP" altLang="en-US" sz="1100">
              <a:latin typeface="ＭＳ Ｐゴシック"/>
            </a:rPr>
            <a:t>今後は、公共施設等総合管理計画に基づき、施設の老朽化対策に計画的に取り組むとともに、平成３０年度に策定を進める公共施設再編個別計画において、公共施設再編・更新の具体的な検討を図る。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8" name="直線コネクタ 67"/>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9"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70" name="直線コネクタ 69"/>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71"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72" name="直線コネクタ 71"/>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73"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74" name="フローチャート : 判断 73"/>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84328</xdr:rowOff>
    </xdr:from>
    <xdr:to>
      <xdr:col>3</xdr:col>
      <xdr:colOff>511175</xdr:colOff>
      <xdr:row>32</xdr:row>
      <xdr:rowOff>14478</xdr:rowOff>
    </xdr:to>
    <xdr:sp macro="" textlink="">
      <xdr:nvSpPr>
        <xdr:cNvPr id="75" name="フローチャート : 判断 74"/>
        <xdr:cNvSpPr/>
      </xdr:nvSpPr>
      <xdr:spPr>
        <a:xfrm>
          <a:off x="4000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112014</xdr:rowOff>
    </xdr:from>
    <xdr:to>
      <xdr:col>3</xdr:col>
      <xdr:colOff>1222375</xdr:colOff>
      <xdr:row>30</xdr:row>
      <xdr:rowOff>42164</xdr:rowOff>
    </xdr:to>
    <xdr:sp macro="" textlink="">
      <xdr:nvSpPr>
        <xdr:cNvPr id="81" name="円/楕円 80"/>
        <xdr:cNvSpPr/>
      </xdr:nvSpPr>
      <xdr:spPr>
        <a:xfrm>
          <a:off x="47117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134891</xdr:rowOff>
    </xdr:from>
    <xdr:ext cx="405111" cy="259045"/>
    <xdr:sp macro="" textlink="">
      <xdr:nvSpPr>
        <xdr:cNvPr id="82" name="有形固定資産減価償却率該当値テキスト"/>
        <xdr:cNvSpPr txBox="1"/>
      </xdr:nvSpPr>
      <xdr:spPr>
        <a:xfrm>
          <a:off x="4813300" y="57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oneCellAnchor>
    <xdr:from>
      <xdr:col>3</xdr:col>
      <xdr:colOff>245118</xdr:colOff>
      <xdr:row>30</xdr:row>
      <xdr:rowOff>31005</xdr:rowOff>
    </xdr:from>
    <xdr:ext cx="405111" cy="259045"/>
    <xdr:sp macro="" textlink="">
      <xdr:nvSpPr>
        <xdr:cNvPr id="83" name="n_1aveValue有形固定資産減価償却率"/>
        <xdr:cNvSpPr txBox="1"/>
      </xdr:nvSpPr>
      <xdr:spPr>
        <a:xfrm>
          <a:off x="3836043"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181,554
177,695
24.36
78,160,310
73,814,658
3,470,066
41,138,105
29,247,118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123715</xdr:rowOff>
    </xdr:from>
    <xdr:ext cx="405111" cy="259045"/>
    <xdr:sp macro="" textlink="">
      <xdr:nvSpPr>
        <xdr:cNvPr id="60" name="【道路】&#10;有形固定資産減価償却率平均値テキスト"/>
        <xdr:cNvSpPr txBox="1"/>
      </xdr:nvSpPr>
      <xdr:spPr>
        <a:xfrm>
          <a:off x="4724400" y="6638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96266</xdr:rowOff>
    </xdr:from>
    <xdr:to>
      <xdr:col>5</xdr:col>
      <xdr:colOff>409575</xdr:colOff>
      <xdr:row>42</xdr:row>
      <xdr:rowOff>26416</xdr:rowOff>
    </xdr:to>
    <xdr:sp macro="" textlink="">
      <xdr:nvSpPr>
        <xdr:cNvPr id="62" name="フローチャート : 判断 61"/>
        <xdr:cNvSpPr/>
      </xdr:nvSpPr>
      <xdr:spPr>
        <a:xfrm>
          <a:off x="3746500" y="71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146558</xdr:rowOff>
    </xdr:from>
    <xdr:to>
      <xdr:col>6</xdr:col>
      <xdr:colOff>561975</xdr:colOff>
      <xdr:row>40</xdr:row>
      <xdr:rowOff>76708</xdr:rowOff>
    </xdr:to>
    <xdr:sp macro="" textlink="">
      <xdr:nvSpPr>
        <xdr:cNvPr id="68" name="円/楕円 67"/>
        <xdr:cNvSpPr/>
      </xdr:nvSpPr>
      <xdr:spPr>
        <a:xfrm>
          <a:off x="4584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124985</xdr:rowOff>
    </xdr:from>
    <xdr:ext cx="405111" cy="259045"/>
    <xdr:sp macro="" textlink="">
      <xdr:nvSpPr>
        <xdr:cNvPr id="69" name="【道路】&#10;有形固定資産減価償却率該当値テキスト"/>
        <xdr:cNvSpPr txBox="1"/>
      </xdr:nvSpPr>
      <xdr:spPr>
        <a:xfrm>
          <a:off x="4724400"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oneCellAnchor>
    <xdr:from>
      <xdr:col>5</xdr:col>
      <xdr:colOff>143518</xdr:colOff>
      <xdr:row>40</xdr:row>
      <xdr:rowOff>42943</xdr:rowOff>
    </xdr:from>
    <xdr:ext cx="405111" cy="259045"/>
    <xdr:sp macro="" textlink="">
      <xdr:nvSpPr>
        <xdr:cNvPr id="70" name="n_1aveValue【道路】&#10;有形固定資産減価償却率"/>
        <xdr:cNvSpPr txBox="1"/>
      </xdr:nvSpPr>
      <xdr:spPr>
        <a:xfrm>
          <a:off x="3582043" y="6900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71818</xdr:rowOff>
    </xdr:from>
    <xdr:to>
      <xdr:col>15</xdr:col>
      <xdr:colOff>180340</xdr:colOff>
      <xdr:row>40</xdr:row>
      <xdr:rowOff>109919</xdr:rowOff>
    </xdr:to>
    <xdr:cxnSp macro="">
      <xdr:nvCxnSpPr>
        <xdr:cNvPr id="94" name="直線コネクタ 93"/>
        <xdr:cNvCxnSpPr/>
      </xdr:nvCxnSpPr>
      <xdr:spPr>
        <a:xfrm flipV="1">
          <a:off x="10476865" y="6244018"/>
          <a:ext cx="0" cy="72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113746</xdr:rowOff>
    </xdr:from>
    <xdr:ext cx="469744" cy="259045"/>
    <xdr:sp macro="" textlink="">
      <xdr:nvSpPr>
        <xdr:cNvPr id="95" name="【道路】&#10;一人当たり延長最小値テキスト"/>
        <xdr:cNvSpPr txBox="1"/>
      </xdr:nvSpPr>
      <xdr:spPr>
        <a:xfrm>
          <a:off x="10566400" y="697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40</xdr:row>
      <xdr:rowOff>109919</xdr:rowOff>
    </xdr:from>
    <xdr:to>
      <xdr:col>15</xdr:col>
      <xdr:colOff>269875</xdr:colOff>
      <xdr:row>40</xdr:row>
      <xdr:rowOff>109919</xdr:rowOff>
    </xdr:to>
    <xdr:cxnSp macro="">
      <xdr:nvCxnSpPr>
        <xdr:cNvPr id="96" name="直線コネクタ 95"/>
        <xdr:cNvCxnSpPr/>
      </xdr:nvCxnSpPr>
      <xdr:spPr>
        <a:xfrm>
          <a:off x="10388600" y="696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18495</xdr:rowOff>
    </xdr:from>
    <xdr:ext cx="469744" cy="259045"/>
    <xdr:sp macro="" textlink="">
      <xdr:nvSpPr>
        <xdr:cNvPr id="97" name="【道路】&#10;一人当たり延長最大値テキスト"/>
        <xdr:cNvSpPr txBox="1"/>
      </xdr:nvSpPr>
      <xdr:spPr>
        <a:xfrm>
          <a:off x="10566400" y="60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36</xdr:row>
      <xdr:rowOff>71818</xdr:rowOff>
    </xdr:from>
    <xdr:to>
      <xdr:col>15</xdr:col>
      <xdr:colOff>269875</xdr:colOff>
      <xdr:row>36</xdr:row>
      <xdr:rowOff>71818</xdr:rowOff>
    </xdr:to>
    <xdr:cxnSp macro="">
      <xdr:nvCxnSpPr>
        <xdr:cNvPr id="98" name="直線コネクタ 97"/>
        <xdr:cNvCxnSpPr/>
      </xdr:nvCxnSpPr>
      <xdr:spPr>
        <a:xfrm>
          <a:off x="10388600" y="624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153814</xdr:rowOff>
    </xdr:from>
    <xdr:ext cx="469744" cy="259045"/>
    <xdr:sp macro="" textlink="">
      <xdr:nvSpPr>
        <xdr:cNvPr id="99" name="【道路】&#10;一人当たり延長平均値テキスト"/>
        <xdr:cNvSpPr txBox="1"/>
      </xdr:nvSpPr>
      <xdr:spPr>
        <a:xfrm>
          <a:off x="10566400" y="649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130937</xdr:rowOff>
    </xdr:from>
    <xdr:to>
      <xdr:col>15</xdr:col>
      <xdr:colOff>231775</xdr:colOff>
      <xdr:row>39</xdr:row>
      <xdr:rowOff>61087</xdr:rowOff>
    </xdr:to>
    <xdr:sp macro="" textlink="">
      <xdr:nvSpPr>
        <xdr:cNvPr id="100" name="フローチャート : 判断 99"/>
        <xdr:cNvSpPr/>
      </xdr:nvSpPr>
      <xdr:spPr>
        <a:xfrm>
          <a:off x="10426700" y="664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129794</xdr:rowOff>
    </xdr:from>
    <xdr:to>
      <xdr:col>14</xdr:col>
      <xdr:colOff>79375</xdr:colOff>
      <xdr:row>33</xdr:row>
      <xdr:rowOff>59944</xdr:rowOff>
    </xdr:to>
    <xdr:sp macro="" textlink="">
      <xdr:nvSpPr>
        <xdr:cNvPr id="101" name="フローチャート : 判断 100"/>
        <xdr:cNvSpPr/>
      </xdr:nvSpPr>
      <xdr:spPr>
        <a:xfrm>
          <a:off x="9588500" y="561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59119</xdr:rowOff>
    </xdr:from>
    <xdr:to>
      <xdr:col>15</xdr:col>
      <xdr:colOff>231775</xdr:colOff>
      <xdr:row>40</xdr:row>
      <xdr:rowOff>160719</xdr:rowOff>
    </xdr:to>
    <xdr:sp macro="" textlink="">
      <xdr:nvSpPr>
        <xdr:cNvPr id="107" name="円/楕円 106"/>
        <xdr:cNvSpPr/>
      </xdr:nvSpPr>
      <xdr:spPr>
        <a:xfrm>
          <a:off x="10426700" y="69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145496</xdr:rowOff>
    </xdr:from>
    <xdr:ext cx="469744" cy="259045"/>
    <xdr:sp macro="" textlink="">
      <xdr:nvSpPr>
        <xdr:cNvPr id="108" name="【道路】&#10;一人当たり延長該当値テキスト"/>
        <xdr:cNvSpPr txBox="1"/>
      </xdr:nvSpPr>
      <xdr:spPr>
        <a:xfrm>
          <a:off x="10566400" y="683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oneCellAnchor>
    <xdr:from>
      <xdr:col>13</xdr:col>
      <xdr:colOff>466802</xdr:colOff>
      <xdr:row>31</xdr:row>
      <xdr:rowOff>76471</xdr:rowOff>
    </xdr:from>
    <xdr:ext cx="469744" cy="259045"/>
    <xdr:sp macro="" textlink="">
      <xdr:nvSpPr>
        <xdr:cNvPr id="109" name="n_1aveValue【道路】&#10;一人当たり延長"/>
        <xdr:cNvSpPr txBox="1"/>
      </xdr:nvSpPr>
      <xdr:spPr>
        <a:xfrm>
          <a:off x="9391727" y="53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1" name="直線コネクタ 12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2" name="テキスト ボックス 12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5" name="直線コネクタ 12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6" name="テキスト ボックス 12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0" name="直線コネクタ 129"/>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1"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2" name="直線コネクタ 131"/>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33"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34" name="直線コネクタ 133"/>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74947</xdr:rowOff>
    </xdr:from>
    <xdr:ext cx="405111" cy="259045"/>
    <xdr:sp macro="" textlink="">
      <xdr:nvSpPr>
        <xdr:cNvPr id="135" name="【橋りょう・トンネル】&#10;有形固定資産減価償却率平均値テキスト"/>
        <xdr:cNvSpPr txBox="1"/>
      </xdr:nvSpPr>
      <xdr:spPr>
        <a:xfrm>
          <a:off x="47244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6" name="フローチャート : 判断 135"/>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86360</xdr:rowOff>
    </xdr:from>
    <xdr:to>
      <xdr:col>5</xdr:col>
      <xdr:colOff>409575</xdr:colOff>
      <xdr:row>61</xdr:row>
      <xdr:rowOff>16510</xdr:rowOff>
    </xdr:to>
    <xdr:sp macro="" textlink="">
      <xdr:nvSpPr>
        <xdr:cNvPr id="137" name="フローチャート : 判断 136"/>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57785</xdr:rowOff>
    </xdr:from>
    <xdr:to>
      <xdr:col>6</xdr:col>
      <xdr:colOff>561975</xdr:colOff>
      <xdr:row>62</xdr:row>
      <xdr:rowOff>159385</xdr:rowOff>
    </xdr:to>
    <xdr:sp macro="" textlink="">
      <xdr:nvSpPr>
        <xdr:cNvPr id="143" name="円/楕円 142"/>
        <xdr:cNvSpPr/>
      </xdr:nvSpPr>
      <xdr:spPr>
        <a:xfrm>
          <a:off x="4584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36212</xdr:rowOff>
    </xdr:from>
    <xdr:ext cx="405111" cy="259045"/>
    <xdr:sp macro="" textlink="">
      <xdr:nvSpPr>
        <xdr:cNvPr id="144" name="【橋りょう・トンネル】&#10;有形固定資産減価償却率該当値テキスト"/>
        <xdr:cNvSpPr txBox="1"/>
      </xdr:nvSpPr>
      <xdr:spPr>
        <a:xfrm>
          <a:off x="4724400"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33037</xdr:rowOff>
    </xdr:from>
    <xdr:ext cx="405111" cy="259045"/>
    <xdr:sp macro="" textlink="">
      <xdr:nvSpPr>
        <xdr:cNvPr id="145" name="n_1aveValue【橋りょう・トンネル】&#10;有形固定資産減価償却率"/>
        <xdr:cNvSpPr txBox="1"/>
      </xdr:nvSpPr>
      <xdr:spPr>
        <a:xfrm>
          <a:off x="3582043"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59" name="テキスト ボックス 15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69" name="直線コネクタ 168"/>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0"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1" name="直線コネクタ 170"/>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2"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3" name="直線コネクタ 172"/>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118754</xdr:rowOff>
    </xdr:from>
    <xdr:ext cx="534377" cy="259045"/>
    <xdr:sp macro="" textlink="">
      <xdr:nvSpPr>
        <xdr:cNvPr id="174" name="【橋りょう・トンネル】&#10;一人当たり有形固定資産（償却資産）額平均値テキスト"/>
        <xdr:cNvSpPr txBox="1"/>
      </xdr:nvSpPr>
      <xdr:spPr>
        <a:xfrm>
          <a:off x="10566400" y="1023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5" name="フローチャート : 判断 174"/>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124231</xdr:rowOff>
    </xdr:from>
    <xdr:to>
      <xdr:col>14</xdr:col>
      <xdr:colOff>79375</xdr:colOff>
      <xdr:row>57</xdr:row>
      <xdr:rowOff>54381</xdr:rowOff>
    </xdr:to>
    <xdr:sp macro="" textlink="">
      <xdr:nvSpPr>
        <xdr:cNvPr id="176" name="フローチャート : 判断 175"/>
        <xdr:cNvSpPr/>
      </xdr:nvSpPr>
      <xdr:spPr>
        <a:xfrm>
          <a:off x="9588500" y="97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169860</xdr:rowOff>
    </xdr:from>
    <xdr:to>
      <xdr:col>15</xdr:col>
      <xdr:colOff>231775</xdr:colOff>
      <xdr:row>61</xdr:row>
      <xdr:rowOff>100010</xdr:rowOff>
    </xdr:to>
    <xdr:sp macro="" textlink="">
      <xdr:nvSpPr>
        <xdr:cNvPr id="182" name="円/楕円 181"/>
        <xdr:cNvSpPr/>
      </xdr:nvSpPr>
      <xdr:spPr>
        <a:xfrm>
          <a:off x="10426700" y="104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148287</xdr:rowOff>
    </xdr:from>
    <xdr:ext cx="534377" cy="259045"/>
    <xdr:sp macro="" textlink="">
      <xdr:nvSpPr>
        <xdr:cNvPr id="183" name="【橋りょう・トンネル】&#10;一人当たり有形固定資産（償却資産）額該当値テキスト"/>
        <xdr:cNvSpPr txBox="1"/>
      </xdr:nvSpPr>
      <xdr:spPr>
        <a:xfrm>
          <a:off x="10566400" y="104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71,042</a:t>
          </a:r>
          <a:endParaRPr kumimoji="1" lang="ja-JP" altLang="en-US" sz="1000" b="1">
            <a:solidFill>
              <a:srgbClr val="FF0000"/>
            </a:solidFill>
            <a:latin typeface="ＭＳ Ｐゴシック"/>
          </a:endParaRPr>
        </a:p>
      </xdr:txBody>
    </xdr:sp>
    <xdr:clientData/>
  </xdr:oneCellAnchor>
  <xdr:oneCellAnchor>
    <xdr:from>
      <xdr:col>13</xdr:col>
      <xdr:colOff>402169</xdr:colOff>
      <xdr:row>55</xdr:row>
      <xdr:rowOff>70908</xdr:rowOff>
    </xdr:from>
    <xdr:ext cx="599010" cy="259045"/>
    <xdr:sp macro="" textlink="">
      <xdr:nvSpPr>
        <xdr:cNvPr id="184" name="n_1aveValue【橋りょう・トンネル】&#10;一人当たり有形固定資産（償却資産）額"/>
        <xdr:cNvSpPr txBox="1"/>
      </xdr:nvSpPr>
      <xdr:spPr>
        <a:xfrm>
          <a:off x="9327094"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167,030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07" name="直線コネクタ 206"/>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8"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09" name="直線コネクタ 208"/>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0"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1" name="直線コネクタ 210"/>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14749</xdr:rowOff>
    </xdr:from>
    <xdr:ext cx="405111" cy="259045"/>
    <xdr:sp macro="" textlink="">
      <xdr:nvSpPr>
        <xdr:cNvPr id="212" name="【公営住宅】&#10;有形固定資産減価償却率平均値テキスト"/>
        <xdr:cNvSpPr txBox="1"/>
      </xdr:nvSpPr>
      <xdr:spPr>
        <a:xfrm>
          <a:off x="47244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3" name="フローチャート : 判断 212"/>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78</xdr:row>
      <xdr:rowOff>23876</xdr:rowOff>
    </xdr:from>
    <xdr:to>
      <xdr:col>5</xdr:col>
      <xdr:colOff>409575</xdr:colOff>
      <xdr:row>78</xdr:row>
      <xdr:rowOff>125476</xdr:rowOff>
    </xdr:to>
    <xdr:sp macro="" textlink="">
      <xdr:nvSpPr>
        <xdr:cNvPr id="214" name="フローチャート : 判断 213"/>
        <xdr:cNvSpPr/>
      </xdr:nvSpPr>
      <xdr:spPr>
        <a:xfrm>
          <a:off x="3746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117602</xdr:rowOff>
    </xdr:from>
    <xdr:to>
      <xdr:col>6</xdr:col>
      <xdr:colOff>561975</xdr:colOff>
      <xdr:row>86</xdr:row>
      <xdr:rowOff>47752</xdr:rowOff>
    </xdr:to>
    <xdr:sp macro="" textlink="">
      <xdr:nvSpPr>
        <xdr:cNvPr id="220" name="円/楕円 219"/>
        <xdr:cNvSpPr/>
      </xdr:nvSpPr>
      <xdr:spPr>
        <a:xfrm>
          <a:off x="4584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32529</xdr:rowOff>
    </xdr:from>
    <xdr:ext cx="405111" cy="259045"/>
    <xdr:sp macro="" textlink="">
      <xdr:nvSpPr>
        <xdr:cNvPr id="221" name="【公営住宅】&#10;有形固定資産減価償却率該当値テキスト"/>
        <xdr:cNvSpPr txBox="1"/>
      </xdr:nvSpPr>
      <xdr:spPr>
        <a:xfrm>
          <a:off x="4724400" y="1460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oneCellAnchor>
    <xdr:from>
      <xdr:col>5</xdr:col>
      <xdr:colOff>143518</xdr:colOff>
      <xdr:row>76</xdr:row>
      <xdr:rowOff>142003</xdr:rowOff>
    </xdr:from>
    <xdr:ext cx="405111" cy="259045"/>
    <xdr:sp macro="" textlink="">
      <xdr:nvSpPr>
        <xdr:cNvPr id="222" name="n_1aveValue【公営住宅】&#10;有形固定資産減価償却率"/>
        <xdr:cNvSpPr txBox="1"/>
      </xdr:nvSpPr>
      <xdr:spPr>
        <a:xfrm>
          <a:off x="3582043"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4" name="直線コネクタ 243"/>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45"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46" name="直線コネクタ 245"/>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47"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48" name="直線コネクタ 247"/>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128591</xdr:rowOff>
    </xdr:from>
    <xdr:ext cx="469744" cy="259045"/>
    <xdr:sp macro="" textlink="">
      <xdr:nvSpPr>
        <xdr:cNvPr id="249" name="【公営住宅】&#10;一人当たり面積平均値テキスト"/>
        <xdr:cNvSpPr txBox="1"/>
      </xdr:nvSpPr>
      <xdr:spPr>
        <a:xfrm>
          <a:off x="10566400" y="1418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0" name="フローチャート : 判断 249"/>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131318</xdr:rowOff>
    </xdr:from>
    <xdr:to>
      <xdr:col>14</xdr:col>
      <xdr:colOff>79375</xdr:colOff>
      <xdr:row>85</xdr:row>
      <xdr:rowOff>61468</xdr:rowOff>
    </xdr:to>
    <xdr:sp macro="" textlink="">
      <xdr:nvSpPr>
        <xdr:cNvPr id="251" name="フローチャート : 判断 250"/>
        <xdr:cNvSpPr/>
      </xdr:nvSpPr>
      <xdr:spPr>
        <a:xfrm>
          <a:off x="9588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78282</xdr:rowOff>
    </xdr:from>
    <xdr:to>
      <xdr:col>15</xdr:col>
      <xdr:colOff>231775</xdr:colOff>
      <xdr:row>86</xdr:row>
      <xdr:rowOff>8432</xdr:rowOff>
    </xdr:to>
    <xdr:sp macro="" textlink="">
      <xdr:nvSpPr>
        <xdr:cNvPr id="257" name="円/楕円 256"/>
        <xdr:cNvSpPr/>
      </xdr:nvSpPr>
      <xdr:spPr>
        <a:xfrm>
          <a:off x="104267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164659</xdr:rowOff>
    </xdr:from>
    <xdr:ext cx="469744" cy="259045"/>
    <xdr:sp macro="" textlink="">
      <xdr:nvSpPr>
        <xdr:cNvPr id="258" name="【公営住宅】&#10;一人当たり面積該当値テキスト"/>
        <xdr:cNvSpPr txBox="1"/>
      </xdr:nvSpPr>
      <xdr:spPr>
        <a:xfrm>
          <a:off x="10566400" y="1456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77995</xdr:rowOff>
    </xdr:from>
    <xdr:ext cx="469744" cy="259045"/>
    <xdr:sp macro="" textlink="">
      <xdr:nvSpPr>
        <xdr:cNvPr id="259" name="n_1aveValue【公営住宅】&#10;一人当たり面積"/>
        <xdr:cNvSpPr txBox="1"/>
      </xdr:nvSpPr>
      <xdr:spPr>
        <a:xfrm>
          <a:off x="93917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0.435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00" name="直線コネクタ 299"/>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01"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02" name="直線コネクタ 301"/>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03"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04" name="直線コネクタ 303"/>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05"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06" name="フローチャート : 判断 30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158750</xdr:rowOff>
    </xdr:from>
    <xdr:to>
      <xdr:col>22</xdr:col>
      <xdr:colOff>415925</xdr:colOff>
      <xdr:row>38</xdr:row>
      <xdr:rowOff>88900</xdr:rowOff>
    </xdr:to>
    <xdr:sp macro="" textlink="">
      <xdr:nvSpPr>
        <xdr:cNvPr id="307" name="フローチャート : 判断 30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139700</xdr:rowOff>
    </xdr:from>
    <xdr:to>
      <xdr:col>23</xdr:col>
      <xdr:colOff>568325</xdr:colOff>
      <xdr:row>37</xdr:row>
      <xdr:rowOff>69850</xdr:rowOff>
    </xdr:to>
    <xdr:sp macro="" textlink="">
      <xdr:nvSpPr>
        <xdr:cNvPr id="313" name="円/楕円 312"/>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162577</xdr:rowOff>
    </xdr:from>
    <xdr:ext cx="405111" cy="259045"/>
    <xdr:sp macro="" textlink="">
      <xdr:nvSpPr>
        <xdr:cNvPr id="314" name="【認定こども園・幼稚園・保育所】&#10;有形固定資産減価償却率該当値テキスト"/>
        <xdr:cNvSpPr txBox="1"/>
      </xdr:nvSpPr>
      <xdr:spPr>
        <a:xfrm>
          <a:off x="164084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105427</xdr:rowOff>
    </xdr:from>
    <xdr:ext cx="405111" cy="259045"/>
    <xdr:sp macro="" textlink="">
      <xdr:nvSpPr>
        <xdr:cNvPr id="315" name="n_1aveValue【認定こども園・幼稚園・保育所】&#10;有形固定資産減価償却率"/>
        <xdr:cNvSpPr txBox="1"/>
      </xdr:nvSpPr>
      <xdr:spPr>
        <a:xfrm>
          <a:off x="15266043"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6" name="直線コネクタ 3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7" name="テキスト ボックス 3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8" name="直線コネクタ 3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9" name="テキスト ボックス 3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0" name="直線コネクタ 3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1" name="テキスト ボックス 3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2" name="直線コネクタ 3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3" name="テキスト ボックス 3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4" name="直線コネクタ 3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5" name="テキスト ボックス 3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6" name="直線コネクタ 3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7" name="テキスト ボックス 3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1" name="直線コネクタ 340"/>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2"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43" name="直線コネクタ 342"/>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44"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45" name="直線コネクタ 344"/>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56442</xdr:rowOff>
    </xdr:from>
    <xdr:ext cx="469744" cy="259045"/>
    <xdr:sp macro="" textlink="">
      <xdr:nvSpPr>
        <xdr:cNvPr id="346" name="【認定こども園・幼稚園・保育所】&#10;一人当たり面積平均値テキスト"/>
        <xdr:cNvSpPr txBox="1"/>
      </xdr:nvSpPr>
      <xdr:spPr>
        <a:xfrm>
          <a:off x="22250400" y="657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47" name="フローチャート : 判断 346"/>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11793</xdr:rowOff>
    </xdr:from>
    <xdr:to>
      <xdr:col>31</xdr:col>
      <xdr:colOff>85725</xdr:colOff>
      <xdr:row>39</xdr:row>
      <xdr:rowOff>113393</xdr:rowOff>
    </xdr:to>
    <xdr:sp macro="" textlink="">
      <xdr:nvSpPr>
        <xdr:cNvPr id="348" name="フローチャート : 判断 347"/>
        <xdr:cNvSpPr/>
      </xdr:nvSpPr>
      <xdr:spPr>
        <a:xfrm>
          <a:off x="21272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101600</xdr:rowOff>
    </xdr:from>
    <xdr:to>
      <xdr:col>32</xdr:col>
      <xdr:colOff>238125</xdr:colOff>
      <xdr:row>41</xdr:row>
      <xdr:rowOff>31750</xdr:rowOff>
    </xdr:to>
    <xdr:sp macro="" textlink="">
      <xdr:nvSpPr>
        <xdr:cNvPr id="354" name="円/楕円 353"/>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80027</xdr:rowOff>
    </xdr:from>
    <xdr:ext cx="469744" cy="259045"/>
    <xdr:sp macro="" textlink="">
      <xdr:nvSpPr>
        <xdr:cNvPr id="355" name="【認定こども園・幼稚園・保育所】&#10;一人当たり面積該当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129920</xdr:rowOff>
    </xdr:from>
    <xdr:ext cx="469744" cy="259045"/>
    <xdr:sp macro="" textlink="">
      <xdr:nvSpPr>
        <xdr:cNvPr id="356" name="n_1aveValue【認定こども園・幼稚園・保育所】&#10;一人当たり面積"/>
        <xdr:cNvSpPr txBox="1"/>
      </xdr:nvSpPr>
      <xdr:spPr>
        <a:xfrm>
          <a:off x="21075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8" name="直線コネクタ 3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9" name="テキスト ボックス 3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0" name="直線コネクタ 3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1" name="テキスト ボックス 3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2" name="直線コネクタ 3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3" name="テキスト ボックス 3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4" name="直線コネクタ 3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5" name="テキスト ボックス 3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379" name="直線コネクタ 378"/>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80"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81" name="直線コネクタ 380"/>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382"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383" name="直線コネクタ 382"/>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384"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385" name="フローチャート : 判断 384"/>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170942</xdr:rowOff>
    </xdr:from>
    <xdr:to>
      <xdr:col>22</xdr:col>
      <xdr:colOff>415925</xdr:colOff>
      <xdr:row>62</xdr:row>
      <xdr:rowOff>101092</xdr:rowOff>
    </xdr:to>
    <xdr:sp macro="" textlink="">
      <xdr:nvSpPr>
        <xdr:cNvPr id="386" name="フローチャート : 判断 385"/>
        <xdr:cNvSpPr/>
      </xdr:nvSpPr>
      <xdr:spPr>
        <a:xfrm>
          <a:off x="1543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127508</xdr:rowOff>
    </xdr:from>
    <xdr:to>
      <xdr:col>23</xdr:col>
      <xdr:colOff>568325</xdr:colOff>
      <xdr:row>57</xdr:row>
      <xdr:rowOff>57658</xdr:rowOff>
    </xdr:to>
    <xdr:sp macro="" textlink="">
      <xdr:nvSpPr>
        <xdr:cNvPr id="392" name="円/楕円 391"/>
        <xdr:cNvSpPr/>
      </xdr:nvSpPr>
      <xdr:spPr>
        <a:xfrm>
          <a:off x="16268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80535</xdr:rowOff>
    </xdr:from>
    <xdr:ext cx="405111" cy="259045"/>
    <xdr:sp macro="" textlink="">
      <xdr:nvSpPr>
        <xdr:cNvPr id="393" name="【学校施設】&#10;有形固定資産減価償却率該当値テキスト"/>
        <xdr:cNvSpPr txBox="1"/>
      </xdr:nvSpPr>
      <xdr:spPr>
        <a:xfrm>
          <a:off x="16408400" y="968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oneCellAnchor>
    <xdr:from>
      <xdr:col>22</xdr:col>
      <xdr:colOff>149868</xdr:colOff>
      <xdr:row>60</xdr:row>
      <xdr:rowOff>117619</xdr:rowOff>
    </xdr:from>
    <xdr:ext cx="405111" cy="259045"/>
    <xdr:sp macro="" textlink="">
      <xdr:nvSpPr>
        <xdr:cNvPr id="394" name="n_1aveValue【学校施設】&#10;有形固定資産減価償却率"/>
        <xdr:cNvSpPr txBox="1"/>
      </xdr:nvSpPr>
      <xdr:spPr>
        <a:xfrm>
          <a:off x="15266043"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21" name="直線コネクタ 420"/>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22"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23" name="直線コネクタ 422"/>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24"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25" name="直線コネクタ 424"/>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65694</xdr:rowOff>
    </xdr:from>
    <xdr:ext cx="469744" cy="259045"/>
    <xdr:sp macro="" textlink="">
      <xdr:nvSpPr>
        <xdr:cNvPr id="426" name="【学校施設】&#10;一人当たり面積平均値テキスト"/>
        <xdr:cNvSpPr txBox="1"/>
      </xdr:nvSpPr>
      <xdr:spPr>
        <a:xfrm>
          <a:off x="22250400" y="10181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27" name="フローチャート : 判断 426"/>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47172</xdr:rowOff>
    </xdr:from>
    <xdr:to>
      <xdr:col>31</xdr:col>
      <xdr:colOff>85725</xdr:colOff>
      <xdr:row>60</xdr:row>
      <xdr:rowOff>148772</xdr:rowOff>
    </xdr:to>
    <xdr:sp macro="" textlink="">
      <xdr:nvSpPr>
        <xdr:cNvPr id="428" name="フローチャート : 判断 427"/>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95069</xdr:rowOff>
    </xdr:from>
    <xdr:to>
      <xdr:col>32</xdr:col>
      <xdr:colOff>238125</xdr:colOff>
      <xdr:row>61</xdr:row>
      <xdr:rowOff>25219</xdr:rowOff>
    </xdr:to>
    <xdr:sp macro="" textlink="">
      <xdr:nvSpPr>
        <xdr:cNvPr id="434" name="円/楕円 433"/>
        <xdr:cNvSpPr/>
      </xdr:nvSpPr>
      <xdr:spPr>
        <a:xfrm>
          <a:off x="22110700" y="103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73496</xdr:rowOff>
    </xdr:from>
    <xdr:ext cx="469744" cy="259045"/>
    <xdr:sp macro="" textlink="">
      <xdr:nvSpPr>
        <xdr:cNvPr id="435" name="【学校施設】&#10;一人当たり面積該当値テキスト"/>
        <xdr:cNvSpPr txBox="1"/>
      </xdr:nvSpPr>
      <xdr:spPr>
        <a:xfrm>
          <a:off x="22250400" y="1036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165299</xdr:rowOff>
    </xdr:from>
    <xdr:ext cx="469744" cy="259045"/>
    <xdr:sp macro="" textlink="">
      <xdr:nvSpPr>
        <xdr:cNvPr id="436" name="n_1aveValue【学校施設】&#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61" name="直線コネクタ 460"/>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62"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63" name="直線コネクタ 462"/>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64"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65" name="直線コネクタ 464"/>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66"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67" name="フローチャート : 判断 466"/>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74930</xdr:rowOff>
    </xdr:from>
    <xdr:to>
      <xdr:col>22</xdr:col>
      <xdr:colOff>415925</xdr:colOff>
      <xdr:row>85</xdr:row>
      <xdr:rowOff>5080</xdr:rowOff>
    </xdr:to>
    <xdr:sp macro="" textlink="">
      <xdr:nvSpPr>
        <xdr:cNvPr id="468" name="フローチャート : 判断 467"/>
        <xdr:cNvSpPr/>
      </xdr:nvSpPr>
      <xdr:spPr>
        <a:xfrm>
          <a:off x="15430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118745</xdr:rowOff>
    </xdr:from>
    <xdr:to>
      <xdr:col>23</xdr:col>
      <xdr:colOff>568325</xdr:colOff>
      <xdr:row>83</xdr:row>
      <xdr:rowOff>48895</xdr:rowOff>
    </xdr:to>
    <xdr:sp macro="" textlink="">
      <xdr:nvSpPr>
        <xdr:cNvPr id="474" name="円/楕円 473"/>
        <xdr:cNvSpPr/>
      </xdr:nvSpPr>
      <xdr:spPr>
        <a:xfrm>
          <a:off x="16268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141622</xdr:rowOff>
    </xdr:from>
    <xdr:ext cx="405111" cy="259045"/>
    <xdr:sp macro="" textlink="">
      <xdr:nvSpPr>
        <xdr:cNvPr id="475" name="【児童館】&#10;有形固定資産減価償却率該当値テキスト"/>
        <xdr:cNvSpPr txBox="1"/>
      </xdr:nvSpPr>
      <xdr:spPr>
        <a:xfrm>
          <a:off x="16408400"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oneCellAnchor>
    <xdr:from>
      <xdr:col>22</xdr:col>
      <xdr:colOff>149868</xdr:colOff>
      <xdr:row>83</xdr:row>
      <xdr:rowOff>21607</xdr:rowOff>
    </xdr:from>
    <xdr:ext cx="405111" cy="259045"/>
    <xdr:sp macro="" textlink="">
      <xdr:nvSpPr>
        <xdr:cNvPr id="476" name="n_1aveValue【児童館】&#10;有形固定資産減価償却率"/>
        <xdr:cNvSpPr txBox="1"/>
      </xdr:nvSpPr>
      <xdr:spPr>
        <a:xfrm>
          <a:off x="15266043"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00" name="直線コネクタ 499"/>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01"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02" name="直線コネクタ 5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3"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4" name="直線コネクタ 50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05"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06" name="フローチャート : 判断 5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07" name="フローチャート : 判断 506"/>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13" name="円/楕円 512"/>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86377</xdr:rowOff>
    </xdr:from>
    <xdr:ext cx="469744" cy="259045"/>
    <xdr:sp macro="" textlink="">
      <xdr:nvSpPr>
        <xdr:cNvPr id="514" name="【児童館】&#10;一人当たり面積該当値テキスト"/>
        <xdr:cNvSpPr txBox="1"/>
      </xdr:nvSpPr>
      <xdr:spPr>
        <a:xfrm>
          <a:off x="222504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51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1" name="正方形/長方形 53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類似団体内順位、全国平均、東京都平均全てと比較して、有形固定資産減価償却率が高くなっている施設類型は</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となっている。</a:t>
          </a:r>
        </a:p>
        <a:p>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については、保育園１園の大規模改修を行うことで施設の長寿命化を図ってきたが、既存施設の除却を行わなかったことから、数値の低減が限定的になっていると考えられる。</a:t>
          </a:r>
        </a:p>
        <a:p>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については、小学校３校の大規模改修を行うことで施設の長寿命化を図ってきたが、既存施設の除却を行わなかったことから、数値の低減が限定的になっていると考えられる。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181,554
177,695
24.36
78,160,310
73,814,658
3,470,066
41,138,105
29,247,118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30316</xdr:rowOff>
    </xdr:from>
    <xdr:ext cx="405111" cy="259045"/>
    <xdr:sp macro="" textlink="">
      <xdr:nvSpPr>
        <xdr:cNvPr id="64" name="【図書館】&#10;有形固定資産減価償却率平均値テキスト"/>
        <xdr:cNvSpPr txBox="1"/>
      </xdr:nvSpPr>
      <xdr:spPr>
        <a:xfrm>
          <a:off x="47244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110308</xdr:rowOff>
    </xdr:from>
    <xdr:to>
      <xdr:col>5</xdr:col>
      <xdr:colOff>409575</xdr:colOff>
      <xdr:row>37</xdr:row>
      <xdr:rowOff>40458</xdr:rowOff>
    </xdr:to>
    <xdr:sp macro="" textlink="">
      <xdr:nvSpPr>
        <xdr:cNvPr id="66" name="フローチャート : 判断 65"/>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76019</xdr:rowOff>
    </xdr:from>
    <xdr:to>
      <xdr:col>6</xdr:col>
      <xdr:colOff>561975</xdr:colOff>
      <xdr:row>38</xdr:row>
      <xdr:rowOff>6169</xdr:rowOff>
    </xdr:to>
    <xdr:sp macro="" textlink="">
      <xdr:nvSpPr>
        <xdr:cNvPr id="72" name="円/楕円 71"/>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54446</xdr:rowOff>
    </xdr:from>
    <xdr:ext cx="405111" cy="259045"/>
    <xdr:sp macro="" textlink="">
      <xdr:nvSpPr>
        <xdr:cNvPr id="73" name="【図書館】&#10;有形固定資産減価償却率該当値テキスト"/>
        <xdr:cNvSpPr txBox="1"/>
      </xdr:nvSpPr>
      <xdr:spPr>
        <a:xfrm>
          <a:off x="47244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56985</xdr:rowOff>
    </xdr:from>
    <xdr:ext cx="405111" cy="259045"/>
    <xdr:sp macro="" textlink="">
      <xdr:nvSpPr>
        <xdr:cNvPr id="74" name="n_1aveValue【図書館】&#10;有形固定資産減価償却率"/>
        <xdr:cNvSpPr txBox="1"/>
      </xdr:nvSpPr>
      <xdr:spPr>
        <a:xfrm>
          <a:off x="3582043"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6"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33565</xdr:rowOff>
    </xdr:from>
    <xdr:to>
      <xdr:col>14</xdr:col>
      <xdr:colOff>79375</xdr:colOff>
      <xdr:row>39</xdr:row>
      <xdr:rowOff>135165</xdr:rowOff>
    </xdr:to>
    <xdr:sp macro="" textlink="">
      <xdr:nvSpPr>
        <xdr:cNvPr id="108" name="フローチャート : 判断 107"/>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90714</xdr:rowOff>
    </xdr:from>
    <xdr:to>
      <xdr:col>15</xdr:col>
      <xdr:colOff>231775</xdr:colOff>
      <xdr:row>37</xdr:row>
      <xdr:rowOff>20864</xdr:rowOff>
    </xdr:to>
    <xdr:sp macro="" textlink="">
      <xdr:nvSpPr>
        <xdr:cNvPr id="114" name="円/楕円 113"/>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113591</xdr:rowOff>
    </xdr:from>
    <xdr:ext cx="469744" cy="259045"/>
    <xdr:sp macro="" textlink="">
      <xdr:nvSpPr>
        <xdr:cNvPr id="115" name="【図書館】&#10;一人当たり面積該当値テキスト"/>
        <xdr:cNvSpPr txBox="1"/>
      </xdr:nvSpPr>
      <xdr:spPr>
        <a:xfrm>
          <a:off x="105664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151692</xdr:rowOff>
    </xdr:from>
    <xdr:ext cx="469744" cy="259045"/>
    <xdr:sp macro="" textlink="">
      <xdr:nvSpPr>
        <xdr:cNvPr id="116" name="n_1ave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59690</xdr:rowOff>
    </xdr:from>
    <xdr:to>
      <xdr:col>5</xdr:col>
      <xdr:colOff>409575</xdr:colOff>
      <xdr:row>59</xdr:row>
      <xdr:rowOff>161290</xdr:rowOff>
    </xdr:to>
    <xdr:sp macro="" textlink="">
      <xdr:nvSpPr>
        <xdr:cNvPr id="148" name="フローチャート : 判断 147"/>
        <xdr:cNvSpPr/>
      </xdr:nvSpPr>
      <xdr:spPr>
        <a:xfrm>
          <a:off x="3746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42545</xdr:rowOff>
    </xdr:from>
    <xdr:to>
      <xdr:col>6</xdr:col>
      <xdr:colOff>561975</xdr:colOff>
      <xdr:row>60</xdr:row>
      <xdr:rowOff>144145</xdr:rowOff>
    </xdr:to>
    <xdr:sp macro="" textlink="">
      <xdr:nvSpPr>
        <xdr:cNvPr id="154" name="円/楕円 153"/>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65422</xdr:rowOff>
    </xdr:from>
    <xdr:ext cx="405111" cy="259045"/>
    <xdr:sp macro="" textlink="">
      <xdr:nvSpPr>
        <xdr:cNvPr id="155" name="【体育館・プール】&#10;有形固定資産減価償却率該当値テキスト"/>
        <xdr:cNvSpPr txBox="1"/>
      </xdr:nvSpPr>
      <xdr:spPr>
        <a:xfrm>
          <a:off x="4724400"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6367</xdr:rowOff>
    </xdr:from>
    <xdr:ext cx="405111" cy="259045"/>
    <xdr:sp macro="" textlink="">
      <xdr:nvSpPr>
        <xdr:cNvPr id="156" name="n_1aveValue【体育館・プール】&#10;有形固定資産減価償却率"/>
        <xdr:cNvSpPr txBox="1"/>
      </xdr:nvSpPr>
      <xdr:spPr>
        <a:xfrm>
          <a:off x="3582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24655</xdr:rowOff>
    </xdr:from>
    <xdr:ext cx="469744" cy="259045"/>
    <xdr:sp macro="" textlink="">
      <xdr:nvSpPr>
        <xdr:cNvPr id="183" name="【体育館・プール】&#10;一人当たり面積平均値テキスト"/>
        <xdr:cNvSpPr txBox="1"/>
      </xdr:nvSpPr>
      <xdr:spPr>
        <a:xfrm>
          <a:off x="10566400" y="1031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47498</xdr:rowOff>
    </xdr:from>
    <xdr:to>
      <xdr:col>14</xdr:col>
      <xdr:colOff>79375</xdr:colOff>
      <xdr:row>61</xdr:row>
      <xdr:rowOff>149098</xdr:rowOff>
    </xdr:to>
    <xdr:sp macro="" textlink="">
      <xdr:nvSpPr>
        <xdr:cNvPr id="185" name="フローチャート : 判断 184"/>
        <xdr:cNvSpPr/>
      </xdr:nvSpPr>
      <xdr:spPr>
        <a:xfrm>
          <a:off x="9588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88646</xdr:rowOff>
    </xdr:from>
    <xdr:to>
      <xdr:col>15</xdr:col>
      <xdr:colOff>231775</xdr:colOff>
      <xdr:row>62</xdr:row>
      <xdr:rowOff>18796</xdr:rowOff>
    </xdr:to>
    <xdr:sp macro="" textlink="">
      <xdr:nvSpPr>
        <xdr:cNvPr id="191" name="円/楕円 190"/>
        <xdr:cNvSpPr/>
      </xdr:nvSpPr>
      <xdr:spPr>
        <a:xfrm>
          <a:off x="10426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67073</xdr:rowOff>
    </xdr:from>
    <xdr:ext cx="469744" cy="259045"/>
    <xdr:sp macro="" textlink="">
      <xdr:nvSpPr>
        <xdr:cNvPr id="192" name="【体育館・プール】&#10;一人当たり面積該当値テキスト"/>
        <xdr:cNvSpPr txBox="1"/>
      </xdr:nvSpPr>
      <xdr:spPr>
        <a:xfrm>
          <a:off x="10566400"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165625</xdr:rowOff>
    </xdr:from>
    <xdr:ext cx="469744" cy="259045"/>
    <xdr:sp macro="" textlink="">
      <xdr:nvSpPr>
        <xdr:cNvPr id="193" name="n_1aveValue【体育館・プール】&#10;一人当たり面積"/>
        <xdr:cNvSpPr txBox="1"/>
      </xdr:nvSpPr>
      <xdr:spPr>
        <a:xfrm>
          <a:off x="9391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34925</xdr:rowOff>
    </xdr:from>
    <xdr:to>
      <xdr:col>5</xdr:col>
      <xdr:colOff>409575</xdr:colOff>
      <xdr:row>81</xdr:row>
      <xdr:rowOff>136525</xdr:rowOff>
    </xdr:to>
    <xdr:sp macro="" textlink="">
      <xdr:nvSpPr>
        <xdr:cNvPr id="224" name="フローチャート : 判断 223"/>
        <xdr:cNvSpPr/>
      </xdr:nvSpPr>
      <xdr:spPr>
        <a:xfrm>
          <a:off x="3746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137795</xdr:rowOff>
    </xdr:from>
    <xdr:to>
      <xdr:col>6</xdr:col>
      <xdr:colOff>561975</xdr:colOff>
      <xdr:row>80</xdr:row>
      <xdr:rowOff>67945</xdr:rowOff>
    </xdr:to>
    <xdr:sp macro="" textlink="">
      <xdr:nvSpPr>
        <xdr:cNvPr id="230" name="円/楕円 229"/>
        <xdr:cNvSpPr/>
      </xdr:nvSpPr>
      <xdr:spPr>
        <a:xfrm>
          <a:off x="4584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160672</xdr:rowOff>
    </xdr:from>
    <xdr:ext cx="405111" cy="259045"/>
    <xdr:sp macro="" textlink="">
      <xdr:nvSpPr>
        <xdr:cNvPr id="231" name="【福祉施設】&#10;有形固定資産減価償却率該当値テキスト"/>
        <xdr:cNvSpPr txBox="1"/>
      </xdr:nvSpPr>
      <xdr:spPr>
        <a:xfrm>
          <a:off x="47244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153052</xdr:rowOff>
    </xdr:from>
    <xdr:ext cx="405111" cy="259045"/>
    <xdr:sp macro="" textlink="">
      <xdr:nvSpPr>
        <xdr:cNvPr id="232" name="n_1aveValue【福祉施設】&#10;有形固定資産減価償却率"/>
        <xdr:cNvSpPr txBox="1"/>
      </xdr:nvSpPr>
      <xdr:spPr>
        <a:xfrm>
          <a:off x="3582043"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9" name="直線コネクタ 258"/>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60"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61" name="直線コネクタ 260"/>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62"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63" name="直線コネクタ 262"/>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64"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5" name="フローチャート : 判断 264"/>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66" name="フローチャート : 判断 265"/>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68943</xdr:rowOff>
    </xdr:from>
    <xdr:to>
      <xdr:col>15</xdr:col>
      <xdr:colOff>231775</xdr:colOff>
      <xdr:row>80</xdr:row>
      <xdr:rowOff>170543</xdr:rowOff>
    </xdr:to>
    <xdr:sp macro="" textlink="">
      <xdr:nvSpPr>
        <xdr:cNvPr id="272" name="円/楕円 271"/>
        <xdr:cNvSpPr/>
      </xdr:nvSpPr>
      <xdr:spPr>
        <a:xfrm>
          <a:off x="10426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91820</xdr:rowOff>
    </xdr:from>
    <xdr:ext cx="469744" cy="259045"/>
    <xdr:sp macro="" textlink="">
      <xdr:nvSpPr>
        <xdr:cNvPr id="273" name="【福祉施設】&#10;一人当たり面積該当値テキスト"/>
        <xdr:cNvSpPr txBox="1"/>
      </xdr:nvSpPr>
      <xdr:spPr>
        <a:xfrm>
          <a:off x="105664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113591</xdr:rowOff>
    </xdr:from>
    <xdr:ext cx="469744" cy="259045"/>
    <xdr:sp macro="" textlink="">
      <xdr:nvSpPr>
        <xdr:cNvPr id="274"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9" name="直線コネクタ 298"/>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00"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01" name="直線コネクタ 300"/>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4"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5" name="フローチャート : 判断 304"/>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36830</xdr:rowOff>
    </xdr:from>
    <xdr:to>
      <xdr:col>5</xdr:col>
      <xdr:colOff>409575</xdr:colOff>
      <xdr:row>106</xdr:row>
      <xdr:rowOff>138430</xdr:rowOff>
    </xdr:to>
    <xdr:sp macro="" textlink="">
      <xdr:nvSpPr>
        <xdr:cNvPr id="306" name="フローチャート : 判断 305"/>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166370</xdr:rowOff>
    </xdr:from>
    <xdr:to>
      <xdr:col>6</xdr:col>
      <xdr:colOff>561975</xdr:colOff>
      <xdr:row>104</xdr:row>
      <xdr:rowOff>96520</xdr:rowOff>
    </xdr:to>
    <xdr:sp macro="" textlink="">
      <xdr:nvSpPr>
        <xdr:cNvPr id="312" name="円/楕円 311"/>
        <xdr:cNvSpPr/>
      </xdr:nvSpPr>
      <xdr:spPr>
        <a:xfrm>
          <a:off x="4584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17797</xdr:rowOff>
    </xdr:from>
    <xdr:ext cx="405111" cy="259045"/>
    <xdr:sp macro="" textlink="">
      <xdr:nvSpPr>
        <xdr:cNvPr id="313" name="【市民会館】&#10;有形固定資産減価償却率該当値テキスト"/>
        <xdr:cNvSpPr txBox="1"/>
      </xdr:nvSpPr>
      <xdr:spPr>
        <a:xfrm>
          <a:off x="4724400"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154957</xdr:rowOff>
    </xdr:from>
    <xdr:ext cx="405111" cy="259045"/>
    <xdr:sp macro="" textlink="">
      <xdr:nvSpPr>
        <xdr:cNvPr id="314" name="n_1aveValue【市民会館】&#10;有形固定資産減価償却率"/>
        <xdr:cNvSpPr txBox="1"/>
      </xdr:nvSpPr>
      <xdr:spPr>
        <a:xfrm>
          <a:off x="3582043"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6" name="直線コネクタ 335"/>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7"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8" name="直線コネクタ 337"/>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9"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40" name="直線コネクタ 339"/>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75709</xdr:rowOff>
    </xdr:from>
    <xdr:ext cx="469744" cy="259045"/>
    <xdr:sp macro="" textlink="">
      <xdr:nvSpPr>
        <xdr:cNvPr id="341" name="【市民会館】&#10;一人当たり面積平均値テキスト"/>
        <xdr:cNvSpPr txBox="1"/>
      </xdr:nvSpPr>
      <xdr:spPr>
        <a:xfrm>
          <a:off x="10566400" y="177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42" name="フローチャート : 判断 341"/>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34544</xdr:rowOff>
    </xdr:from>
    <xdr:to>
      <xdr:col>14</xdr:col>
      <xdr:colOff>79375</xdr:colOff>
      <xdr:row>104</xdr:row>
      <xdr:rowOff>136144</xdr:rowOff>
    </xdr:to>
    <xdr:sp macro="" textlink="">
      <xdr:nvSpPr>
        <xdr:cNvPr id="343" name="フローチャート : 判断 342"/>
        <xdr:cNvSpPr/>
      </xdr:nvSpPr>
      <xdr:spPr>
        <a:xfrm>
          <a:off x="9588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98552</xdr:rowOff>
    </xdr:from>
    <xdr:to>
      <xdr:col>15</xdr:col>
      <xdr:colOff>231775</xdr:colOff>
      <xdr:row>105</xdr:row>
      <xdr:rowOff>28702</xdr:rowOff>
    </xdr:to>
    <xdr:sp macro="" textlink="">
      <xdr:nvSpPr>
        <xdr:cNvPr id="349" name="円/楕円 348"/>
        <xdr:cNvSpPr/>
      </xdr:nvSpPr>
      <xdr:spPr>
        <a:xfrm>
          <a:off x="10426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76979</xdr:rowOff>
    </xdr:from>
    <xdr:ext cx="469744" cy="259045"/>
    <xdr:sp macro="" textlink="">
      <xdr:nvSpPr>
        <xdr:cNvPr id="350" name="【市民会館】&#10;一人当たり面積該当値テキスト"/>
        <xdr:cNvSpPr txBox="1"/>
      </xdr:nvSpPr>
      <xdr:spPr>
        <a:xfrm>
          <a:off x="10566400"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oneCellAnchor>
    <xdr:from>
      <xdr:col>13</xdr:col>
      <xdr:colOff>466802</xdr:colOff>
      <xdr:row>102</xdr:row>
      <xdr:rowOff>152671</xdr:rowOff>
    </xdr:from>
    <xdr:ext cx="469744" cy="259045"/>
    <xdr:sp macro="" textlink="">
      <xdr:nvSpPr>
        <xdr:cNvPr id="351" name="n_1aveValue【市民会館】&#10;一人当たり面積"/>
        <xdr:cNvSpPr txBox="1"/>
      </xdr:nvSpPr>
      <xdr:spPr>
        <a:xfrm>
          <a:off x="9391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7" name="正方形/長方形 3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0" name="テキスト ボックス 3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8" name="テキスト ボックス 3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0" name="テキスト ボックス 3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41910</xdr:rowOff>
    </xdr:from>
    <xdr:to>
      <xdr:col>23</xdr:col>
      <xdr:colOff>516889</xdr:colOff>
      <xdr:row>63</xdr:row>
      <xdr:rowOff>125730</xdr:rowOff>
    </xdr:to>
    <xdr:cxnSp macro="">
      <xdr:nvCxnSpPr>
        <xdr:cNvPr id="392" name="直線コネクタ 391"/>
        <xdr:cNvCxnSpPr/>
      </xdr:nvCxnSpPr>
      <xdr:spPr>
        <a:xfrm flipV="1">
          <a:off x="16318864" y="94716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129557</xdr:rowOff>
    </xdr:from>
    <xdr:ext cx="405111" cy="259045"/>
    <xdr:sp macro="" textlink="">
      <xdr:nvSpPr>
        <xdr:cNvPr id="393" name="【保健センター・保健所】&#10;有形固定資産減価償却率最小値テキスト"/>
        <xdr:cNvSpPr txBox="1"/>
      </xdr:nvSpPr>
      <xdr:spPr>
        <a:xfrm>
          <a:off x="164084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63</xdr:row>
      <xdr:rowOff>125730</xdr:rowOff>
    </xdr:from>
    <xdr:to>
      <xdr:col>23</xdr:col>
      <xdr:colOff>606425</xdr:colOff>
      <xdr:row>63</xdr:row>
      <xdr:rowOff>125730</xdr:rowOff>
    </xdr:to>
    <xdr:cxnSp macro="">
      <xdr:nvCxnSpPr>
        <xdr:cNvPr id="394" name="直線コネクタ 393"/>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160037</xdr:rowOff>
    </xdr:from>
    <xdr:ext cx="405111" cy="259045"/>
    <xdr:sp macro="" textlink="">
      <xdr:nvSpPr>
        <xdr:cNvPr id="395" name="【保健センター・保健所】&#10;有形固定資産減価償却率最大値テキスト"/>
        <xdr:cNvSpPr txBox="1"/>
      </xdr:nvSpPr>
      <xdr:spPr>
        <a:xfrm>
          <a:off x="16408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55</xdr:row>
      <xdr:rowOff>41910</xdr:rowOff>
    </xdr:from>
    <xdr:to>
      <xdr:col>23</xdr:col>
      <xdr:colOff>606425</xdr:colOff>
      <xdr:row>55</xdr:row>
      <xdr:rowOff>41910</xdr:rowOff>
    </xdr:to>
    <xdr:cxnSp macro="">
      <xdr:nvCxnSpPr>
        <xdr:cNvPr id="396" name="直線コネクタ 395"/>
        <xdr:cNvCxnSpPr/>
      </xdr:nvCxnSpPr>
      <xdr:spPr>
        <a:xfrm>
          <a:off x="16230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160037</xdr:rowOff>
    </xdr:from>
    <xdr:ext cx="405111" cy="259045"/>
    <xdr:sp macro="" textlink="">
      <xdr:nvSpPr>
        <xdr:cNvPr id="397" name="【保健センター・保健所】&#10;有形固定資産減価償却率平均値テキスト"/>
        <xdr:cNvSpPr txBox="1"/>
      </xdr:nvSpPr>
      <xdr:spPr>
        <a:xfrm>
          <a:off x="164084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98" name="フローチャート : 判断 397"/>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82550</xdr:rowOff>
    </xdr:from>
    <xdr:to>
      <xdr:col>22</xdr:col>
      <xdr:colOff>415925</xdr:colOff>
      <xdr:row>61</xdr:row>
      <xdr:rowOff>12700</xdr:rowOff>
    </xdr:to>
    <xdr:sp macro="" textlink="">
      <xdr:nvSpPr>
        <xdr:cNvPr id="399" name="フローチャート : 判断 398"/>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162560</xdr:rowOff>
    </xdr:from>
    <xdr:to>
      <xdr:col>23</xdr:col>
      <xdr:colOff>568325</xdr:colOff>
      <xdr:row>55</xdr:row>
      <xdr:rowOff>92710</xdr:rowOff>
    </xdr:to>
    <xdr:sp macro="" textlink="">
      <xdr:nvSpPr>
        <xdr:cNvPr id="405" name="円/楕円 404"/>
        <xdr:cNvSpPr/>
      </xdr:nvSpPr>
      <xdr:spPr>
        <a:xfrm>
          <a:off x="162687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115587</xdr:rowOff>
    </xdr:from>
    <xdr:ext cx="405111" cy="259045"/>
    <xdr:sp macro="" textlink="">
      <xdr:nvSpPr>
        <xdr:cNvPr id="406" name="【保健センター・保健所】&#10;有形固定資産減価償却率該当値テキスト"/>
        <xdr:cNvSpPr txBox="1"/>
      </xdr:nvSpPr>
      <xdr:spPr>
        <a:xfrm>
          <a:off x="16408400" y="937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29227</xdr:rowOff>
    </xdr:from>
    <xdr:ext cx="405111" cy="259045"/>
    <xdr:sp macro="" textlink="">
      <xdr:nvSpPr>
        <xdr:cNvPr id="407" name="n_1aveValue【保健センター・保健所】&#10;有形固定資産減価償却率"/>
        <xdr:cNvSpPr txBox="1"/>
      </xdr:nvSpPr>
      <xdr:spPr>
        <a:xfrm>
          <a:off x="15266043"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9" name="直線コネクタ 4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0" name="テキスト ボックス 4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1" name="直線コネクタ 4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2" name="テキスト ボックス 4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3" name="直線コネクタ 4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4" name="テキスト ボックス 4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5" name="直線コネクタ 4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6" name="テキスト ボックス 4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7" name="直線コネクタ 4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8" name="テキスト ボックス 42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9" name="直線コネクタ 4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0" name="テキスト ボックス 42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64</xdr:row>
      <xdr:rowOff>130628</xdr:rowOff>
    </xdr:to>
    <xdr:cxnSp macro="">
      <xdr:nvCxnSpPr>
        <xdr:cNvPr id="434" name="直線コネクタ 433"/>
        <xdr:cNvCxnSpPr/>
      </xdr:nvCxnSpPr>
      <xdr:spPr>
        <a:xfrm flipV="1">
          <a:off x="22160864" y="9470572"/>
          <a:ext cx="0" cy="16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134455</xdr:rowOff>
    </xdr:from>
    <xdr:ext cx="469744" cy="259045"/>
    <xdr:sp macro="" textlink="">
      <xdr:nvSpPr>
        <xdr:cNvPr id="435" name="【保健センター・保健所】&#10;一人当たり面積最小値テキスト"/>
        <xdr:cNvSpPr txBox="1"/>
      </xdr:nvSpPr>
      <xdr:spPr>
        <a:xfrm>
          <a:off x="222504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64</xdr:row>
      <xdr:rowOff>130628</xdr:rowOff>
    </xdr:from>
    <xdr:to>
      <xdr:col>32</xdr:col>
      <xdr:colOff>276225</xdr:colOff>
      <xdr:row>64</xdr:row>
      <xdr:rowOff>130628</xdr:rowOff>
    </xdr:to>
    <xdr:cxnSp macro="">
      <xdr:nvCxnSpPr>
        <xdr:cNvPr id="436" name="直線コネクタ 435"/>
        <xdr:cNvCxnSpPr/>
      </xdr:nvCxnSpPr>
      <xdr:spPr>
        <a:xfrm>
          <a:off x="22072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7" name="【保健センター・保健所】&#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8" name="直線コネクタ 437"/>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153505</xdr:rowOff>
    </xdr:from>
    <xdr:ext cx="469744" cy="259045"/>
    <xdr:sp macro="" textlink="">
      <xdr:nvSpPr>
        <xdr:cNvPr id="439" name="【保健センター・保健所】&#10;一人当たり面積平均値テキスト"/>
        <xdr:cNvSpPr txBox="1"/>
      </xdr:nvSpPr>
      <xdr:spPr>
        <a:xfrm>
          <a:off x="22250400" y="10269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3628</xdr:rowOff>
    </xdr:from>
    <xdr:to>
      <xdr:col>32</xdr:col>
      <xdr:colOff>238125</xdr:colOff>
      <xdr:row>60</xdr:row>
      <xdr:rowOff>105228</xdr:rowOff>
    </xdr:to>
    <xdr:sp macro="" textlink="">
      <xdr:nvSpPr>
        <xdr:cNvPr id="440" name="フローチャート : 判断 439"/>
        <xdr:cNvSpPr/>
      </xdr:nvSpPr>
      <xdr:spPr>
        <a:xfrm>
          <a:off x="22110700" y="1029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49893</xdr:rowOff>
    </xdr:from>
    <xdr:to>
      <xdr:col>31</xdr:col>
      <xdr:colOff>85725</xdr:colOff>
      <xdr:row>61</xdr:row>
      <xdr:rowOff>151493</xdr:rowOff>
    </xdr:to>
    <xdr:sp macro="" textlink="">
      <xdr:nvSpPr>
        <xdr:cNvPr id="441" name="フローチャート : 判断 440"/>
        <xdr:cNvSpPr/>
      </xdr:nvSpPr>
      <xdr:spPr>
        <a:xfrm>
          <a:off x="21272500" y="105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82550</xdr:rowOff>
    </xdr:from>
    <xdr:to>
      <xdr:col>32</xdr:col>
      <xdr:colOff>238125</xdr:colOff>
      <xdr:row>58</xdr:row>
      <xdr:rowOff>12700</xdr:rowOff>
    </xdr:to>
    <xdr:sp macro="" textlink="">
      <xdr:nvSpPr>
        <xdr:cNvPr id="447" name="円/楕円 446"/>
        <xdr:cNvSpPr/>
      </xdr:nvSpPr>
      <xdr:spPr>
        <a:xfrm>
          <a:off x="22110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105427</xdr:rowOff>
    </xdr:from>
    <xdr:ext cx="469744" cy="259045"/>
    <xdr:sp macro="" textlink="">
      <xdr:nvSpPr>
        <xdr:cNvPr id="448" name="【保健センター・保健所】&#10;一人当たり面積該当値テキスト"/>
        <xdr:cNvSpPr txBox="1"/>
      </xdr:nvSpPr>
      <xdr:spPr>
        <a:xfrm>
          <a:off x="22250400"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168020</xdr:rowOff>
    </xdr:from>
    <xdr:ext cx="469744" cy="259045"/>
    <xdr:sp macro="" textlink="">
      <xdr:nvSpPr>
        <xdr:cNvPr id="449" name="n_1aveValue【保健センター・保健所】&#10;一人当たり面積"/>
        <xdr:cNvSpPr txBox="1"/>
      </xdr:nvSpPr>
      <xdr:spPr>
        <a:xfrm>
          <a:off x="21075727"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0" name="テキスト ボックス 45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61" name="直線コネクタ 460"/>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62" name="テキスト ボックス 461"/>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63" name="直線コネクタ 462"/>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64" name="テキスト ボックス 463"/>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65" name="直線コネクタ 464"/>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66" name="テキスト ボックス 465"/>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7" name="直線コネクタ 4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8" name="テキスト ボックス 4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69" name="直線コネクタ 468"/>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70" name="テキスト ボックス 469"/>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71" name="直線コネクタ 470"/>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72" name="テキスト ボックス 471"/>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73" name="直線コネクタ 472"/>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74" name="テキスト ボックス 473"/>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5" name="直線コネクタ 4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6" name="テキスト ボックス 47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478" name="直線コネクタ 477"/>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479"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480" name="直線コネクタ 479"/>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481"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482" name="直線コネクタ 481"/>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483"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484" name="フローチャート : 判断 483"/>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124461</xdr:rowOff>
    </xdr:from>
    <xdr:to>
      <xdr:col>22</xdr:col>
      <xdr:colOff>415925</xdr:colOff>
      <xdr:row>79</xdr:row>
      <xdr:rowOff>54611</xdr:rowOff>
    </xdr:to>
    <xdr:sp macro="" textlink="">
      <xdr:nvSpPr>
        <xdr:cNvPr id="485" name="フローチャート : 判断 484"/>
        <xdr:cNvSpPr/>
      </xdr:nvSpPr>
      <xdr:spPr>
        <a:xfrm>
          <a:off x="15430500" y="134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6" name="テキスト ボックス 4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7" name="テキスト ボックス 4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8" name="テキスト ボックス 4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9" name="テキスト ボックス 4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0" name="テキスト ボックス 4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10161</xdr:rowOff>
    </xdr:from>
    <xdr:to>
      <xdr:col>23</xdr:col>
      <xdr:colOff>568325</xdr:colOff>
      <xdr:row>78</xdr:row>
      <xdr:rowOff>111761</xdr:rowOff>
    </xdr:to>
    <xdr:sp macro="" textlink="">
      <xdr:nvSpPr>
        <xdr:cNvPr id="491" name="円/楕円 490"/>
        <xdr:cNvSpPr/>
      </xdr:nvSpPr>
      <xdr:spPr>
        <a:xfrm>
          <a:off x="16268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134638</xdr:rowOff>
    </xdr:from>
    <xdr:ext cx="405111" cy="259045"/>
    <xdr:sp macro="" textlink="">
      <xdr:nvSpPr>
        <xdr:cNvPr id="492" name="【消防施設】&#10;有形固定資産減価償却率該当値テキスト"/>
        <xdr:cNvSpPr txBox="1"/>
      </xdr:nvSpPr>
      <xdr:spPr>
        <a:xfrm>
          <a:off x="164084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oneCellAnchor>
    <xdr:from>
      <xdr:col>22</xdr:col>
      <xdr:colOff>149868</xdr:colOff>
      <xdr:row>77</xdr:row>
      <xdr:rowOff>71138</xdr:rowOff>
    </xdr:from>
    <xdr:ext cx="405111" cy="259045"/>
    <xdr:sp macro="" textlink="">
      <xdr:nvSpPr>
        <xdr:cNvPr id="493" name="n_1aveValue【消防施設】&#10;有形固定資産減価償却率"/>
        <xdr:cNvSpPr txBox="1"/>
      </xdr:nvSpPr>
      <xdr:spPr>
        <a:xfrm>
          <a:off x="15266043"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4" name="直線コネクタ 5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5" name="テキスト ボックス 5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6" name="直線コネクタ 5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7" name="テキスト ボックス 5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8" name="直線コネクタ 5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9" name="テキスト ボックス 5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0" name="直線コネクタ 5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1" name="テキスト ボックス 5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2" name="直線コネクタ 5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3" name="テキスト ボックス 5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17" name="直線コネクタ 516"/>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18"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19" name="直線コネクタ 518"/>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20"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21" name="直線コネクタ 520"/>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130827</xdr:rowOff>
    </xdr:from>
    <xdr:ext cx="469744" cy="259045"/>
    <xdr:sp macro="" textlink="">
      <xdr:nvSpPr>
        <xdr:cNvPr id="522" name="【消防施設】&#10;一人当たり面積平均値テキスト"/>
        <xdr:cNvSpPr txBox="1"/>
      </xdr:nvSpPr>
      <xdr:spPr>
        <a:xfrm>
          <a:off x="222504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23" name="フローチャート : 判断 522"/>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120650</xdr:rowOff>
    </xdr:from>
    <xdr:to>
      <xdr:col>31</xdr:col>
      <xdr:colOff>85725</xdr:colOff>
      <xdr:row>84</xdr:row>
      <xdr:rowOff>50800</xdr:rowOff>
    </xdr:to>
    <xdr:sp macro="" textlink="">
      <xdr:nvSpPr>
        <xdr:cNvPr id="524" name="フローチャート : 判断 52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5" name="テキスト ボックス 5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6" name="テキスト ボックス 5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7" name="テキスト ボックス 5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8" name="テキスト ボックス 5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9" name="テキスト ボックス 5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0</xdr:rowOff>
    </xdr:from>
    <xdr:to>
      <xdr:col>32</xdr:col>
      <xdr:colOff>238125</xdr:colOff>
      <xdr:row>86</xdr:row>
      <xdr:rowOff>101600</xdr:rowOff>
    </xdr:to>
    <xdr:sp macro="" textlink="">
      <xdr:nvSpPr>
        <xdr:cNvPr id="530" name="円/楕円 529"/>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86377</xdr:rowOff>
    </xdr:from>
    <xdr:ext cx="469744" cy="259045"/>
    <xdr:sp macro="" textlink="">
      <xdr:nvSpPr>
        <xdr:cNvPr id="531" name="【消防施設】&#10;一人当たり面積該当値テキスト"/>
        <xdr:cNvSpPr txBox="1"/>
      </xdr:nvSpPr>
      <xdr:spPr>
        <a:xfrm>
          <a:off x="222504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67327</xdr:rowOff>
    </xdr:from>
    <xdr:ext cx="469744" cy="259045"/>
    <xdr:sp macro="" textlink="">
      <xdr:nvSpPr>
        <xdr:cNvPr id="532" name="n_1ave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43" name="直線コネクタ 5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44" name="テキスト ボックス 5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5" name="直線コネクタ 5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6" name="テキスト ボックス 5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7" name="直線コネクタ 5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8" name="テキスト ボックス 5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9" name="直線コネクタ 5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50" name="テキスト ボックス 5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51" name="直線コネクタ 5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52" name="テキスト ボックス 5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3" name="直線コネクタ 5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54" name="テキスト ボックス 5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558" name="直線コネクタ 557"/>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559"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560" name="直線コネクタ 559"/>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561"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562" name="直線コネクタ 561"/>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160945</xdr:rowOff>
    </xdr:from>
    <xdr:ext cx="405111" cy="259045"/>
    <xdr:sp macro="" textlink="">
      <xdr:nvSpPr>
        <xdr:cNvPr id="563" name="【庁舎】&#10;有形固定資産減価償却率平均値テキスト"/>
        <xdr:cNvSpPr txBox="1"/>
      </xdr:nvSpPr>
      <xdr:spPr>
        <a:xfrm>
          <a:off x="16408400" y="1782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564" name="フローチャート : 判断 563"/>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66221</xdr:rowOff>
    </xdr:from>
    <xdr:to>
      <xdr:col>22</xdr:col>
      <xdr:colOff>415925</xdr:colOff>
      <xdr:row>105</xdr:row>
      <xdr:rowOff>167821</xdr:rowOff>
    </xdr:to>
    <xdr:sp macro="" textlink="">
      <xdr:nvSpPr>
        <xdr:cNvPr id="565" name="フローチャート : 判断 564"/>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98879</xdr:rowOff>
    </xdr:from>
    <xdr:to>
      <xdr:col>23</xdr:col>
      <xdr:colOff>568325</xdr:colOff>
      <xdr:row>108</xdr:row>
      <xdr:rowOff>29029</xdr:rowOff>
    </xdr:to>
    <xdr:sp macro="" textlink="">
      <xdr:nvSpPr>
        <xdr:cNvPr id="571" name="円/楕円 570"/>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13806</xdr:rowOff>
    </xdr:from>
    <xdr:ext cx="405111" cy="259045"/>
    <xdr:sp macro="" textlink="">
      <xdr:nvSpPr>
        <xdr:cNvPr id="572" name="【庁舎】&#10;有形固定資産減価償却率該当値テキスト"/>
        <xdr:cNvSpPr txBox="1"/>
      </xdr:nvSpPr>
      <xdr:spPr>
        <a:xfrm>
          <a:off x="16408400" y="1835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12898</xdr:rowOff>
    </xdr:from>
    <xdr:ext cx="405111" cy="259045"/>
    <xdr:sp macro="" textlink="">
      <xdr:nvSpPr>
        <xdr:cNvPr id="573" name="n_1aveValue【庁舎】&#10;有形固定資産減価償却率"/>
        <xdr:cNvSpPr txBox="1"/>
      </xdr:nvSpPr>
      <xdr:spPr>
        <a:xfrm>
          <a:off x="15266043"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4" name="テキスト ボックス 5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5" name="直線コネクタ 5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6" name="テキスト ボックス 5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7" name="直線コネクタ 5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8" name="テキスト ボックス 5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9" name="直線コネクタ 5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0" name="テキスト ボックス 5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1" name="直線コネクタ 5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2" name="テキスト ボックス 5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3" name="直線コネクタ 5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4" name="テキスト ボックス 5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5" name="直線コネクタ 5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6" name="テキスト ボックス 5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84364</xdr:rowOff>
    </xdr:from>
    <xdr:to>
      <xdr:col>32</xdr:col>
      <xdr:colOff>186689</xdr:colOff>
      <xdr:row>108</xdr:row>
      <xdr:rowOff>43543</xdr:rowOff>
    </xdr:to>
    <xdr:cxnSp macro="">
      <xdr:nvCxnSpPr>
        <xdr:cNvPr id="600" name="直線コネクタ 599"/>
        <xdr:cNvCxnSpPr/>
      </xdr:nvCxnSpPr>
      <xdr:spPr>
        <a:xfrm flipV="1">
          <a:off x="22160864" y="17400814"/>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01"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02" name="直線コネクタ 601"/>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31041</xdr:rowOff>
    </xdr:from>
    <xdr:ext cx="469744" cy="259045"/>
    <xdr:sp macro="" textlink="">
      <xdr:nvSpPr>
        <xdr:cNvPr id="603" name="【庁舎】&#10;一人当たり面積最大値テキスト"/>
        <xdr:cNvSpPr txBox="1"/>
      </xdr:nvSpPr>
      <xdr:spPr>
        <a:xfrm>
          <a:off x="22250400" y="1717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101</xdr:row>
      <xdr:rowOff>84364</xdr:rowOff>
    </xdr:from>
    <xdr:to>
      <xdr:col>32</xdr:col>
      <xdr:colOff>276225</xdr:colOff>
      <xdr:row>101</xdr:row>
      <xdr:rowOff>84364</xdr:rowOff>
    </xdr:to>
    <xdr:cxnSp macro="">
      <xdr:nvCxnSpPr>
        <xdr:cNvPr id="604" name="直線コネクタ 603"/>
        <xdr:cNvCxnSpPr/>
      </xdr:nvCxnSpPr>
      <xdr:spPr>
        <a:xfrm>
          <a:off x="22072600" y="1740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11991</xdr:rowOff>
    </xdr:from>
    <xdr:ext cx="469744" cy="259045"/>
    <xdr:sp macro="" textlink="">
      <xdr:nvSpPr>
        <xdr:cNvPr id="605" name="【庁舎】&#10;一人当たり面積平均値テキスト"/>
        <xdr:cNvSpPr txBox="1"/>
      </xdr:nvSpPr>
      <xdr:spPr>
        <a:xfrm>
          <a:off x="22250400" y="1767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33564</xdr:rowOff>
    </xdr:from>
    <xdr:to>
      <xdr:col>32</xdr:col>
      <xdr:colOff>238125</xdr:colOff>
      <xdr:row>103</xdr:row>
      <xdr:rowOff>135164</xdr:rowOff>
    </xdr:to>
    <xdr:sp macro="" textlink="">
      <xdr:nvSpPr>
        <xdr:cNvPr id="606" name="フローチャート : 判断 605"/>
        <xdr:cNvSpPr/>
      </xdr:nvSpPr>
      <xdr:spPr>
        <a:xfrm>
          <a:off x="221107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74386</xdr:rowOff>
    </xdr:from>
    <xdr:to>
      <xdr:col>31</xdr:col>
      <xdr:colOff>85725</xdr:colOff>
      <xdr:row>101</xdr:row>
      <xdr:rowOff>4536</xdr:rowOff>
    </xdr:to>
    <xdr:sp macro="" textlink="">
      <xdr:nvSpPr>
        <xdr:cNvPr id="607" name="フローチャート : 判断 606"/>
        <xdr:cNvSpPr/>
      </xdr:nvSpPr>
      <xdr:spPr>
        <a:xfrm>
          <a:off x="21272500" y="172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156029</xdr:rowOff>
    </xdr:from>
    <xdr:to>
      <xdr:col>32</xdr:col>
      <xdr:colOff>238125</xdr:colOff>
      <xdr:row>103</xdr:row>
      <xdr:rowOff>86179</xdr:rowOff>
    </xdr:to>
    <xdr:sp macro="" textlink="">
      <xdr:nvSpPr>
        <xdr:cNvPr id="613" name="円/楕円 612"/>
        <xdr:cNvSpPr/>
      </xdr:nvSpPr>
      <xdr:spPr>
        <a:xfrm>
          <a:off x="22110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7456</xdr:rowOff>
    </xdr:from>
    <xdr:ext cx="469744" cy="259045"/>
    <xdr:sp macro="" textlink="">
      <xdr:nvSpPr>
        <xdr:cNvPr id="614" name="【庁舎】&#10;一人当たり面積該当値テキスト"/>
        <xdr:cNvSpPr txBox="1"/>
      </xdr:nvSpPr>
      <xdr:spPr>
        <a:xfrm>
          <a:off x="22250400" y="174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oneCellAnchor>
    <xdr:from>
      <xdr:col>30</xdr:col>
      <xdr:colOff>473152</xdr:colOff>
      <xdr:row>99</xdr:row>
      <xdr:rowOff>21063</xdr:rowOff>
    </xdr:from>
    <xdr:ext cx="469744" cy="259045"/>
    <xdr:sp macro="" textlink="">
      <xdr:nvSpPr>
        <xdr:cNvPr id="615" name="n_1aveValue【庁舎】&#10;一人当たり面積"/>
        <xdr:cNvSpPr txBox="1"/>
      </xdr:nvSpPr>
      <xdr:spPr>
        <a:xfrm>
          <a:off x="210757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類似団体内順位、全国平均、東京都平均全てと比較して、有形固定資産減価償却率が高くなっている施設類型は、</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となっている。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については、体育館</a:t>
          </a:r>
          <a:r>
            <a:rPr kumimoji="1" lang="en-US" altLang="ja-JP" sz="1300">
              <a:latin typeface="ＭＳ Ｐゴシック"/>
            </a:rPr>
            <a:t>1</a:t>
          </a:r>
          <a:r>
            <a:rPr kumimoji="1" lang="ja-JP" altLang="en-US" sz="1300">
              <a:latin typeface="ＭＳ Ｐゴシック"/>
            </a:rPr>
            <a:t>館の施設改修を行ったが、既存施設の除却を行わなかったことから、数値の低減が限定的になっていると考えられる。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については、建築４０年超の１施設のみであることから、特に高くなっていると考えられる。</a:t>
          </a:r>
        </a:p>
        <a:p>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については、学童保育所や福祉会館の老朽化に伴い、高くなっていると考えられる。</a:t>
          </a:r>
        </a:p>
        <a:p>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については、多数の防火水槽が耐用年数を経過していることから、特に高くなっていると考えられる。</a:t>
          </a:r>
        </a:p>
        <a:p>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については、大規模改修を行うことにより施設の長寿命化を図ったが、既存施設の除却を行わなかったことから、数値の低減が限定的になっていると考えられる。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181,554
177,695
24.36
78,160,310
73,814,658
3,470,066
41,138,105
29,247,118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法人の集積により法人市民税の税収が多いことなどから、類似団体平均より高い水準で推移しており、平成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0.23</a:t>
          </a:r>
          <a:r>
            <a:rPr kumimoji="1" lang="ja-JP" altLang="en-US" sz="1300">
              <a:latin typeface="ＭＳ Ｐゴシック"/>
            </a:rPr>
            <a:t>ポイント上回っているが、景気の動向に左右されやすい歳入構造であることに加え、法人実効税率の引き下げや法人税割の一部交付税原資化に大きく影響を受けることとなるため、税の徴収強化の取組による歳入強化や、さらなる行政改革の推進などによる歳出の見直し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161572</xdr:rowOff>
    </xdr:from>
    <xdr:to>
      <xdr:col>7</xdr:col>
      <xdr:colOff>152400</xdr:colOff>
      <xdr:row>39</xdr:row>
      <xdr:rowOff>30339</xdr:rowOff>
    </xdr:to>
    <xdr:cxnSp macro="">
      <xdr:nvCxnSpPr>
        <xdr:cNvPr id="68" name="直線コネクタ 67"/>
        <xdr:cNvCxnSpPr/>
      </xdr:nvCxnSpPr>
      <xdr:spPr>
        <a:xfrm flipV="1">
          <a:off x="4114800" y="66766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30339</xdr:rowOff>
    </xdr:from>
    <xdr:to>
      <xdr:col>6</xdr:col>
      <xdr:colOff>0</xdr:colOff>
      <xdr:row>39</xdr:row>
      <xdr:rowOff>70555</xdr:rowOff>
    </xdr:to>
    <xdr:cxnSp macro="">
      <xdr:nvCxnSpPr>
        <xdr:cNvPr id="71" name="直線コネクタ 70"/>
        <xdr:cNvCxnSpPr/>
      </xdr:nvCxnSpPr>
      <xdr:spPr>
        <a:xfrm flipV="1">
          <a:off x="3225800" y="671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70555</xdr:rowOff>
    </xdr:to>
    <xdr:cxnSp macro="">
      <xdr:nvCxnSpPr>
        <xdr:cNvPr id="74" name="直線コネクタ 73"/>
        <xdr:cNvCxnSpPr/>
      </xdr:nvCxnSpPr>
      <xdr:spPr>
        <a:xfrm>
          <a:off x="2336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43745</xdr:rowOff>
    </xdr:from>
    <xdr:to>
      <xdr:col>3</xdr:col>
      <xdr:colOff>279400</xdr:colOff>
      <xdr:row>39</xdr:row>
      <xdr:rowOff>57150</xdr:rowOff>
    </xdr:to>
    <xdr:cxnSp macro="">
      <xdr:nvCxnSpPr>
        <xdr:cNvPr id="77" name="直線コネクタ 76"/>
        <xdr:cNvCxnSpPr/>
      </xdr:nvCxnSpPr>
      <xdr:spPr>
        <a:xfrm>
          <a:off x="1447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110772</xdr:rowOff>
    </xdr:from>
    <xdr:to>
      <xdr:col>7</xdr:col>
      <xdr:colOff>203200</xdr:colOff>
      <xdr:row>39</xdr:row>
      <xdr:rowOff>40922</xdr:rowOff>
    </xdr:to>
    <xdr:sp macro="" textlink="">
      <xdr:nvSpPr>
        <xdr:cNvPr id="87" name="円/楕円 86"/>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127299</xdr:rowOff>
    </xdr:from>
    <xdr:ext cx="762000" cy="259045"/>
    <xdr:sp macro="" textlink="">
      <xdr:nvSpPr>
        <xdr:cNvPr id="88"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150989</xdr:rowOff>
    </xdr:from>
    <xdr:to>
      <xdr:col>6</xdr:col>
      <xdr:colOff>50800</xdr:colOff>
      <xdr:row>39</xdr:row>
      <xdr:rowOff>81139</xdr:rowOff>
    </xdr:to>
    <xdr:sp macro="" textlink="">
      <xdr:nvSpPr>
        <xdr:cNvPr id="89" name="円/楕円 88"/>
        <xdr:cNvSpPr/>
      </xdr:nvSpPr>
      <xdr:spPr>
        <a:xfrm>
          <a:off x="4064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91316</xdr:rowOff>
    </xdr:from>
    <xdr:ext cx="736600" cy="259045"/>
    <xdr:sp macro="" textlink="">
      <xdr:nvSpPr>
        <xdr:cNvPr id="90" name="テキスト ボックス 89"/>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19755</xdr:rowOff>
    </xdr:from>
    <xdr:to>
      <xdr:col>4</xdr:col>
      <xdr:colOff>533400</xdr:colOff>
      <xdr:row>39</xdr:row>
      <xdr:rowOff>121355</xdr:rowOff>
    </xdr:to>
    <xdr:sp macro="" textlink="">
      <xdr:nvSpPr>
        <xdr:cNvPr id="91" name="円/楕円 90"/>
        <xdr:cNvSpPr/>
      </xdr:nvSpPr>
      <xdr:spPr>
        <a:xfrm>
          <a:off x="3175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131532</xdr:rowOff>
    </xdr:from>
    <xdr:ext cx="762000" cy="259045"/>
    <xdr:sp macro="" textlink="">
      <xdr:nvSpPr>
        <xdr:cNvPr id="92" name="テキスト ボックス 91"/>
        <xdr:cNvSpPr txBox="1"/>
      </xdr:nvSpPr>
      <xdr:spPr>
        <a:xfrm>
          <a:off x="2844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164395</xdr:rowOff>
    </xdr:from>
    <xdr:to>
      <xdr:col>2</xdr:col>
      <xdr:colOff>127000</xdr:colOff>
      <xdr:row>39</xdr:row>
      <xdr:rowOff>94545</xdr:rowOff>
    </xdr:to>
    <xdr:sp macro="" textlink="">
      <xdr:nvSpPr>
        <xdr:cNvPr id="95" name="円/楕円 94"/>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104722</xdr:rowOff>
    </xdr:from>
    <xdr:ext cx="762000" cy="259045"/>
    <xdr:sp macro="" textlink="">
      <xdr:nvSpPr>
        <xdr:cNvPr id="96" name="テキスト ボックス 95"/>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分子の経常経費充当一般財源等が、人件費や補助費等の減額により前年度比</a:t>
          </a:r>
          <a:r>
            <a:rPr kumimoji="1" lang="en-US" altLang="ja-JP" sz="1300">
              <a:latin typeface="ＭＳ Ｐゴシック"/>
            </a:rPr>
            <a:t>1.2</a:t>
          </a:r>
          <a:r>
            <a:rPr kumimoji="1" lang="ja-JP" altLang="en-US" sz="1300">
              <a:latin typeface="ＭＳ Ｐゴシック"/>
            </a:rPr>
            <a:t>％の減となった一方、分母の経常一般財源等が、法人市民税や地方消費税交付金を含む税連動交付金の減額などにより前年度比</a:t>
          </a:r>
          <a:r>
            <a:rPr kumimoji="1" lang="en-US" altLang="ja-JP" sz="1300">
              <a:latin typeface="ＭＳ Ｐゴシック"/>
            </a:rPr>
            <a:t>1.8</a:t>
          </a:r>
          <a:r>
            <a:rPr kumimoji="1" lang="ja-JP" altLang="en-US" sz="1300">
              <a:latin typeface="ＭＳ Ｐゴシック"/>
            </a:rPr>
            <a:t>％の減となり、分母の減がより大きかったことから、前年度に比べ</a:t>
          </a:r>
          <a:r>
            <a:rPr kumimoji="1" lang="en-US" altLang="ja-JP" sz="1300">
              <a:latin typeface="ＭＳ Ｐゴシック"/>
            </a:rPr>
            <a:t>0.6</a:t>
          </a:r>
          <a:r>
            <a:rPr kumimoji="1" lang="ja-JP" altLang="en-US" sz="1300">
              <a:latin typeface="ＭＳ Ｐゴシック"/>
            </a:rPr>
            <a:t>ポイント上昇した。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44450</xdr:rowOff>
    </xdr:to>
    <xdr:cxnSp macro="">
      <xdr:nvCxnSpPr>
        <xdr:cNvPr id="131" name="直線コネクタ 130"/>
        <xdr:cNvCxnSpPr/>
      </xdr:nvCxnSpPr>
      <xdr:spPr>
        <a:xfrm>
          <a:off x="4114800" y="106260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64</xdr:row>
      <xdr:rowOff>47413</xdr:rowOff>
    </xdr:to>
    <xdr:cxnSp macro="">
      <xdr:nvCxnSpPr>
        <xdr:cNvPr id="134" name="直線コネクタ 133"/>
        <xdr:cNvCxnSpPr/>
      </xdr:nvCxnSpPr>
      <xdr:spPr>
        <a:xfrm flipV="1">
          <a:off x="3225800" y="10626090"/>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90170</xdr:rowOff>
    </xdr:from>
    <xdr:to>
      <xdr:col>6</xdr:col>
      <xdr:colOff>50800</xdr:colOff>
      <xdr:row>63</xdr:row>
      <xdr:rowOff>20320</xdr:rowOff>
    </xdr:to>
    <xdr:sp macro="" textlink="">
      <xdr:nvSpPr>
        <xdr:cNvPr id="135" name="フローチャート :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64</xdr:row>
      <xdr:rowOff>47413</xdr:rowOff>
    </xdr:to>
    <xdr:cxnSp macro="">
      <xdr:nvCxnSpPr>
        <xdr:cNvPr id="137" name="直線コネクタ 136"/>
        <xdr:cNvCxnSpPr/>
      </xdr:nvCxnSpPr>
      <xdr:spPr>
        <a:xfrm>
          <a:off x="2336800" y="1102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47413</xdr:rowOff>
    </xdr:to>
    <xdr:cxnSp macro="">
      <xdr:nvCxnSpPr>
        <xdr:cNvPr id="140" name="直線コネクタ 139"/>
        <xdr:cNvCxnSpPr/>
      </xdr:nvCxnSpPr>
      <xdr:spPr>
        <a:xfrm>
          <a:off x="1447800" y="1098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0" name="円/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2" name="円/楕円 151"/>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3" name="テキスト ボックス 152"/>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168063</xdr:rowOff>
    </xdr:from>
    <xdr:to>
      <xdr:col>4</xdr:col>
      <xdr:colOff>533400</xdr:colOff>
      <xdr:row>64</xdr:row>
      <xdr:rowOff>98213</xdr:rowOff>
    </xdr:to>
    <xdr:sp macro="" textlink="">
      <xdr:nvSpPr>
        <xdr:cNvPr id="154" name="円/楕円 153"/>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82990</xdr:rowOff>
    </xdr:from>
    <xdr:ext cx="762000" cy="259045"/>
    <xdr:sp macro="" textlink="">
      <xdr:nvSpPr>
        <xdr:cNvPr id="155" name="テキスト ボックス 154"/>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6" name="円/楕円 155"/>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7" name="テキスト ボックス 156"/>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類似団体平均を例年上回っていたが、平成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1,554</a:t>
          </a:r>
          <a:r>
            <a:rPr kumimoji="1" lang="ja-JP" altLang="en-US" sz="1300">
              <a:latin typeface="ＭＳ Ｐゴシック"/>
            </a:rPr>
            <a:t>円下回った。</a:t>
          </a:r>
          <a:endParaRPr kumimoji="1" lang="en-US" altLang="ja-JP" sz="1300">
            <a:latin typeface="ＭＳ Ｐゴシック"/>
          </a:endParaRPr>
        </a:p>
        <a:p>
          <a:r>
            <a:rPr kumimoji="1" lang="ja-JP" altLang="en-US" sz="1300">
              <a:latin typeface="ＭＳ Ｐゴシック"/>
            </a:rPr>
            <a:t>　人件費については、退職者数や職員数の減少により減となった。今後も行政経営計画に基づき、適正な定員管理を推進する。</a:t>
          </a:r>
          <a:endParaRPr kumimoji="1" lang="en-US" altLang="ja-JP" sz="1300">
            <a:latin typeface="ＭＳ Ｐゴシック"/>
          </a:endParaRPr>
        </a:p>
        <a:p>
          <a:r>
            <a:rPr kumimoji="1" lang="ja-JP" altLang="en-US" sz="1300" b="0">
              <a:solidFill>
                <a:sysClr val="windowText" lastClr="000000"/>
              </a:solidFill>
              <a:latin typeface="ＭＳ Ｐゴシック"/>
            </a:rPr>
            <a:t>　物件費については、平成</a:t>
          </a:r>
          <a:r>
            <a:rPr kumimoji="1" lang="en-US" altLang="ja-JP" sz="1300" b="0">
              <a:solidFill>
                <a:sysClr val="windowText" lastClr="000000"/>
              </a:solidFill>
              <a:latin typeface="ＭＳ Ｐゴシック"/>
            </a:rPr>
            <a:t>28</a:t>
          </a:r>
          <a:r>
            <a:rPr kumimoji="1" lang="ja-JP" altLang="en-US" sz="1300" b="0">
              <a:solidFill>
                <a:sysClr val="windowText" lastClr="000000"/>
              </a:solidFill>
              <a:latin typeface="ＭＳ Ｐゴシック"/>
            </a:rPr>
            <a:t>年度は微減となったものの、指定管理者制度の導入などにより民間委託を推進しているほか、家庭ごみ等の有料化などに伴う委託料の増などにより増加傾向にある。今後も、委託契約の複数年化等により、経常的な経費の見直しに取り組み、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76431</xdr:rowOff>
    </xdr:from>
    <xdr:to>
      <xdr:col>7</xdr:col>
      <xdr:colOff>152400</xdr:colOff>
      <xdr:row>81</xdr:row>
      <xdr:rowOff>89119</xdr:rowOff>
    </xdr:to>
    <xdr:cxnSp macro="">
      <xdr:nvCxnSpPr>
        <xdr:cNvPr id="192" name="直線コネクタ 191"/>
        <xdr:cNvCxnSpPr/>
      </xdr:nvCxnSpPr>
      <xdr:spPr>
        <a:xfrm flipV="1">
          <a:off x="4114800" y="13963881"/>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84750</xdr:rowOff>
    </xdr:from>
    <xdr:to>
      <xdr:col>6</xdr:col>
      <xdr:colOff>0</xdr:colOff>
      <xdr:row>81</xdr:row>
      <xdr:rowOff>89119</xdr:rowOff>
    </xdr:to>
    <xdr:cxnSp macro="">
      <xdr:nvCxnSpPr>
        <xdr:cNvPr id="195" name="直線コネクタ 194"/>
        <xdr:cNvCxnSpPr/>
      </xdr:nvCxnSpPr>
      <xdr:spPr>
        <a:xfrm>
          <a:off x="3225800" y="13972200"/>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158646</xdr:rowOff>
    </xdr:from>
    <xdr:to>
      <xdr:col>6</xdr:col>
      <xdr:colOff>50800</xdr:colOff>
      <xdr:row>81</xdr:row>
      <xdr:rowOff>88796</xdr:rowOff>
    </xdr:to>
    <xdr:sp macro="" textlink="">
      <xdr:nvSpPr>
        <xdr:cNvPr id="196" name="フローチャート : 判断 195"/>
        <xdr:cNvSpPr/>
      </xdr:nvSpPr>
      <xdr:spPr>
        <a:xfrm>
          <a:off x="4064000" y="1387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98973</xdr:rowOff>
    </xdr:from>
    <xdr:ext cx="736600" cy="259045"/>
    <xdr:sp macro="" textlink="">
      <xdr:nvSpPr>
        <xdr:cNvPr id="197" name="テキスト ボックス 196"/>
        <xdr:cNvSpPr txBox="1"/>
      </xdr:nvSpPr>
      <xdr:spPr>
        <a:xfrm>
          <a:off x="3733800" y="1364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73327</xdr:rowOff>
    </xdr:from>
    <xdr:to>
      <xdr:col>4</xdr:col>
      <xdr:colOff>482600</xdr:colOff>
      <xdr:row>81</xdr:row>
      <xdr:rowOff>84750</xdr:rowOff>
    </xdr:to>
    <xdr:cxnSp macro="">
      <xdr:nvCxnSpPr>
        <xdr:cNvPr id="198" name="直線コネクタ 197"/>
        <xdr:cNvCxnSpPr/>
      </xdr:nvCxnSpPr>
      <xdr:spPr>
        <a:xfrm>
          <a:off x="2336800" y="13960777"/>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58000</xdr:rowOff>
    </xdr:from>
    <xdr:to>
      <xdr:col>3</xdr:col>
      <xdr:colOff>279400</xdr:colOff>
      <xdr:row>81</xdr:row>
      <xdr:rowOff>73327</xdr:rowOff>
    </xdr:to>
    <xdr:cxnSp macro="">
      <xdr:nvCxnSpPr>
        <xdr:cNvPr id="201" name="直線コネクタ 200"/>
        <xdr:cNvCxnSpPr/>
      </xdr:nvCxnSpPr>
      <xdr:spPr>
        <a:xfrm>
          <a:off x="1447800" y="13945450"/>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25631</xdr:rowOff>
    </xdr:from>
    <xdr:to>
      <xdr:col>7</xdr:col>
      <xdr:colOff>203200</xdr:colOff>
      <xdr:row>81</xdr:row>
      <xdr:rowOff>127231</xdr:rowOff>
    </xdr:to>
    <xdr:sp macro="" textlink="">
      <xdr:nvSpPr>
        <xdr:cNvPr id="211" name="円/楕円 210"/>
        <xdr:cNvSpPr/>
      </xdr:nvSpPr>
      <xdr:spPr>
        <a:xfrm>
          <a:off x="4902200" y="139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42158</xdr:rowOff>
    </xdr:from>
    <xdr:ext cx="762000" cy="259045"/>
    <xdr:sp macro="" textlink="">
      <xdr:nvSpPr>
        <xdr:cNvPr id="212" name="人件費・物件費等の状況該当値テキスト"/>
        <xdr:cNvSpPr txBox="1"/>
      </xdr:nvSpPr>
      <xdr:spPr>
        <a:xfrm>
          <a:off x="5041900" y="137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38319</xdr:rowOff>
    </xdr:from>
    <xdr:to>
      <xdr:col>6</xdr:col>
      <xdr:colOff>50800</xdr:colOff>
      <xdr:row>81</xdr:row>
      <xdr:rowOff>139919</xdr:rowOff>
    </xdr:to>
    <xdr:sp macro="" textlink="">
      <xdr:nvSpPr>
        <xdr:cNvPr id="213" name="円/楕円 212"/>
        <xdr:cNvSpPr/>
      </xdr:nvSpPr>
      <xdr:spPr>
        <a:xfrm>
          <a:off x="4064000" y="139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124696</xdr:rowOff>
    </xdr:from>
    <xdr:ext cx="736600" cy="259045"/>
    <xdr:sp macro="" textlink="">
      <xdr:nvSpPr>
        <xdr:cNvPr id="214" name="テキスト ボックス 213"/>
        <xdr:cNvSpPr txBox="1"/>
      </xdr:nvSpPr>
      <xdr:spPr>
        <a:xfrm>
          <a:off x="3733800" y="1401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33950</xdr:rowOff>
    </xdr:from>
    <xdr:to>
      <xdr:col>4</xdr:col>
      <xdr:colOff>533400</xdr:colOff>
      <xdr:row>81</xdr:row>
      <xdr:rowOff>135550</xdr:rowOff>
    </xdr:to>
    <xdr:sp macro="" textlink="">
      <xdr:nvSpPr>
        <xdr:cNvPr id="215" name="円/楕円 214"/>
        <xdr:cNvSpPr/>
      </xdr:nvSpPr>
      <xdr:spPr>
        <a:xfrm>
          <a:off x="3175000" y="139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120327</xdr:rowOff>
    </xdr:from>
    <xdr:ext cx="762000" cy="259045"/>
    <xdr:sp macro="" textlink="">
      <xdr:nvSpPr>
        <xdr:cNvPr id="216" name="テキスト ボックス 215"/>
        <xdr:cNvSpPr txBox="1"/>
      </xdr:nvSpPr>
      <xdr:spPr>
        <a:xfrm>
          <a:off x="2844800" y="140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22527</xdr:rowOff>
    </xdr:from>
    <xdr:to>
      <xdr:col>3</xdr:col>
      <xdr:colOff>330200</xdr:colOff>
      <xdr:row>81</xdr:row>
      <xdr:rowOff>124127</xdr:rowOff>
    </xdr:to>
    <xdr:sp macro="" textlink="">
      <xdr:nvSpPr>
        <xdr:cNvPr id="217" name="円/楕円 216"/>
        <xdr:cNvSpPr/>
      </xdr:nvSpPr>
      <xdr:spPr>
        <a:xfrm>
          <a:off x="2286000" y="139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108904</xdr:rowOff>
    </xdr:from>
    <xdr:ext cx="762000" cy="259045"/>
    <xdr:sp macro="" textlink="">
      <xdr:nvSpPr>
        <xdr:cNvPr id="218" name="テキスト ボックス 217"/>
        <xdr:cNvSpPr txBox="1"/>
      </xdr:nvSpPr>
      <xdr:spPr>
        <a:xfrm>
          <a:off x="1955800" y="1399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7200</xdr:rowOff>
    </xdr:from>
    <xdr:to>
      <xdr:col>2</xdr:col>
      <xdr:colOff>127000</xdr:colOff>
      <xdr:row>81</xdr:row>
      <xdr:rowOff>108800</xdr:rowOff>
    </xdr:to>
    <xdr:sp macro="" textlink="">
      <xdr:nvSpPr>
        <xdr:cNvPr id="219" name="円/楕円 218"/>
        <xdr:cNvSpPr/>
      </xdr:nvSpPr>
      <xdr:spPr>
        <a:xfrm>
          <a:off x="1397000" y="138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93577</xdr:rowOff>
    </xdr:from>
    <xdr:ext cx="762000" cy="259045"/>
    <xdr:sp macro="" textlink="">
      <xdr:nvSpPr>
        <xdr:cNvPr id="220" name="テキスト ボックス 219"/>
        <xdr:cNvSpPr txBox="1"/>
      </xdr:nvSpPr>
      <xdr:spPr>
        <a:xfrm>
          <a:off x="1066800" y="1398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国が給料表の引上げ改定を行ったのに対して、立川市は引上げ改定を行っていないことから、ラスパイレス指数が低下した。</a:t>
          </a:r>
        </a:p>
        <a:p>
          <a:r>
            <a:rPr kumimoji="1" lang="ja-JP" altLang="en-US" sz="1300">
              <a:latin typeface="ＭＳ Ｐゴシック"/>
            </a:rPr>
            <a:t>　今後も国や他団体等の動向を踏まえ、必要に応じ給料および各手当の見直し・適正化に努める。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82</xdr:row>
      <xdr:rowOff>74991</xdr:rowOff>
    </xdr:to>
    <xdr:cxnSp macro="">
      <xdr:nvCxnSpPr>
        <xdr:cNvPr id="256" name="直線コネクタ 255"/>
        <xdr:cNvCxnSpPr/>
      </xdr:nvCxnSpPr>
      <xdr:spPr>
        <a:xfrm flipV="1">
          <a:off x="16179800" y="141109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7"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82</xdr:row>
      <xdr:rowOff>86482</xdr:rowOff>
    </xdr:to>
    <xdr:cxnSp macro="">
      <xdr:nvCxnSpPr>
        <xdr:cNvPr id="259" name="直線コネクタ 258"/>
        <xdr:cNvCxnSpPr/>
      </xdr:nvCxnSpPr>
      <xdr:spPr>
        <a:xfrm flipV="1">
          <a:off x="15290800" y="141338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0" name="フローチャート : 判断 259"/>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156529</xdr:rowOff>
    </xdr:from>
    <xdr:ext cx="736600" cy="259045"/>
    <xdr:sp macro="" textlink="">
      <xdr:nvSpPr>
        <xdr:cNvPr id="261" name="テキスト ボックス 260"/>
        <xdr:cNvSpPr txBox="1"/>
      </xdr:nvSpPr>
      <xdr:spPr>
        <a:xfrm>
          <a:off x="15798800" y="1421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82</xdr:row>
      <xdr:rowOff>143934</xdr:rowOff>
    </xdr:to>
    <xdr:cxnSp macro="">
      <xdr:nvCxnSpPr>
        <xdr:cNvPr id="262" name="直線コネクタ 261"/>
        <xdr:cNvCxnSpPr/>
      </xdr:nvCxnSpPr>
      <xdr:spPr>
        <a:xfrm flipV="1">
          <a:off x="14401800" y="141453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4" name="テキスト ボックス 263"/>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88</xdr:row>
      <xdr:rowOff>160866</xdr:rowOff>
    </xdr:to>
    <xdr:cxnSp macro="">
      <xdr:nvCxnSpPr>
        <xdr:cNvPr id="265" name="直線コネクタ 264"/>
        <xdr:cNvCxnSpPr/>
      </xdr:nvCxnSpPr>
      <xdr:spPr>
        <a:xfrm flipV="1">
          <a:off x="13512800" y="1420283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5" name="円/楕円 274"/>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6"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7" name="円/楕円 276"/>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78" name="テキスト ボックス 277"/>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35682</xdr:rowOff>
    </xdr:from>
    <xdr:to>
      <xdr:col>22</xdr:col>
      <xdr:colOff>254000</xdr:colOff>
      <xdr:row>82</xdr:row>
      <xdr:rowOff>137282</xdr:rowOff>
    </xdr:to>
    <xdr:sp macro="" textlink="">
      <xdr:nvSpPr>
        <xdr:cNvPr id="279" name="円/楕円 278"/>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80" name="テキスト ボックス 279"/>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81" name="円/楕円 280"/>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8061</xdr:rowOff>
    </xdr:from>
    <xdr:ext cx="762000" cy="259045"/>
    <xdr:sp macro="" textlink="">
      <xdr:nvSpPr>
        <xdr:cNvPr id="282" name="テキスト ボックス 281"/>
        <xdr:cNvSpPr txBox="1"/>
      </xdr:nvSpPr>
      <xdr:spPr>
        <a:xfrm>
          <a:off x="14020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4" name="テキスト ボックス 283"/>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指定管理者制度やＰＦＩ方式の導入、保育園の民営化等により、適正な定員管理に取り組んできた結果、人口千人当たり職員数は年々減少している。</a:t>
          </a:r>
        </a:p>
        <a:p>
          <a:r>
            <a:rPr kumimoji="1" lang="ja-JP" altLang="en-US" sz="1300">
              <a:latin typeface="ＭＳ Ｐゴシック"/>
            </a:rPr>
            <a:t>　一方、近隣類似団体と比較すると、人口当たりの職員数は未だ多い状況であることから、平成</a:t>
          </a:r>
          <a:r>
            <a:rPr kumimoji="1" lang="en-US" altLang="ja-JP" sz="1300">
              <a:latin typeface="ＭＳ Ｐゴシック"/>
            </a:rPr>
            <a:t>27</a:t>
          </a:r>
          <a:r>
            <a:rPr kumimoji="1" lang="ja-JP" altLang="en-US" sz="1300">
              <a:latin typeface="ＭＳ Ｐゴシック"/>
            </a:rPr>
            <a:t>年度より開始した「第４次長期総合計画前期基本計画」及び「行政経営計画」に基づき、行政サービスのあり方を考慮しながら、引き続き適正な定員管理に努める。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101237</xdr:rowOff>
    </xdr:from>
    <xdr:to>
      <xdr:col>24</xdr:col>
      <xdr:colOff>558800</xdr:colOff>
      <xdr:row>60</xdr:row>
      <xdr:rowOff>108131</xdr:rowOff>
    </xdr:to>
    <xdr:cxnSp macro="">
      <xdr:nvCxnSpPr>
        <xdr:cNvPr id="321" name="直線コネクタ 320"/>
        <xdr:cNvCxnSpPr/>
      </xdr:nvCxnSpPr>
      <xdr:spPr>
        <a:xfrm flipV="1">
          <a:off x="16179800" y="1038823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2"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108131</xdr:rowOff>
    </xdr:from>
    <xdr:to>
      <xdr:col>23</xdr:col>
      <xdr:colOff>406400</xdr:colOff>
      <xdr:row>60</xdr:row>
      <xdr:rowOff>159838</xdr:rowOff>
    </xdr:to>
    <xdr:cxnSp macro="">
      <xdr:nvCxnSpPr>
        <xdr:cNvPr id="324" name="直線コネクタ 323"/>
        <xdr:cNvCxnSpPr/>
      </xdr:nvCxnSpPr>
      <xdr:spPr>
        <a:xfrm flipV="1">
          <a:off x="15290800" y="1039513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65133</xdr:rowOff>
    </xdr:from>
    <xdr:to>
      <xdr:col>23</xdr:col>
      <xdr:colOff>457200</xdr:colOff>
      <xdr:row>61</xdr:row>
      <xdr:rowOff>166733</xdr:rowOff>
    </xdr:to>
    <xdr:sp macro="" textlink="">
      <xdr:nvSpPr>
        <xdr:cNvPr id="325" name="フローチャート : 判断 324"/>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151510</xdr:rowOff>
    </xdr:from>
    <xdr:ext cx="736600" cy="259045"/>
    <xdr:sp macro="" textlink="">
      <xdr:nvSpPr>
        <xdr:cNvPr id="326" name="テキスト ボックス 325"/>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159838</xdr:rowOff>
    </xdr:from>
    <xdr:to>
      <xdr:col>22</xdr:col>
      <xdr:colOff>203200</xdr:colOff>
      <xdr:row>61</xdr:row>
      <xdr:rowOff>60778</xdr:rowOff>
    </xdr:to>
    <xdr:cxnSp macro="">
      <xdr:nvCxnSpPr>
        <xdr:cNvPr id="327" name="直線コネクタ 326"/>
        <xdr:cNvCxnSpPr/>
      </xdr:nvCxnSpPr>
      <xdr:spPr>
        <a:xfrm flipV="1">
          <a:off x="14401800" y="104468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60778</xdr:rowOff>
    </xdr:from>
    <xdr:to>
      <xdr:col>21</xdr:col>
      <xdr:colOff>0</xdr:colOff>
      <xdr:row>61</xdr:row>
      <xdr:rowOff>115933</xdr:rowOff>
    </xdr:to>
    <xdr:cxnSp macro="">
      <xdr:nvCxnSpPr>
        <xdr:cNvPr id="330" name="直線コネクタ 329"/>
        <xdr:cNvCxnSpPr/>
      </xdr:nvCxnSpPr>
      <xdr:spPr>
        <a:xfrm flipV="1">
          <a:off x="13512800" y="105192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2" name="テキスト ボックス 33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4" name="テキスト ボックス 333"/>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50437</xdr:rowOff>
    </xdr:from>
    <xdr:to>
      <xdr:col>24</xdr:col>
      <xdr:colOff>609600</xdr:colOff>
      <xdr:row>60</xdr:row>
      <xdr:rowOff>152037</xdr:rowOff>
    </xdr:to>
    <xdr:sp macro="" textlink="">
      <xdr:nvSpPr>
        <xdr:cNvPr id="340" name="円/楕円 339"/>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66964</xdr:rowOff>
    </xdr:from>
    <xdr:ext cx="762000" cy="259045"/>
    <xdr:sp macro="" textlink="">
      <xdr:nvSpPr>
        <xdr:cNvPr id="341" name="定員管理の状況該当値テキスト"/>
        <xdr:cNvSpPr txBox="1"/>
      </xdr:nvSpPr>
      <xdr:spPr>
        <a:xfrm>
          <a:off x="17106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57331</xdr:rowOff>
    </xdr:from>
    <xdr:to>
      <xdr:col>23</xdr:col>
      <xdr:colOff>457200</xdr:colOff>
      <xdr:row>60</xdr:row>
      <xdr:rowOff>158931</xdr:rowOff>
    </xdr:to>
    <xdr:sp macro="" textlink="">
      <xdr:nvSpPr>
        <xdr:cNvPr id="342" name="円/楕円 341"/>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169108</xdr:rowOff>
    </xdr:from>
    <xdr:ext cx="736600" cy="259045"/>
    <xdr:sp macro="" textlink="">
      <xdr:nvSpPr>
        <xdr:cNvPr id="343" name="テキスト ボックス 342"/>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4" name="円/楕円 343"/>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49365</xdr:rowOff>
    </xdr:from>
    <xdr:ext cx="762000" cy="259045"/>
    <xdr:sp macro="" textlink="">
      <xdr:nvSpPr>
        <xdr:cNvPr id="345" name="テキスト ボックス 344"/>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9978</xdr:rowOff>
    </xdr:from>
    <xdr:to>
      <xdr:col>21</xdr:col>
      <xdr:colOff>50800</xdr:colOff>
      <xdr:row>61</xdr:row>
      <xdr:rowOff>111578</xdr:rowOff>
    </xdr:to>
    <xdr:sp macro="" textlink="">
      <xdr:nvSpPr>
        <xdr:cNvPr id="346" name="円/楕円 345"/>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47" name="テキスト ボックス 346"/>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48" name="円/楕円 347"/>
        <xdr:cNvSpPr/>
      </xdr:nvSpPr>
      <xdr:spPr>
        <a:xfrm>
          <a:off x="13462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5460</xdr:rowOff>
    </xdr:from>
    <xdr:ext cx="762000" cy="259045"/>
    <xdr:sp macro="" textlink="">
      <xdr:nvSpPr>
        <xdr:cNvPr id="349" name="テキスト ボックス 348"/>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新たな市債の発行を当該年度の元利償還額以下に抑制してきたことにより、改善傾向にある。平成</a:t>
          </a:r>
          <a:r>
            <a:rPr kumimoji="1" lang="en-US" altLang="ja-JP" sz="1300">
              <a:latin typeface="ＭＳ Ｐゴシック"/>
            </a:rPr>
            <a:t>28</a:t>
          </a:r>
          <a:r>
            <a:rPr kumimoji="1" lang="ja-JP" altLang="en-US" sz="1300">
              <a:latin typeface="ＭＳ Ｐゴシック"/>
            </a:rPr>
            <a:t>年度は類似団体平均を</a:t>
          </a:r>
          <a:r>
            <a:rPr kumimoji="1" lang="en-US" altLang="ja-JP" sz="1300">
              <a:latin typeface="ＭＳ Ｐゴシック"/>
            </a:rPr>
            <a:t>1.6</a:t>
          </a:r>
          <a:r>
            <a:rPr kumimoji="1" lang="ja-JP" altLang="en-US" sz="1300">
              <a:latin typeface="ＭＳ Ｐゴシック"/>
            </a:rPr>
            <a:t>ポイント下回っているが、今後、老朽化が著しい公共施設を改修し、長寿命化を図っていく必要があるため、新たな市債の発行を当該年度に償還する元金償還額以下とするルールを維持できるか、精査が必要とな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11188</xdr:rowOff>
    </xdr:from>
    <xdr:to>
      <xdr:col>24</xdr:col>
      <xdr:colOff>558800</xdr:colOff>
      <xdr:row>39</xdr:row>
      <xdr:rowOff>11188</xdr:rowOff>
    </xdr:to>
    <xdr:cxnSp macro="">
      <xdr:nvCxnSpPr>
        <xdr:cNvPr id="384" name="直線コネクタ 383"/>
        <xdr:cNvCxnSpPr/>
      </xdr:nvCxnSpPr>
      <xdr:spPr>
        <a:xfrm>
          <a:off x="16179800" y="6697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11188</xdr:rowOff>
    </xdr:from>
    <xdr:to>
      <xdr:col>23</xdr:col>
      <xdr:colOff>406400</xdr:colOff>
      <xdr:row>39</xdr:row>
      <xdr:rowOff>68641</xdr:rowOff>
    </xdr:to>
    <xdr:cxnSp macro="">
      <xdr:nvCxnSpPr>
        <xdr:cNvPr id="387" name="直線コネクタ 386"/>
        <xdr:cNvCxnSpPr/>
      </xdr:nvCxnSpPr>
      <xdr:spPr>
        <a:xfrm flipV="1">
          <a:off x="15290800" y="66977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88" name="フローチャート : 判断 387"/>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389" name="テキスト ボックス 388"/>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68641</xdr:rowOff>
    </xdr:to>
    <xdr:cxnSp macro="">
      <xdr:nvCxnSpPr>
        <xdr:cNvPr id="390" name="直線コネクタ 389"/>
        <xdr:cNvCxnSpPr/>
      </xdr:nvCxnSpPr>
      <xdr:spPr>
        <a:xfrm>
          <a:off x="14401800" y="67437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103112</xdr:rowOff>
    </xdr:to>
    <xdr:cxnSp macro="">
      <xdr:nvCxnSpPr>
        <xdr:cNvPr id="393" name="直線コネクタ 392"/>
        <xdr:cNvCxnSpPr/>
      </xdr:nvCxnSpPr>
      <xdr:spPr>
        <a:xfrm flipV="1">
          <a:off x="13512800" y="674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131838</xdr:rowOff>
    </xdr:from>
    <xdr:to>
      <xdr:col>24</xdr:col>
      <xdr:colOff>609600</xdr:colOff>
      <xdr:row>39</xdr:row>
      <xdr:rowOff>61988</xdr:rowOff>
    </xdr:to>
    <xdr:sp macro="" textlink="">
      <xdr:nvSpPr>
        <xdr:cNvPr id="403" name="円/楕円 402"/>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148365</xdr:rowOff>
    </xdr:from>
    <xdr:ext cx="762000" cy="259045"/>
    <xdr:sp macro="" textlink="">
      <xdr:nvSpPr>
        <xdr:cNvPr id="404" name="公債費負担の状況該当値テキスト"/>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131838</xdr:rowOff>
    </xdr:from>
    <xdr:to>
      <xdr:col>23</xdr:col>
      <xdr:colOff>457200</xdr:colOff>
      <xdr:row>39</xdr:row>
      <xdr:rowOff>61988</xdr:rowOff>
    </xdr:to>
    <xdr:sp macro="" textlink="">
      <xdr:nvSpPr>
        <xdr:cNvPr id="405" name="円/楕円 404"/>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72165</xdr:rowOff>
    </xdr:from>
    <xdr:ext cx="736600" cy="259045"/>
    <xdr:sp macro="" textlink="">
      <xdr:nvSpPr>
        <xdr:cNvPr id="406" name="テキスト ボックス 405"/>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17841</xdr:rowOff>
    </xdr:from>
    <xdr:to>
      <xdr:col>22</xdr:col>
      <xdr:colOff>254000</xdr:colOff>
      <xdr:row>39</xdr:row>
      <xdr:rowOff>119441</xdr:rowOff>
    </xdr:to>
    <xdr:sp macro="" textlink="">
      <xdr:nvSpPr>
        <xdr:cNvPr id="407" name="円/楕円 406"/>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129618</xdr:rowOff>
    </xdr:from>
    <xdr:ext cx="762000" cy="259045"/>
    <xdr:sp macro="" textlink="">
      <xdr:nvSpPr>
        <xdr:cNvPr id="408" name="テキスト ボックス 407"/>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9" name="円/楕円 408"/>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10" name="テキスト ボックス 409"/>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52312</xdr:rowOff>
    </xdr:from>
    <xdr:to>
      <xdr:col>19</xdr:col>
      <xdr:colOff>533400</xdr:colOff>
      <xdr:row>39</xdr:row>
      <xdr:rowOff>153912</xdr:rowOff>
    </xdr:to>
    <xdr:sp macro="" textlink="">
      <xdr:nvSpPr>
        <xdr:cNvPr id="411" name="円/楕円 410"/>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164089</xdr:rowOff>
    </xdr:from>
    <xdr:ext cx="762000" cy="259045"/>
    <xdr:sp macro="" textlink="">
      <xdr:nvSpPr>
        <xdr:cNvPr id="412" name="テキスト ボックス 411"/>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将来負担比率は引き続きマイナス（△</a:t>
          </a:r>
          <a:r>
            <a:rPr kumimoji="1" lang="en-US" altLang="ja-JP" sz="1300">
              <a:latin typeface="ＭＳ Ｐゴシック"/>
            </a:rPr>
            <a:t>21.7</a:t>
          </a:r>
          <a:r>
            <a:rPr kumimoji="1" lang="ja-JP" altLang="en-US" sz="1300">
              <a:latin typeface="ＭＳ Ｐゴシック"/>
            </a:rPr>
            <a:t>％）となり、類似団体平均を大きく下回っている。これは、新たな市債の発行を当該年度の元金償還額以下に抑制することで、将来負担比率の対象となる一般会計及び下水道事業会計の地方債現在高の減少に努めてきたことなどによる。今後も、市債発行抑制などの取組を継続し、財政の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6"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7" name="フローチャート : 判断 446"/>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32315</xdr:rowOff>
    </xdr:from>
    <xdr:to>
      <xdr:col>23</xdr:col>
      <xdr:colOff>457200</xdr:colOff>
      <xdr:row>15</xdr:row>
      <xdr:rowOff>133915</xdr:rowOff>
    </xdr:to>
    <xdr:sp macro="" textlink="">
      <xdr:nvSpPr>
        <xdr:cNvPr id="448" name="フローチャート : 判断 447"/>
        <xdr:cNvSpPr/>
      </xdr:nvSpPr>
      <xdr:spPr>
        <a:xfrm>
          <a:off x="16129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144092</xdr:rowOff>
    </xdr:from>
    <xdr:ext cx="736600" cy="259045"/>
    <xdr:sp macro="" textlink="">
      <xdr:nvSpPr>
        <xdr:cNvPr id="449" name="テキスト ボックス 448"/>
        <xdr:cNvSpPr txBox="1"/>
      </xdr:nvSpPr>
      <xdr:spPr>
        <a:xfrm>
          <a:off x="15798800" y="237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50" name="フローチャート : 判断 449"/>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1" name="テキスト ボックス 450"/>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2" name="フローチャート : 判断 451"/>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3" name="テキスト ボックス 452"/>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4" name="フローチャート : 判断 453"/>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5" name="テキスト ボックス 454"/>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181,554
177,695
24.36
78,160,310
73,814,658
3,470,066
41,138,105
29,247,118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減少傾向にあり、平成</a:t>
          </a:r>
          <a:r>
            <a:rPr kumimoji="1" lang="en-US" altLang="ja-JP" sz="1300">
              <a:latin typeface="ＭＳ Ｐゴシック"/>
            </a:rPr>
            <a:t>28</a:t>
          </a:r>
          <a:r>
            <a:rPr kumimoji="1" lang="ja-JP" altLang="en-US" sz="1300">
              <a:latin typeface="ＭＳ Ｐゴシック"/>
            </a:rPr>
            <a:t>年度は類似団体平均を</a:t>
          </a:r>
          <a:r>
            <a:rPr kumimoji="1" lang="en-US" altLang="ja-JP" sz="1300">
              <a:latin typeface="ＭＳ Ｐゴシック"/>
            </a:rPr>
            <a:t>4.7</a:t>
          </a:r>
          <a:r>
            <a:rPr kumimoji="1" lang="ja-JP" altLang="en-US" sz="1300">
              <a:latin typeface="ＭＳ Ｐゴシック"/>
            </a:rPr>
            <a:t>ポイント下回っている。適正な定員管理による職員数の減少とあわせ、団塊の世代の定年退職者数が平成</a:t>
          </a:r>
          <a:r>
            <a:rPr kumimoji="1" lang="en-US" altLang="ja-JP" sz="1300">
              <a:latin typeface="ＭＳ Ｐゴシック"/>
            </a:rPr>
            <a:t>27</a:t>
          </a:r>
          <a:r>
            <a:rPr kumimoji="1" lang="ja-JP" altLang="en-US" sz="1300">
              <a:latin typeface="ＭＳ Ｐゴシック"/>
            </a:rPr>
            <a:t>年度のピークを過ぎ、退職手当が減少となった。行政経営計画に基づき、民間活力の活用や事務事業の見直しなどを進める。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116114</xdr:rowOff>
    </xdr:from>
    <xdr:to>
      <xdr:col>7</xdr:col>
      <xdr:colOff>15875</xdr:colOff>
      <xdr:row>35</xdr:row>
      <xdr:rowOff>140607</xdr:rowOff>
    </xdr:to>
    <xdr:cxnSp macro="">
      <xdr:nvCxnSpPr>
        <xdr:cNvPr id="68" name="直線コネクタ 67"/>
        <xdr:cNvCxnSpPr/>
      </xdr:nvCxnSpPr>
      <xdr:spPr>
        <a:xfrm flipV="1">
          <a:off x="3987800" y="59454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140607</xdr:rowOff>
    </xdr:from>
    <xdr:to>
      <xdr:col>5</xdr:col>
      <xdr:colOff>549275</xdr:colOff>
      <xdr:row>36</xdr:row>
      <xdr:rowOff>165100</xdr:rowOff>
    </xdr:to>
    <xdr:cxnSp macro="">
      <xdr:nvCxnSpPr>
        <xdr:cNvPr id="71" name="直線コネクタ 70"/>
        <xdr:cNvCxnSpPr/>
      </xdr:nvCxnSpPr>
      <xdr:spPr>
        <a:xfrm flipV="1">
          <a:off x="3098800" y="6141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48986</xdr:rowOff>
    </xdr:from>
    <xdr:to>
      <xdr:col>5</xdr:col>
      <xdr:colOff>600075</xdr:colOff>
      <xdr:row>36</xdr:row>
      <xdr:rowOff>150586</xdr:rowOff>
    </xdr:to>
    <xdr:sp macro="" textlink="">
      <xdr:nvSpPr>
        <xdr:cNvPr id="72" name="フローチャート :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80736</xdr:rowOff>
    </xdr:to>
    <xdr:cxnSp macro="">
      <xdr:nvCxnSpPr>
        <xdr:cNvPr id="74" name="直線コネクタ 73"/>
        <xdr:cNvCxnSpPr/>
      </xdr:nvCxnSpPr>
      <xdr:spPr>
        <a:xfrm flipV="1">
          <a:off x="2209800" y="633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80736</xdr:rowOff>
    </xdr:from>
    <xdr:to>
      <xdr:col>3</xdr:col>
      <xdr:colOff>142875</xdr:colOff>
      <xdr:row>38</xdr:row>
      <xdr:rowOff>61685</xdr:rowOff>
    </xdr:to>
    <xdr:cxnSp macro="">
      <xdr:nvCxnSpPr>
        <xdr:cNvPr id="77" name="直線コネクタ 76"/>
        <xdr:cNvCxnSpPr/>
      </xdr:nvCxnSpPr>
      <xdr:spPr>
        <a:xfrm flipV="1">
          <a:off x="1320800" y="6424386"/>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65314</xdr:rowOff>
    </xdr:from>
    <xdr:to>
      <xdr:col>7</xdr:col>
      <xdr:colOff>66675</xdr:colOff>
      <xdr:row>34</xdr:row>
      <xdr:rowOff>166914</xdr:rowOff>
    </xdr:to>
    <xdr:sp macro="" textlink="">
      <xdr:nvSpPr>
        <xdr:cNvPr id="87" name="円/楕円 86"/>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81841</xdr:rowOff>
    </xdr:from>
    <xdr:ext cx="762000" cy="259045"/>
    <xdr:sp macro="" textlink="">
      <xdr:nvSpPr>
        <xdr:cNvPr id="88" name="人件費該当値テキスト"/>
        <xdr:cNvSpPr txBox="1"/>
      </xdr:nvSpPr>
      <xdr:spPr>
        <a:xfrm>
          <a:off x="4914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89807</xdr:rowOff>
    </xdr:from>
    <xdr:to>
      <xdr:col>5</xdr:col>
      <xdr:colOff>600075</xdr:colOff>
      <xdr:row>36</xdr:row>
      <xdr:rowOff>19957</xdr:rowOff>
    </xdr:to>
    <xdr:sp macro="" textlink="">
      <xdr:nvSpPr>
        <xdr:cNvPr id="89" name="円/楕円 88"/>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90" name="テキスト ボックス 89"/>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91" name="円/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2" name="テキスト ボックス 91"/>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3" name="円/楕円 92"/>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94" name="テキスト ボックス 93"/>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5" name="円/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増加傾向にあり、類似団体平均を</a:t>
          </a:r>
          <a:r>
            <a:rPr kumimoji="1" lang="en-US" altLang="ja-JP" sz="1300">
              <a:latin typeface="ＭＳ Ｐゴシック"/>
            </a:rPr>
            <a:t>1.3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増加の要因は、効率的な施設管理を行うため、指定管理者制度の導入拡大など、業務の民間委託を進めてきたことや、家庭ごみ等の有料化などに伴い委託料が増加していることである。</a:t>
          </a:r>
        </a:p>
        <a:p>
          <a:r>
            <a:rPr kumimoji="1" lang="ja-JP" altLang="en-US" sz="1300">
              <a:latin typeface="ＭＳ Ｐゴシック"/>
            </a:rPr>
            <a:t>　委託契約の複数年化などにより、施設の維持管理にかかる経常的な経費の見直しに取り組むことで、抑制に努める。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120142</xdr:rowOff>
    </xdr:from>
    <xdr:to>
      <xdr:col>24</xdr:col>
      <xdr:colOff>31750</xdr:colOff>
      <xdr:row>15</xdr:row>
      <xdr:rowOff>147574</xdr:rowOff>
    </xdr:to>
    <xdr:cxnSp macro="">
      <xdr:nvCxnSpPr>
        <xdr:cNvPr id="127" name="直線コネクタ 126"/>
        <xdr:cNvCxnSpPr/>
      </xdr:nvCxnSpPr>
      <xdr:spPr>
        <a:xfrm>
          <a:off x="15671800" y="2691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120142</xdr:rowOff>
    </xdr:from>
    <xdr:to>
      <xdr:col>22</xdr:col>
      <xdr:colOff>565150</xdr:colOff>
      <xdr:row>15</xdr:row>
      <xdr:rowOff>133858</xdr:rowOff>
    </xdr:to>
    <xdr:cxnSp macro="">
      <xdr:nvCxnSpPr>
        <xdr:cNvPr id="130" name="直線コネクタ 129"/>
        <xdr:cNvCxnSpPr/>
      </xdr:nvCxnSpPr>
      <xdr:spPr>
        <a:xfrm flipV="1">
          <a:off x="14782800" y="2691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126492</xdr:rowOff>
    </xdr:from>
    <xdr:to>
      <xdr:col>22</xdr:col>
      <xdr:colOff>615950</xdr:colOff>
      <xdr:row>15</xdr:row>
      <xdr:rowOff>56642</xdr:rowOff>
    </xdr:to>
    <xdr:sp macro="" textlink="">
      <xdr:nvSpPr>
        <xdr:cNvPr id="131" name="フローチャート : 判断 130"/>
        <xdr:cNvSpPr/>
      </xdr:nvSpPr>
      <xdr:spPr>
        <a:xfrm>
          <a:off x="15621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66819</xdr:rowOff>
    </xdr:from>
    <xdr:ext cx="736600" cy="259045"/>
    <xdr:sp macro="" textlink="">
      <xdr:nvSpPr>
        <xdr:cNvPr id="132" name="テキスト ボックス 131"/>
        <xdr:cNvSpPr txBox="1"/>
      </xdr:nvSpPr>
      <xdr:spPr>
        <a:xfrm>
          <a:off x="15290800" y="229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133858</xdr:rowOff>
    </xdr:to>
    <xdr:cxnSp macro="">
      <xdr:nvCxnSpPr>
        <xdr:cNvPr id="133" name="直線コネクタ 132"/>
        <xdr:cNvCxnSpPr/>
      </xdr:nvCxnSpPr>
      <xdr:spPr>
        <a:xfrm>
          <a:off x="13893800" y="2641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69850</xdr:rowOff>
    </xdr:to>
    <xdr:cxnSp macro="">
      <xdr:nvCxnSpPr>
        <xdr:cNvPr id="136" name="直線コネクタ 135"/>
        <xdr:cNvCxnSpPr/>
      </xdr:nvCxnSpPr>
      <xdr:spPr>
        <a:xfrm>
          <a:off x="13004800" y="257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46" name="円/楕円 145"/>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68851</xdr:rowOff>
    </xdr:from>
    <xdr:ext cx="762000" cy="259045"/>
    <xdr:sp macro="" textlink="">
      <xdr:nvSpPr>
        <xdr:cNvPr id="147" name="物件費該当値テキスト"/>
        <xdr:cNvSpPr txBox="1"/>
      </xdr:nvSpPr>
      <xdr:spPr>
        <a:xfrm>
          <a:off x="16598900" y="26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69342</xdr:rowOff>
    </xdr:from>
    <xdr:to>
      <xdr:col>22</xdr:col>
      <xdr:colOff>615950</xdr:colOff>
      <xdr:row>15</xdr:row>
      <xdr:rowOff>170942</xdr:rowOff>
    </xdr:to>
    <xdr:sp macro="" textlink="">
      <xdr:nvSpPr>
        <xdr:cNvPr id="148" name="円/楕円 147"/>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49" name="テキスト ボックス 148"/>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50" name="円/楕円 149"/>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169435</xdr:rowOff>
    </xdr:from>
    <xdr:ext cx="762000" cy="259045"/>
    <xdr:sp macro="" textlink="">
      <xdr:nvSpPr>
        <xdr:cNvPr id="151" name="テキスト ボックス 150"/>
        <xdr:cNvSpPr txBox="1"/>
      </xdr:nvSpPr>
      <xdr:spPr>
        <a:xfrm>
          <a:off x="14401800" y="27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2" name="円/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53" name="テキスト ボックス 15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55" name="テキスト ボックス 154"/>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増加傾向にあり、平成</a:t>
          </a:r>
          <a:r>
            <a:rPr kumimoji="1" lang="en-US" altLang="ja-JP" sz="1300">
              <a:latin typeface="ＭＳ Ｐゴシック"/>
            </a:rPr>
            <a:t>28</a:t>
          </a:r>
          <a:r>
            <a:rPr kumimoji="1" lang="ja-JP" altLang="en-US" sz="1300">
              <a:latin typeface="ＭＳ Ｐゴシック"/>
            </a:rPr>
            <a:t>年度は類似団体平均を</a:t>
          </a:r>
          <a:r>
            <a:rPr kumimoji="1" lang="en-US" altLang="ja-JP" sz="1300">
              <a:latin typeface="ＭＳ Ｐゴシック"/>
            </a:rPr>
            <a:t>3.0</a:t>
          </a:r>
          <a:r>
            <a:rPr kumimoji="1" lang="ja-JP" altLang="en-US" sz="1300">
              <a:latin typeface="ＭＳ Ｐゴシック"/>
            </a:rPr>
            <a:t>ポイント上回っている。社会保障関係経費が市の財政を圧迫しており、生活保護費が被保護世帯数が増加した一方で医療扶助の減額などにより減となったものの、社会福祉費や児童福祉費の増嵩が顕著である。</a:t>
          </a:r>
          <a:endParaRPr kumimoji="1" lang="en-US" altLang="ja-JP" sz="1300">
            <a:latin typeface="ＭＳ Ｐゴシック"/>
          </a:endParaRPr>
        </a:p>
        <a:p>
          <a:r>
            <a:rPr kumimoji="1" lang="ja-JP" altLang="en-US" sz="1300">
              <a:latin typeface="ＭＳ Ｐゴシック"/>
            </a:rPr>
            <a:t>　引き続き被保護世帯の自立に取り組むとともに、事務事業評価に基づいた事業の見直しなどにより扶助費の抑制に取り組む。</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29028</xdr:rowOff>
    </xdr:from>
    <xdr:to>
      <xdr:col>7</xdr:col>
      <xdr:colOff>15875</xdr:colOff>
      <xdr:row>61</xdr:row>
      <xdr:rowOff>4535</xdr:rowOff>
    </xdr:to>
    <xdr:cxnSp macro="">
      <xdr:nvCxnSpPr>
        <xdr:cNvPr id="190" name="直線コネクタ 189"/>
        <xdr:cNvCxnSpPr/>
      </xdr:nvCxnSpPr>
      <xdr:spPr>
        <a:xfrm>
          <a:off x="3987800" y="103160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29028</xdr:rowOff>
    </xdr:from>
    <xdr:to>
      <xdr:col>5</xdr:col>
      <xdr:colOff>549275</xdr:colOff>
      <xdr:row>60</xdr:row>
      <xdr:rowOff>143328</xdr:rowOff>
    </xdr:to>
    <xdr:cxnSp macro="">
      <xdr:nvCxnSpPr>
        <xdr:cNvPr id="193" name="直線コネクタ 192"/>
        <xdr:cNvCxnSpPr/>
      </xdr:nvCxnSpPr>
      <xdr:spPr>
        <a:xfrm flipV="1">
          <a:off x="3098800" y="10316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110672</xdr:rowOff>
    </xdr:from>
    <xdr:to>
      <xdr:col>4</xdr:col>
      <xdr:colOff>346075</xdr:colOff>
      <xdr:row>60</xdr:row>
      <xdr:rowOff>143328</xdr:rowOff>
    </xdr:to>
    <xdr:cxnSp macro="">
      <xdr:nvCxnSpPr>
        <xdr:cNvPr id="196" name="直線コネクタ 195"/>
        <xdr:cNvCxnSpPr/>
      </xdr:nvCxnSpPr>
      <xdr:spPr>
        <a:xfrm>
          <a:off x="2209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110672</xdr:rowOff>
    </xdr:from>
    <xdr:to>
      <xdr:col>3</xdr:col>
      <xdr:colOff>142875</xdr:colOff>
      <xdr:row>60</xdr:row>
      <xdr:rowOff>110672</xdr:rowOff>
    </xdr:to>
    <xdr:cxnSp macro="">
      <xdr:nvCxnSpPr>
        <xdr:cNvPr id="199" name="直線コネクタ 198"/>
        <xdr:cNvCxnSpPr/>
      </xdr:nvCxnSpPr>
      <xdr:spPr>
        <a:xfrm>
          <a:off x="1320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125185</xdr:rowOff>
    </xdr:from>
    <xdr:to>
      <xdr:col>7</xdr:col>
      <xdr:colOff>66675</xdr:colOff>
      <xdr:row>61</xdr:row>
      <xdr:rowOff>55335</xdr:rowOff>
    </xdr:to>
    <xdr:sp macro="" textlink="">
      <xdr:nvSpPr>
        <xdr:cNvPr id="209" name="円/楕円 208"/>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33762</xdr:rowOff>
    </xdr:from>
    <xdr:ext cx="762000" cy="259045"/>
    <xdr:sp macro="" textlink="">
      <xdr:nvSpPr>
        <xdr:cNvPr id="210"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149678</xdr:rowOff>
    </xdr:from>
    <xdr:to>
      <xdr:col>5</xdr:col>
      <xdr:colOff>600075</xdr:colOff>
      <xdr:row>60</xdr:row>
      <xdr:rowOff>79828</xdr:rowOff>
    </xdr:to>
    <xdr:sp macro="" textlink="">
      <xdr:nvSpPr>
        <xdr:cNvPr id="211" name="円/楕円 210"/>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212" name="テキスト ボックス 211"/>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92528</xdr:rowOff>
    </xdr:from>
    <xdr:to>
      <xdr:col>4</xdr:col>
      <xdr:colOff>396875</xdr:colOff>
      <xdr:row>61</xdr:row>
      <xdr:rowOff>22678</xdr:rowOff>
    </xdr:to>
    <xdr:sp macro="" textlink="">
      <xdr:nvSpPr>
        <xdr:cNvPr id="213" name="円/楕円 212"/>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7455</xdr:rowOff>
    </xdr:from>
    <xdr:ext cx="762000" cy="259045"/>
    <xdr:sp macro="" textlink="">
      <xdr:nvSpPr>
        <xdr:cNvPr id="214" name="テキスト ボックス 213"/>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59872</xdr:rowOff>
    </xdr:from>
    <xdr:to>
      <xdr:col>3</xdr:col>
      <xdr:colOff>193675</xdr:colOff>
      <xdr:row>60</xdr:row>
      <xdr:rowOff>161472</xdr:rowOff>
    </xdr:to>
    <xdr:sp macro="" textlink="">
      <xdr:nvSpPr>
        <xdr:cNvPr id="215" name="円/楕円 214"/>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146249</xdr:rowOff>
    </xdr:from>
    <xdr:ext cx="762000" cy="259045"/>
    <xdr:sp macro="" textlink="">
      <xdr:nvSpPr>
        <xdr:cNvPr id="216" name="テキスト ボックス 215"/>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59872</xdr:rowOff>
    </xdr:from>
    <xdr:to>
      <xdr:col>1</xdr:col>
      <xdr:colOff>676275</xdr:colOff>
      <xdr:row>60</xdr:row>
      <xdr:rowOff>161472</xdr:rowOff>
    </xdr:to>
    <xdr:sp macro="" textlink="">
      <xdr:nvSpPr>
        <xdr:cNvPr id="217" name="円/楕円 216"/>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146249</xdr:rowOff>
    </xdr:from>
    <xdr:ext cx="762000" cy="259045"/>
    <xdr:sp macro="" textlink="">
      <xdr:nvSpPr>
        <xdr:cNvPr id="218" name="テキスト ボックス 217"/>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　類似団体平均を</a:t>
          </a:r>
          <a:r>
            <a:rPr kumimoji="1" lang="en-US" altLang="ja-JP" sz="1300">
              <a:latin typeface="ＭＳ Ｐゴシック"/>
            </a:rPr>
            <a:t>0.1</a:t>
          </a:r>
          <a:r>
            <a:rPr kumimoji="1" lang="ja-JP" altLang="en-US" sz="1300">
              <a:latin typeface="ＭＳ Ｐゴシック"/>
            </a:rPr>
            <a:t>ポイント上回った。繰出金について、下水道事業への繰出が７千万円減額となった一方、後期高齢者医療事業、国民健康保険事業、介護保険事業への繰出が合計で</a:t>
          </a:r>
          <a:r>
            <a:rPr kumimoji="1" lang="en-US" altLang="ja-JP" sz="1300">
              <a:latin typeface="ＭＳ Ｐゴシック"/>
            </a:rPr>
            <a:t>2.5</a:t>
          </a:r>
          <a:r>
            <a:rPr kumimoji="1" lang="ja-JP" altLang="en-US" sz="1300">
              <a:latin typeface="ＭＳ Ｐゴシック"/>
            </a:rPr>
            <a:t>億円増額となった。</a:t>
          </a:r>
          <a:endParaRPr kumimoji="1" lang="en-US" altLang="ja-JP" sz="1300">
            <a:latin typeface="ＭＳ Ｐゴシック"/>
          </a:endParaRPr>
        </a:p>
        <a:p>
          <a:pPr algn="l"/>
          <a:r>
            <a:rPr kumimoji="1" lang="ja-JP" altLang="en-US" sz="1300">
              <a:latin typeface="ＭＳ Ｐゴシック"/>
            </a:rPr>
            <a:t>　引き続き、医療費の適正化と、医療費給付費に見合った保険料の見直しに取り組む。</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50800</xdr:rowOff>
    </xdr:to>
    <xdr:cxnSp macro="">
      <xdr:nvCxnSpPr>
        <xdr:cNvPr id="251" name="直線コネクタ 250"/>
        <xdr:cNvCxnSpPr/>
      </xdr:nvCxnSpPr>
      <xdr:spPr>
        <a:xfrm>
          <a:off x="15671800" y="9601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12700</xdr:rowOff>
    </xdr:to>
    <xdr:cxnSp macro="">
      <xdr:nvCxnSpPr>
        <xdr:cNvPr id="254" name="直線コネクタ 253"/>
        <xdr:cNvCxnSpPr/>
      </xdr:nvCxnSpPr>
      <xdr:spPr>
        <a:xfrm flipV="1">
          <a:off x="14782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146050</xdr:rowOff>
    </xdr:from>
    <xdr:to>
      <xdr:col>22</xdr:col>
      <xdr:colOff>615950</xdr:colOff>
      <xdr:row>56</xdr:row>
      <xdr:rowOff>76200</xdr:rowOff>
    </xdr:to>
    <xdr:sp macro="" textlink="">
      <xdr:nvSpPr>
        <xdr:cNvPr id="255" name="フローチャート : 判断 254"/>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60977</xdr:rowOff>
    </xdr:from>
    <xdr:ext cx="736600" cy="259045"/>
    <xdr:sp macro="" textlink="">
      <xdr:nvSpPr>
        <xdr:cNvPr id="256" name="テキスト ボックス 255"/>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88900</xdr:rowOff>
    </xdr:to>
    <xdr:cxnSp macro="">
      <xdr:nvCxnSpPr>
        <xdr:cNvPr id="257" name="直線コネクタ 256"/>
        <xdr:cNvCxnSpPr/>
      </xdr:nvCxnSpPr>
      <xdr:spPr>
        <a:xfrm flipV="1">
          <a:off x="13893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88900</xdr:rowOff>
    </xdr:to>
    <xdr:cxnSp macro="">
      <xdr:nvCxnSpPr>
        <xdr:cNvPr id="260" name="直線コネクタ 259"/>
        <xdr:cNvCxnSpPr/>
      </xdr:nvCxnSpPr>
      <xdr:spPr>
        <a:xfrm>
          <a:off x="13004800" y="9588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143527</xdr:rowOff>
    </xdr:from>
    <xdr:ext cx="762000" cy="259045"/>
    <xdr:sp macro="" textlink="">
      <xdr:nvSpPr>
        <xdr:cNvPr id="271"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72" name="円/楕円 271"/>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60977</xdr:rowOff>
    </xdr:from>
    <xdr:ext cx="736600" cy="259045"/>
    <xdr:sp macro="" textlink="">
      <xdr:nvSpPr>
        <xdr:cNvPr id="273" name="テキスト ボックス 272"/>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7" name="テキスト ボックス 276"/>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78" name="円/楕円 277"/>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79" name="テキスト ボックス 278"/>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緩やかな減少傾向にあり、類似団体平均を</a:t>
          </a:r>
          <a:r>
            <a:rPr kumimoji="1" lang="en-US" altLang="ja-JP" sz="1300">
              <a:latin typeface="ＭＳ Ｐゴシック"/>
            </a:rPr>
            <a:t>0.5</a:t>
          </a:r>
          <a:r>
            <a:rPr kumimoji="1" lang="ja-JP" altLang="en-US" sz="1300">
              <a:latin typeface="ＭＳ Ｐゴシック"/>
            </a:rPr>
            <a:t>ポイント下回っている。市民活動の支援や新たな政策課題に対応するため補助金の新設等は必要と考える一方で、既存の補助金の徹底的な見直しを引き続き行っていく。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139700</xdr:rowOff>
    </xdr:from>
    <xdr:to>
      <xdr:col>24</xdr:col>
      <xdr:colOff>31750</xdr:colOff>
      <xdr:row>37</xdr:row>
      <xdr:rowOff>6350</xdr:rowOff>
    </xdr:to>
    <xdr:cxnSp macro="">
      <xdr:nvCxnSpPr>
        <xdr:cNvPr id="312" name="直線コネクタ 311"/>
        <xdr:cNvCxnSpPr/>
      </xdr:nvCxnSpPr>
      <xdr:spPr>
        <a:xfrm flipV="1">
          <a:off x="15671800" y="6311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6350</xdr:rowOff>
    </xdr:from>
    <xdr:to>
      <xdr:col>22</xdr:col>
      <xdr:colOff>565150</xdr:colOff>
      <xdr:row>37</xdr:row>
      <xdr:rowOff>19050</xdr:rowOff>
    </xdr:to>
    <xdr:cxnSp macro="">
      <xdr:nvCxnSpPr>
        <xdr:cNvPr id="315" name="直線コネクタ 314"/>
        <xdr:cNvCxnSpPr/>
      </xdr:nvCxnSpPr>
      <xdr:spPr>
        <a:xfrm flipV="1">
          <a:off x="14782800" y="635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6" name="フローチャート : 判断 315"/>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156227</xdr:rowOff>
    </xdr:from>
    <xdr:ext cx="736600" cy="259045"/>
    <xdr:sp macro="" textlink="">
      <xdr:nvSpPr>
        <xdr:cNvPr id="317" name="テキスト ボックス 316"/>
        <xdr:cNvSpPr txBox="1"/>
      </xdr:nvSpPr>
      <xdr:spPr>
        <a:xfrm>
          <a:off x="15290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19050</xdr:rowOff>
    </xdr:from>
    <xdr:to>
      <xdr:col>21</xdr:col>
      <xdr:colOff>361950</xdr:colOff>
      <xdr:row>37</xdr:row>
      <xdr:rowOff>19050</xdr:rowOff>
    </xdr:to>
    <xdr:cxnSp macro="">
      <xdr:nvCxnSpPr>
        <xdr:cNvPr id="318" name="直線コネクタ 317"/>
        <xdr:cNvCxnSpPr/>
      </xdr:nvCxnSpPr>
      <xdr:spPr>
        <a:xfrm>
          <a:off x="138938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19050</xdr:rowOff>
    </xdr:from>
    <xdr:to>
      <xdr:col>20</xdr:col>
      <xdr:colOff>158750</xdr:colOff>
      <xdr:row>37</xdr:row>
      <xdr:rowOff>44450</xdr:rowOff>
    </xdr:to>
    <xdr:cxnSp macro="">
      <xdr:nvCxnSpPr>
        <xdr:cNvPr id="321" name="直線コネクタ 320"/>
        <xdr:cNvCxnSpPr/>
      </xdr:nvCxnSpPr>
      <xdr:spPr>
        <a:xfrm flipV="1">
          <a:off x="13004800" y="636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31" name="円/楕円 330"/>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105427</xdr:rowOff>
    </xdr:from>
    <xdr:ext cx="762000" cy="259045"/>
    <xdr:sp macro="" textlink="">
      <xdr:nvSpPr>
        <xdr:cNvPr id="332"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127000</xdr:rowOff>
    </xdr:from>
    <xdr:to>
      <xdr:col>22</xdr:col>
      <xdr:colOff>615950</xdr:colOff>
      <xdr:row>37</xdr:row>
      <xdr:rowOff>57150</xdr:rowOff>
    </xdr:to>
    <xdr:sp macro="" textlink="">
      <xdr:nvSpPr>
        <xdr:cNvPr id="333" name="円/楕円 332"/>
        <xdr:cNvSpPr/>
      </xdr:nvSpPr>
      <xdr:spPr>
        <a:xfrm>
          <a:off x="15621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67327</xdr:rowOff>
    </xdr:from>
    <xdr:ext cx="736600" cy="259045"/>
    <xdr:sp macro="" textlink="">
      <xdr:nvSpPr>
        <xdr:cNvPr id="334" name="テキスト ボックス 333"/>
        <xdr:cNvSpPr txBox="1"/>
      </xdr:nvSpPr>
      <xdr:spPr>
        <a:xfrm>
          <a:off x="15290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139700</xdr:rowOff>
    </xdr:from>
    <xdr:to>
      <xdr:col>21</xdr:col>
      <xdr:colOff>412750</xdr:colOff>
      <xdr:row>37</xdr:row>
      <xdr:rowOff>69850</xdr:rowOff>
    </xdr:to>
    <xdr:sp macro="" textlink="">
      <xdr:nvSpPr>
        <xdr:cNvPr id="335" name="円/楕円 334"/>
        <xdr:cNvSpPr/>
      </xdr:nvSpPr>
      <xdr:spPr>
        <a:xfrm>
          <a:off x="14732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36" name="テキスト ボックス 33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139700</xdr:rowOff>
    </xdr:from>
    <xdr:to>
      <xdr:col>20</xdr:col>
      <xdr:colOff>209550</xdr:colOff>
      <xdr:row>37</xdr:row>
      <xdr:rowOff>69850</xdr:rowOff>
    </xdr:to>
    <xdr:sp macro="" textlink="">
      <xdr:nvSpPr>
        <xdr:cNvPr id="337" name="円/楕円 336"/>
        <xdr:cNvSpPr/>
      </xdr:nvSpPr>
      <xdr:spPr>
        <a:xfrm>
          <a:off x="13843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38" name="テキスト ボックス 337"/>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39" name="円/楕円 338"/>
        <xdr:cNvSpPr/>
      </xdr:nvSpPr>
      <xdr:spPr>
        <a:xfrm>
          <a:off x="12954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40" name="テキスト ボックス 339"/>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減少傾向にあり、平成</a:t>
          </a:r>
          <a:r>
            <a:rPr kumimoji="1" lang="en-US" altLang="ja-JP" sz="1300">
              <a:latin typeface="ＭＳ Ｐゴシック"/>
            </a:rPr>
            <a:t>28</a:t>
          </a:r>
          <a:r>
            <a:rPr kumimoji="1" lang="ja-JP" altLang="en-US" sz="1300">
              <a:latin typeface="ＭＳ Ｐゴシック"/>
            </a:rPr>
            <a:t>年度は類似団体平均を</a:t>
          </a:r>
          <a:r>
            <a:rPr kumimoji="1" lang="en-US" altLang="ja-JP" sz="1300">
              <a:latin typeface="ＭＳ Ｐゴシック"/>
            </a:rPr>
            <a:t>3.6</a:t>
          </a:r>
          <a:r>
            <a:rPr kumimoji="1" lang="ja-JP" altLang="en-US" sz="1300">
              <a:latin typeface="ＭＳ Ｐゴシック"/>
            </a:rPr>
            <a:t>ポイント下回っているが、平成</a:t>
          </a:r>
          <a:r>
            <a:rPr kumimoji="1" lang="en-US" altLang="ja-JP" sz="1300">
              <a:latin typeface="ＭＳ Ｐゴシック"/>
            </a:rPr>
            <a:t>25</a:t>
          </a:r>
          <a:r>
            <a:rPr kumimoji="1" lang="ja-JP" altLang="en-US" sz="1300">
              <a:latin typeface="ＭＳ Ｐゴシック"/>
            </a:rPr>
            <a:t>年度に借り入れた旧庁舎施設等改修事業（市民会館）の元金償還が始まったことなどにより、前年度と比べて</a:t>
          </a:r>
          <a:r>
            <a:rPr kumimoji="1" lang="en-US" altLang="ja-JP" sz="1300">
              <a:latin typeface="ＭＳ Ｐゴシック"/>
            </a:rPr>
            <a:t>0.8</a:t>
          </a:r>
          <a:r>
            <a:rPr kumimoji="1" lang="ja-JP" altLang="en-US" sz="1300">
              <a:latin typeface="ＭＳ Ｐゴシック"/>
            </a:rPr>
            <a:t>ポイント増となっている。新たな市債の発行を当該年度に償還する元金償還額以下とするルールに基づき地方債を活用してきたが、今後、老朽化した施設の改修を進めるなか、ルールを維持できるか、精査が必要とな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1270</xdr:rowOff>
    </xdr:to>
    <xdr:cxnSp macro="">
      <xdr:nvCxnSpPr>
        <xdr:cNvPr id="373" name="直線コネクタ 372"/>
        <xdr:cNvCxnSpPr/>
      </xdr:nvCxnSpPr>
      <xdr:spPr>
        <a:xfrm>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75</xdr:row>
      <xdr:rowOff>85090</xdr:rowOff>
    </xdr:to>
    <xdr:cxnSp macro="">
      <xdr:nvCxnSpPr>
        <xdr:cNvPr id="376" name="直線コネクタ 375"/>
        <xdr:cNvCxnSpPr/>
      </xdr:nvCxnSpPr>
      <xdr:spPr>
        <a:xfrm flipV="1">
          <a:off x="3098800" y="12799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100330</xdr:rowOff>
    </xdr:to>
    <xdr:cxnSp macro="">
      <xdr:nvCxnSpPr>
        <xdr:cNvPr id="379" name="直線コネクタ 378"/>
        <xdr:cNvCxnSpPr/>
      </xdr:nvCxnSpPr>
      <xdr:spPr>
        <a:xfrm flipV="1">
          <a:off x="2209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123190</xdr:rowOff>
    </xdr:to>
    <xdr:cxnSp macro="">
      <xdr:nvCxnSpPr>
        <xdr:cNvPr id="382" name="直線コネクタ 381"/>
        <xdr:cNvCxnSpPr/>
      </xdr:nvCxnSpPr>
      <xdr:spPr>
        <a:xfrm flipV="1">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92" name="円/楕円 391"/>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93"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94" name="円/楕円 393"/>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95" name="テキスト ボックス 394"/>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6" name="円/楕円 395"/>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7" name="テキスト ボックス 396"/>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8" name="円/楕円 397"/>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9" name="テキスト ボックス 398"/>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400" name="円/楕円 399"/>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401" name="テキスト ボックス 400"/>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類似団体平均より高い水準で推移してきたが、平成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0.8</a:t>
          </a:r>
          <a:r>
            <a:rPr kumimoji="1" lang="ja-JP" altLang="en-US" sz="1300">
              <a:latin typeface="ＭＳ Ｐゴシック"/>
            </a:rPr>
            <a:t>ポイント下回っている。行政経営計画に基づき、自主財源の確保、経常的経費の縮減、適正な定員管理を推進するほか、行政サービスに対する受益者負担についても、他市との均衡を図りながら適正化に取り組んで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77</xdr:row>
      <xdr:rowOff>1270</xdr:rowOff>
    </xdr:to>
    <xdr:cxnSp macro="">
      <xdr:nvCxnSpPr>
        <xdr:cNvPr id="434" name="直線コネクタ 433"/>
        <xdr:cNvCxnSpPr/>
      </xdr:nvCxnSpPr>
      <xdr:spPr>
        <a:xfrm flipV="1">
          <a:off x="15671800" y="13187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78</xdr:row>
      <xdr:rowOff>58420</xdr:rowOff>
    </xdr:to>
    <xdr:cxnSp macro="">
      <xdr:nvCxnSpPr>
        <xdr:cNvPr id="437" name="直線コネクタ 436"/>
        <xdr:cNvCxnSpPr/>
      </xdr:nvCxnSpPr>
      <xdr:spPr>
        <a:xfrm flipV="1">
          <a:off x="14782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8" name="フローチャート : 判断 437"/>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9" name="テキスト ボックス 43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43180</xdr:rowOff>
    </xdr:from>
    <xdr:to>
      <xdr:col>21</xdr:col>
      <xdr:colOff>361950</xdr:colOff>
      <xdr:row>78</xdr:row>
      <xdr:rowOff>58420</xdr:rowOff>
    </xdr:to>
    <xdr:cxnSp macro="">
      <xdr:nvCxnSpPr>
        <xdr:cNvPr id="440" name="直線コネクタ 439"/>
        <xdr:cNvCxnSpPr/>
      </xdr:nvCxnSpPr>
      <xdr:spPr>
        <a:xfrm>
          <a:off x="13893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43180</xdr:rowOff>
    </xdr:to>
    <xdr:cxnSp macro="">
      <xdr:nvCxnSpPr>
        <xdr:cNvPr id="443" name="直線コネクタ 442"/>
        <xdr:cNvCxnSpPr/>
      </xdr:nvCxnSpPr>
      <xdr:spPr>
        <a:xfrm>
          <a:off x="13004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53" name="円/楕円 452"/>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123207</xdr:rowOff>
    </xdr:from>
    <xdr:ext cx="762000" cy="259045"/>
    <xdr:sp macro="" textlink="">
      <xdr:nvSpPr>
        <xdr:cNvPr id="454"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55" name="円/楕円 454"/>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56" name="テキスト ボックス 455"/>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7" name="円/楕円 456"/>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8" name="テキスト ボックス 457"/>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163830</xdr:rowOff>
    </xdr:from>
    <xdr:to>
      <xdr:col>20</xdr:col>
      <xdr:colOff>209550</xdr:colOff>
      <xdr:row>78</xdr:row>
      <xdr:rowOff>93980</xdr:rowOff>
    </xdr:to>
    <xdr:sp macro="" textlink="">
      <xdr:nvSpPr>
        <xdr:cNvPr id="459" name="円/楕円 458"/>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78757</xdr:rowOff>
    </xdr:from>
    <xdr:ext cx="762000" cy="259045"/>
    <xdr:sp macro="" textlink="">
      <xdr:nvSpPr>
        <xdr:cNvPr id="460" name="テキスト ボックス 459"/>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61" name="円/楕円 460"/>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62" name="テキスト ボックス 461"/>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東京都立川市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33693</xdr:rowOff>
    </xdr:from>
    <xdr:to>
      <xdr:col>4</xdr:col>
      <xdr:colOff>1117600</xdr:colOff>
      <xdr:row>16</xdr:row>
      <xdr:rowOff>105054</xdr:rowOff>
    </xdr:to>
    <xdr:cxnSp macro="">
      <xdr:nvCxnSpPr>
        <xdr:cNvPr id="50" name="直線コネクタ 49"/>
        <xdr:cNvCxnSpPr/>
      </xdr:nvCxnSpPr>
      <xdr:spPr bwMode="auto">
        <a:xfrm>
          <a:off x="5003800" y="2824518"/>
          <a:ext cx="647700" cy="7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149784</xdr:rowOff>
    </xdr:from>
    <xdr:to>
      <xdr:col>4</xdr:col>
      <xdr:colOff>469900</xdr:colOff>
      <xdr:row>16</xdr:row>
      <xdr:rowOff>33693</xdr:rowOff>
    </xdr:to>
    <xdr:cxnSp macro="">
      <xdr:nvCxnSpPr>
        <xdr:cNvPr id="53" name="直線コネクタ 52"/>
        <xdr:cNvCxnSpPr/>
      </xdr:nvCxnSpPr>
      <xdr:spPr bwMode="auto">
        <a:xfrm>
          <a:off x="4305300" y="2769159"/>
          <a:ext cx="698500" cy="5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121501</xdr:rowOff>
    </xdr:from>
    <xdr:to>
      <xdr:col>4</xdr:col>
      <xdr:colOff>520700</xdr:colOff>
      <xdr:row>16</xdr:row>
      <xdr:rowOff>51651</xdr:rowOff>
    </xdr:to>
    <xdr:sp macro="" textlink="">
      <xdr:nvSpPr>
        <xdr:cNvPr id="54" name="フローチャート : 判断 53"/>
        <xdr:cNvSpPr/>
      </xdr:nvSpPr>
      <xdr:spPr bwMode="auto">
        <a:xfrm>
          <a:off x="4953000" y="2740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61828</xdr:rowOff>
    </xdr:from>
    <xdr:ext cx="736600" cy="259045"/>
    <xdr:sp macro="" textlink="">
      <xdr:nvSpPr>
        <xdr:cNvPr id="55" name="テキスト ボックス 54"/>
        <xdr:cNvSpPr txBox="1"/>
      </xdr:nvSpPr>
      <xdr:spPr>
        <a:xfrm>
          <a:off x="4622800" y="250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94615</xdr:rowOff>
    </xdr:from>
    <xdr:to>
      <xdr:col>3</xdr:col>
      <xdr:colOff>904875</xdr:colOff>
      <xdr:row>15</xdr:row>
      <xdr:rowOff>149784</xdr:rowOff>
    </xdr:to>
    <xdr:cxnSp macro="">
      <xdr:nvCxnSpPr>
        <xdr:cNvPr id="56" name="直線コネクタ 55"/>
        <xdr:cNvCxnSpPr/>
      </xdr:nvCxnSpPr>
      <xdr:spPr bwMode="auto">
        <a:xfrm>
          <a:off x="3606800" y="2713990"/>
          <a:ext cx="698500" cy="55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23292</xdr:rowOff>
    </xdr:from>
    <xdr:to>
      <xdr:col>3</xdr:col>
      <xdr:colOff>206375</xdr:colOff>
      <xdr:row>15</xdr:row>
      <xdr:rowOff>94615</xdr:rowOff>
    </xdr:to>
    <xdr:cxnSp macro="">
      <xdr:nvCxnSpPr>
        <xdr:cNvPr id="59" name="直線コネクタ 58"/>
        <xdr:cNvCxnSpPr/>
      </xdr:nvCxnSpPr>
      <xdr:spPr bwMode="auto">
        <a:xfrm>
          <a:off x="2908300" y="2642667"/>
          <a:ext cx="698500" cy="7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54254</xdr:rowOff>
    </xdr:from>
    <xdr:to>
      <xdr:col>5</xdr:col>
      <xdr:colOff>34925</xdr:colOff>
      <xdr:row>16</xdr:row>
      <xdr:rowOff>155854</xdr:rowOff>
    </xdr:to>
    <xdr:sp macro="" textlink="">
      <xdr:nvSpPr>
        <xdr:cNvPr id="69" name="円/楕円 68"/>
        <xdr:cNvSpPr/>
      </xdr:nvSpPr>
      <xdr:spPr bwMode="auto">
        <a:xfrm>
          <a:off x="5600700" y="284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26331</xdr:rowOff>
    </xdr:from>
    <xdr:ext cx="762000" cy="259045"/>
    <xdr:sp macro="" textlink="">
      <xdr:nvSpPr>
        <xdr:cNvPr id="70" name="人口1人当たり決算額の推移該当値テキスト130"/>
        <xdr:cNvSpPr txBox="1"/>
      </xdr:nvSpPr>
      <xdr:spPr>
        <a:xfrm>
          <a:off x="5740400" y="281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57,326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154343</xdr:rowOff>
    </xdr:from>
    <xdr:to>
      <xdr:col>4</xdr:col>
      <xdr:colOff>520700</xdr:colOff>
      <xdr:row>16</xdr:row>
      <xdr:rowOff>84493</xdr:rowOff>
    </xdr:to>
    <xdr:sp macro="" textlink="">
      <xdr:nvSpPr>
        <xdr:cNvPr id="71" name="円/楕円 70"/>
        <xdr:cNvSpPr/>
      </xdr:nvSpPr>
      <xdr:spPr bwMode="auto">
        <a:xfrm>
          <a:off x="4953000" y="27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69270</xdr:rowOff>
    </xdr:from>
    <xdr:ext cx="736600" cy="259045"/>
    <xdr:sp macro="" textlink="">
      <xdr:nvSpPr>
        <xdr:cNvPr id="72" name="テキスト ボックス 71"/>
        <xdr:cNvSpPr txBox="1"/>
      </xdr:nvSpPr>
      <xdr:spPr>
        <a:xfrm>
          <a:off x="4622800" y="286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59,199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98984</xdr:rowOff>
    </xdr:from>
    <xdr:to>
      <xdr:col>3</xdr:col>
      <xdr:colOff>955675</xdr:colOff>
      <xdr:row>16</xdr:row>
      <xdr:rowOff>29134</xdr:rowOff>
    </xdr:to>
    <xdr:sp macro="" textlink="">
      <xdr:nvSpPr>
        <xdr:cNvPr id="73" name="円/楕円 72"/>
        <xdr:cNvSpPr/>
      </xdr:nvSpPr>
      <xdr:spPr bwMode="auto">
        <a:xfrm>
          <a:off x="4254500" y="271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13911</xdr:rowOff>
    </xdr:from>
    <xdr:ext cx="762000" cy="259045"/>
    <xdr:sp macro="" textlink="">
      <xdr:nvSpPr>
        <xdr:cNvPr id="74" name="テキスト ボックス 73"/>
        <xdr:cNvSpPr txBox="1"/>
      </xdr:nvSpPr>
      <xdr:spPr>
        <a:xfrm>
          <a:off x="3924300" y="28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43815</xdr:rowOff>
    </xdr:from>
    <xdr:to>
      <xdr:col>3</xdr:col>
      <xdr:colOff>257175</xdr:colOff>
      <xdr:row>15</xdr:row>
      <xdr:rowOff>145415</xdr:rowOff>
    </xdr:to>
    <xdr:sp macro="" textlink="">
      <xdr:nvSpPr>
        <xdr:cNvPr id="75" name="円/楕円 74"/>
        <xdr:cNvSpPr/>
      </xdr:nvSpPr>
      <xdr:spPr bwMode="auto">
        <a:xfrm>
          <a:off x="3556000" y="266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155592</xdr:rowOff>
    </xdr:from>
    <xdr:ext cx="762000" cy="259045"/>
    <xdr:sp macro="" textlink="">
      <xdr:nvSpPr>
        <xdr:cNvPr id="76" name="テキスト ボックス 75"/>
        <xdr:cNvSpPr txBox="1"/>
      </xdr:nvSpPr>
      <xdr:spPr>
        <a:xfrm>
          <a:off x="3225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62,100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143942</xdr:rowOff>
    </xdr:from>
    <xdr:to>
      <xdr:col>2</xdr:col>
      <xdr:colOff>692150</xdr:colOff>
      <xdr:row>15</xdr:row>
      <xdr:rowOff>74092</xdr:rowOff>
    </xdr:to>
    <xdr:sp macro="" textlink="">
      <xdr:nvSpPr>
        <xdr:cNvPr id="77" name="円/楕円 76"/>
        <xdr:cNvSpPr/>
      </xdr:nvSpPr>
      <xdr:spPr bwMode="auto">
        <a:xfrm>
          <a:off x="2857500" y="259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84269</xdr:rowOff>
    </xdr:from>
    <xdr:ext cx="762000" cy="259045"/>
    <xdr:sp macro="" textlink="">
      <xdr:nvSpPr>
        <xdr:cNvPr id="78" name="テキスト ボックス 77"/>
        <xdr:cNvSpPr txBox="1"/>
      </xdr:nvSpPr>
      <xdr:spPr>
        <a:xfrm>
          <a:off x="2527300" y="236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273762</xdr:rowOff>
    </xdr:from>
    <xdr:to>
      <xdr:col>4</xdr:col>
      <xdr:colOff>1117600</xdr:colOff>
      <xdr:row>36</xdr:row>
      <xdr:rowOff>95834</xdr:rowOff>
    </xdr:to>
    <xdr:cxnSp macro="">
      <xdr:nvCxnSpPr>
        <xdr:cNvPr id="111" name="直線コネクタ 110"/>
        <xdr:cNvCxnSpPr/>
      </xdr:nvCxnSpPr>
      <xdr:spPr bwMode="auto">
        <a:xfrm flipV="1">
          <a:off x="5003800" y="6884112"/>
          <a:ext cx="647700" cy="164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258538</xdr:rowOff>
    </xdr:from>
    <xdr:ext cx="762000" cy="259045"/>
    <xdr:sp macro="" textlink="">
      <xdr:nvSpPr>
        <xdr:cNvPr id="112" name="人口1人当たり決算額の推移平均値テキスト445"/>
        <xdr:cNvSpPr txBox="1"/>
      </xdr:nvSpPr>
      <xdr:spPr>
        <a:xfrm>
          <a:off x="5740400" y="6868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50229</xdr:rowOff>
    </xdr:from>
    <xdr:to>
      <xdr:col>4</xdr:col>
      <xdr:colOff>469900</xdr:colOff>
      <xdr:row>36</xdr:row>
      <xdr:rowOff>95834</xdr:rowOff>
    </xdr:to>
    <xdr:cxnSp macro="">
      <xdr:nvCxnSpPr>
        <xdr:cNvPr id="114" name="直線コネクタ 113"/>
        <xdr:cNvCxnSpPr/>
      </xdr:nvCxnSpPr>
      <xdr:spPr bwMode="auto">
        <a:xfrm>
          <a:off x="4305300" y="7003479"/>
          <a:ext cx="698500" cy="45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245745</xdr:rowOff>
    </xdr:from>
    <xdr:to>
      <xdr:col>4</xdr:col>
      <xdr:colOff>520700</xdr:colOff>
      <xdr:row>36</xdr:row>
      <xdr:rowOff>4445</xdr:rowOff>
    </xdr:to>
    <xdr:sp macro="" textlink="">
      <xdr:nvSpPr>
        <xdr:cNvPr id="115" name="フローチャート : 判断 114"/>
        <xdr:cNvSpPr/>
      </xdr:nvSpPr>
      <xdr:spPr bwMode="auto">
        <a:xfrm>
          <a:off x="4953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14622</xdr:rowOff>
    </xdr:from>
    <xdr:ext cx="736600" cy="259045"/>
    <xdr:sp macro="" textlink="">
      <xdr:nvSpPr>
        <xdr:cNvPr id="116" name="テキスト ボックス 115"/>
        <xdr:cNvSpPr txBox="1"/>
      </xdr:nvSpPr>
      <xdr:spPr>
        <a:xfrm>
          <a:off x="4622800" y="662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50229</xdr:rowOff>
    </xdr:from>
    <xdr:to>
      <xdr:col>3</xdr:col>
      <xdr:colOff>904875</xdr:colOff>
      <xdr:row>36</xdr:row>
      <xdr:rowOff>56477</xdr:rowOff>
    </xdr:to>
    <xdr:cxnSp macro="">
      <xdr:nvCxnSpPr>
        <xdr:cNvPr id="117" name="直線コネクタ 116"/>
        <xdr:cNvCxnSpPr/>
      </xdr:nvCxnSpPr>
      <xdr:spPr bwMode="auto">
        <a:xfrm flipV="1">
          <a:off x="3606800" y="7003479"/>
          <a:ext cx="6985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334111</xdr:rowOff>
    </xdr:from>
    <xdr:to>
      <xdr:col>3</xdr:col>
      <xdr:colOff>206375</xdr:colOff>
      <xdr:row>36</xdr:row>
      <xdr:rowOff>56477</xdr:rowOff>
    </xdr:to>
    <xdr:cxnSp macro="">
      <xdr:nvCxnSpPr>
        <xdr:cNvPr id="120" name="直線コネクタ 119"/>
        <xdr:cNvCxnSpPr/>
      </xdr:nvCxnSpPr>
      <xdr:spPr bwMode="auto">
        <a:xfrm>
          <a:off x="2908300" y="6944461"/>
          <a:ext cx="698500" cy="65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222962</xdr:rowOff>
    </xdr:from>
    <xdr:to>
      <xdr:col>5</xdr:col>
      <xdr:colOff>34925</xdr:colOff>
      <xdr:row>35</xdr:row>
      <xdr:rowOff>324562</xdr:rowOff>
    </xdr:to>
    <xdr:sp macro="" textlink="">
      <xdr:nvSpPr>
        <xdr:cNvPr id="130" name="円/楕円 129"/>
        <xdr:cNvSpPr/>
      </xdr:nvSpPr>
      <xdr:spPr bwMode="auto">
        <a:xfrm>
          <a:off x="5600700" y="683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68039</xdr:rowOff>
    </xdr:from>
    <xdr:ext cx="762000" cy="259045"/>
    <xdr:sp macro="" textlink="">
      <xdr:nvSpPr>
        <xdr:cNvPr id="131" name="人口1人当たり決算額の推移該当値テキスト445"/>
        <xdr:cNvSpPr txBox="1"/>
      </xdr:nvSpPr>
      <xdr:spPr>
        <a:xfrm>
          <a:off x="5740400" y="66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45034</xdr:rowOff>
    </xdr:from>
    <xdr:to>
      <xdr:col>4</xdr:col>
      <xdr:colOff>520700</xdr:colOff>
      <xdr:row>36</xdr:row>
      <xdr:rowOff>146634</xdr:rowOff>
    </xdr:to>
    <xdr:sp macro="" textlink="">
      <xdr:nvSpPr>
        <xdr:cNvPr id="132" name="円/楕円 131"/>
        <xdr:cNvSpPr/>
      </xdr:nvSpPr>
      <xdr:spPr bwMode="auto">
        <a:xfrm>
          <a:off x="4953000" y="699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131411</xdr:rowOff>
    </xdr:from>
    <xdr:ext cx="736600" cy="259045"/>
    <xdr:sp macro="" textlink="">
      <xdr:nvSpPr>
        <xdr:cNvPr id="133" name="テキスト ボックス 132"/>
        <xdr:cNvSpPr txBox="1"/>
      </xdr:nvSpPr>
      <xdr:spPr>
        <a:xfrm>
          <a:off x="4622800" y="70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342329</xdr:rowOff>
    </xdr:from>
    <xdr:to>
      <xdr:col>3</xdr:col>
      <xdr:colOff>955675</xdr:colOff>
      <xdr:row>36</xdr:row>
      <xdr:rowOff>101029</xdr:rowOff>
    </xdr:to>
    <xdr:sp macro="" textlink="">
      <xdr:nvSpPr>
        <xdr:cNvPr id="134" name="円/楕円 133"/>
        <xdr:cNvSpPr/>
      </xdr:nvSpPr>
      <xdr:spPr bwMode="auto">
        <a:xfrm>
          <a:off x="4254500" y="6952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85806</xdr:rowOff>
    </xdr:from>
    <xdr:ext cx="762000" cy="259045"/>
    <xdr:sp macro="" textlink="">
      <xdr:nvSpPr>
        <xdr:cNvPr id="135" name="テキスト ボックス 134"/>
        <xdr:cNvSpPr txBox="1"/>
      </xdr:nvSpPr>
      <xdr:spPr>
        <a:xfrm>
          <a:off x="3924300" y="703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5677</xdr:rowOff>
    </xdr:from>
    <xdr:to>
      <xdr:col>3</xdr:col>
      <xdr:colOff>257175</xdr:colOff>
      <xdr:row>36</xdr:row>
      <xdr:rowOff>107277</xdr:rowOff>
    </xdr:to>
    <xdr:sp macro="" textlink="">
      <xdr:nvSpPr>
        <xdr:cNvPr id="136" name="円/楕円 135"/>
        <xdr:cNvSpPr/>
      </xdr:nvSpPr>
      <xdr:spPr bwMode="auto">
        <a:xfrm>
          <a:off x="3556000" y="695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92054</xdr:rowOff>
    </xdr:from>
    <xdr:ext cx="762000" cy="259045"/>
    <xdr:sp macro="" textlink="">
      <xdr:nvSpPr>
        <xdr:cNvPr id="137" name="テキスト ボックス 136"/>
        <xdr:cNvSpPr txBox="1"/>
      </xdr:nvSpPr>
      <xdr:spPr>
        <a:xfrm>
          <a:off x="3225800" y="704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283311</xdr:rowOff>
    </xdr:from>
    <xdr:to>
      <xdr:col>2</xdr:col>
      <xdr:colOff>692150</xdr:colOff>
      <xdr:row>36</xdr:row>
      <xdr:rowOff>42011</xdr:rowOff>
    </xdr:to>
    <xdr:sp macro="" textlink="">
      <xdr:nvSpPr>
        <xdr:cNvPr id="138" name="円/楕円 137"/>
        <xdr:cNvSpPr/>
      </xdr:nvSpPr>
      <xdr:spPr bwMode="auto">
        <a:xfrm>
          <a:off x="2857500" y="689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26788</xdr:rowOff>
    </xdr:from>
    <xdr:ext cx="762000" cy="259045"/>
    <xdr:sp macro="" textlink="">
      <xdr:nvSpPr>
        <xdr:cNvPr id="139" name="テキスト ボックス 138"/>
        <xdr:cNvSpPr txBox="1"/>
      </xdr:nvSpPr>
      <xdr:spPr>
        <a:xfrm>
          <a:off x="2527300" y="698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181,554
177,695
24.36
78,160,310
73,814,658
3,470,066
41,138,105
29,247,118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58136</xdr:rowOff>
    </xdr:from>
    <xdr:to>
      <xdr:col>6</xdr:col>
      <xdr:colOff>511175</xdr:colOff>
      <xdr:row>35</xdr:row>
      <xdr:rowOff>4003</xdr:rowOff>
    </xdr:to>
    <xdr:cxnSp macro="">
      <xdr:nvCxnSpPr>
        <xdr:cNvPr id="59" name="直線コネクタ 58"/>
        <xdr:cNvCxnSpPr/>
      </xdr:nvCxnSpPr>
      <xdr:spPr>
        <a:xfrm>
          <a:off x="3797300" y="5715986"/>
          <a:ext cx="838200" cy="28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168229</xdr:rowOff>
    </xdr:from>
    <xdr:to>
      <xdr:col>5</xdr:col>
      <xdr:colOff>358775</xdr:colOff>
      <xdr:row>33</xdr:row>
      <xdr:rowOff>58136</xdr:rowOff>
    </xdr:to>
    <xdr:cxnSp macro="">
      <xdr:nvCxnSpPr>
        <xdr:cNvPr id="62" name="直線コネクタ 61"/>
        <xdr:cNvCxnSpPr/>
      </xdr:nvCxnSpPr>
      <xdr:spPr>
        <a:xfrm>
          <a:off x="2908300" y="5654629"/>
          <a:ext cx="889000" cy="6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132060</xdr:rowOff>
    </xdr:from>
    <xdr:to>
      <xdr:col>5</xdr:col>
      <xdr:colOff>409575</xdr:colOff>
      <xdr:row>34</xdr:row>
      <xdr:rowOff>62210</xdr:rowOff>
    </xdr:to>
    <xdr:sp macro="" textlink="">
      <xdr:nvSpPr>
        <xdr:cNvPr id="63" name="フローチャート : 判断 62"/>
        <xdr:cNvSpPr/>
      </xdr:nvSpPr>
      <xdr:spPr>
        <a:xfrm>
          <a:off x="3746500" y="578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53337</xdr:rowOff>
    </xdr:from>
    <xdr:ext cx="534377" cy="259045"/>
    <xdr:sp macro="" textlink="">
      <xdr:nvSpPr>
        <xdr:cNvPr id="64" name="テキスト ボックス 63"/>
        <xdr:cNvSpPr txBox="1"/>
      </xdr:nvSpPr>
      <xdr:spPr>
        <a:xfrm>
          <a:off x="3530111" y="58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168229</xdr:rowOff>
    </xdr:from>
    <xdr:to>
      <xdr:col>4</xdr:col>
      <xdr:colOff>155575</xdr:colOff>
      <xdr:row>33</xdr:row>
      <xdr:rowOff>6243</xdr:rowOff>
    </xdr:to>
    <xdr:cxnSp macro="">
      <xdr:nvCxnSpPr>
        <xdr:cNvPr id="65" name="直線コネクタ 64"/>
        <xdr:cNvCxnSpPr/>
      </xdr:nvCxnSpPr>
      <xdr:spPr>
        <a:xfrm flipV="1">
          <a:off x="2019300" y="5654629"/>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4597</xdr:rowOff>
    </xdr:from>
    <xdr:to>
      <xdr:col>2</xdr:col>
      <xdr:colOff>638175</xdr:colOff>
      <xdr:row>33</xdr:row>
      <xdr:rowOff>6243</xdr:rowOff>
    </xdr:to>
    <xdr:cxnSp macro="">
      <xdr:nvCxnSpPr>
        <xdr:cNvPr id="68" name="直線コネクタ 67"/>
        <xdr:cNvCxnSpPr/>
      </xdr:nvCxnSpPr>
      <xdr:spPr>
        <a:xfrm>
          <a:off x="1130300" y="5490997"/>
          <a:ext cx="889000" cy="17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124653</xdr:rowOff>
    </xdr:from>
    <xdr:to>
      <xdr:col>6</xdr:col>
      <xdr:colOff>561975</xdr:colOff>
      <xdr:row>35</xdr:row>
      <xdr:rowOff>54803</xdr:rowOff>
    </xdr:to>
    <xdr:sp macro="" textlink="">
      <xdr:nvSpPr>
        <xdr:cNvPr id="78" name="円/楕円 77"/>
        <xdr:cNvSpPr/>
      </xdr:nvSpPr>
      <xdr:spPr>
        <a:xfrm>
          <a:off x="4584700" y="59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103080</xdr:rowOff>
    </xdr:from>
    <xdr:ext cx="534377" cy="259045"/>
    <xdr:sp macro="" textlink="">
      <xdr:nvSpPr>
        <xdr:cNvPr id="79" name="人件費該当値テキスト"/>
        <xdr:cNvSpPr txBox="1"/>
      </xdr:nvSpPr>
      <xdr:spPr>
        <a:xfrm>
          <a:off x="4686300" y="593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54,218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7336</xdr:rowOff>
    </xdr:from>
    <xdr:to>
      <xdr:col>5</xdr:col>
      <xdr:colOff>409575</xdr:colOff>
      <xdr:row>33</xdr:row>
      <xdr:rowOff>108936</xdr:rowOff>
    </xdr:to>
    <xdr:sp macro="" textlink="">
      <xdr:nvSpPr>
        <xdr:cNvPr id="80" name="円/楕円 79"/>
        <xdr:cNvSpPr/>
      </xdr:nvSpPr>
      <xdr:spPr>
        <a:xfrm>
          <a:off x="3746500" y="56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125463</xdr:rowOff>
    </xdr:from>
    <xdr:ext cx="534377" cy="259045"/>
    <xdr:sp macro="" textlink="">
      <xdr:nvSpPr>
        <xdr:cNvPr id="81" name="テキスト ボックス 80"/>
        <xdr:cNvSpPr txBox="1"/>
      </xdr:nvSpPr>
      <xdr:spPr>
        <a:xfrm>
          <a:off x="3530111" y="54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117429</xdr:rowOff>
    </xdr:from>
    <xdr:to>
      <xdr:col>4</xdr:col>
      <xdr:colOff>206375</xdr:colOff>
      <xdr:row>33</xdr:row>
      <xdr:rowOff>47579</xdr:rowOff>
    </xdr:to>
    <xdr:sp macro="" textlink="">
      <xdr:nvSpPr>
        <xdr:cNvPr id="82" name="円/楕円 81"/>
        <xdr:cNvSpPr/>
      </xdr:nvSpPr>
      <xdr:spPr>
        <a:xfrm>
          <a:off x="2857500" y="56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64106</xdr:rowOff>
    </xdr:from>
    <xdr:ext cx="534377" cy="259045"/>
    <xdr:sp macro="" textlink="">
      <xdr:nvSpPr>
        <xdr:cNvPr id="83" name="テキスト ボックス 82"/>
        <xdr:cNvSpPr txBox="1"/>
      </xdr:nvSpPr>
      <xdr:spPr>
        <a:xfrm>
          <a:off x="2641111" y="53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126893</xdr:rowOff>
    </xdr:from>
    <xdr:to>
      <xdr:col>3</xdr:col>
      <xdr:colOff>3175</xdr:colOff>
      <xdr:row>33</xdr:row>
      <xdr:rowOff>57043</xdr:rowOff>
    </xdr:to>
    <xdr:sp macro="" textlink="">
      <xdr:nvSpPr>
        <xdr:cNvPr id="84" name="円/楕円 83"/>
        <xdr:cNvSpPr/>
      </xdr:nvSpPr>
      <xdr:spPr>
        <a:xfrm>
          <a:off x="1968500" y="561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73570</xdr:rowOff>
    </xdr:from>
    <xdr:ext cx="534377" cy="259045"/>
    <xdr:sp macro="" textlink="">
      <xdr:nvSpPr>
        <xdr:cNvPr id="85" name="テキスト ボックス 84"/>
        <xdr:cNvSpPr txBox="1"/>
      </xdr:nvSpPr>
      <xdr:spPr>
        <a:xfrm>
          <a:off x="1752111" y="53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125247</xdr:rowOff>
    </xdr:from>
    <xdr:to>
      <xdr:col>1</xdr:col>
      <xdr:colOff>485775</xdr:colOff>
      <xdr:row>32</xdr:row>
      <xdr:rowOff>55397</xdr:rowOff>
    </xdr:to>
    <xdr:sp macro="" textlink="">
      <xdr:nvSpPr>
        <xdr:cNvPr id="86" name="円/楕円 85"/>
        <xdr:cNvSpPr/>
      </xdr:nvSpPr>
      <xdr:spPr>
        <a:xfrm>
          <a:off x="1079500" y="544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71924</xdr:rowOff>
    </xdr:from>
    <xdr:ext cx="534377" cy="259045"/>
    <xdr:sp macro="" textlink="">
      <xdr:nvSpPr>
        <xdr:cNvPr id="87" name="テキスト ボックス 86"/>
        <xdr:cNvSpPr txBox="1"/>
      </xdr:nvSpPr>
      <xdr:spPr>
        <a:xfrm>
          <a:off x="863111" y="521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153317</xdr:rowOff>
    </xdr:from>
    <xdr:to>
      <xdr:col>6</xdr:col>
      <xdr:colOff>511175</xdr:colOff>
      <xdr:row>57</xdr:row>
      <xdr:rowOff>156277</xdr:rowOff>
    </xdr:to>
    <xdr:cxnSp macro="">
      <xdr:nvCxnSpPr>
        <xdr:cNvPr id="116" name="直線コネクタ 115"/>
        <xdr:cNvCxnSpPr/>
      </xdr:nvCxnSpPr>
      <xdr:spPr>
        <a:xfrm>
          <a:off x="3797300" y="9925967"/>
          <a:ext cx="8382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153317</xdr:rowOff>
    </xdr:from>
    <xdr:to>
      <xdr:col>5</xdr:col>
      <xdr:colOff>358775</xdr:colOff>
      <xdr:row>57</xdr:row>
      <xdr:rowOff>161764</xdr:rowOff>
    </xdr:to>
    <xdr:cxnSp macro="">
      <xdr:nvCxnSpPr>
        <xdr:cNvPr id="119" name="直線コネクタ 118"/>
        <xdr:cNvCxnSpPr/>
      </xdr:nvCxnSpPr>
      <xdr:spPr>
        <a:xfrm flipV="1">
          <a:off x="2908300" y="9925967"/>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138194</xdr:rowOff>
    </xdr:from>
    <xdr:to>
      <xdr:col>5</xdr:col>
      <xdr:colOff>409575</xdr:colOff>
      <xdr:row>58</xdr:row>
      <xdr:rowOff>68344</xdr:rowOff>
    </xdr:to>
    <xdr:sp macro="" textlink="">
      <xdr:nvSpPr>
        <xdr:cNvPr id="120" name="フローチャート : 判断 119"/>
        <xdr:cNvSpPr/>
      </xdr:nvSpPr>
      <xdr:spPr>
        <a:xfrm>
          <a:off x="3746500" y="991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59471</xdr:rowOff>
    </xdr:from>
    <xdr:ext cx="534377" cy="259045"/>
    <xdr:sp macro="" textlink="">
      <xdr:nvSpPr>
        <xdr:cNvPr id="121" name="テキスト ボックス 120"/>
        <xdr:cNvSpPr txBox="1"/>
      </xdr:nvSpPr>
      <xdr:spPr>
        <a:xfrm>
          <a:off x="3530111" y="100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161764</xdr:rowOff>
    </xdr:from>
    <xdr:to>
      <xdr:col>4</xdr:col>
      <xdr:colOff>155575</xdr:colOff>
      <xdr:row>58</xdr:row>
      <xdr:rowOff>5397</xdr:rowOff>
    </xdr:to>
    <xdr:cxnSp macro="">
      <xdr:nvCxnSpPr>
        <xdr:cNvPr id="122" name="直線コネクタ 121"/>
        <xdr:cNvCxnSpPr/>
      </xdr:nvCxnSpPr>
      <xdr:spPr>
        <a:xfrm flipV="1">
          <a:off x="2019300" y="9934414"/>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5397</xdr:rowOff>
    </xdr:from>
    <xdr:to>
      <xdr:col>2</xdr:col>
      <xdr:colOff>638175</xdr:colOff>
      <xdr:row>58</xdr:row>
      <xdr:rowOff>24425</xdr:rowOff>
    </xdr:to>
    <xdr:cxnSp macro="">
      <xdr:nvCxnSpPr>
        <xdr:cNvPr id="125" name="直線コネクタ 124"/>
        <xdr:cNvCxnSpPr/>
      </xdr:nvCxnSpPr>
      <xdr:spPr>
        <a:xfrm flipV="1">
          <a:off x="1130300" y="9949497"/>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105477</xdr:rowOff>
    </xdr:from>
    <xdr:to>
      <xdr:col>6</xdr:col>
      <xdr:colOff>561975</xdr:colOff>
      <xdr:row>58</xdr:row>
      <xdr:rowOff>35627</xdr:rowOff>
    </xdr:to>
    <xdr:sp macro="" textlink="">
      <xdr:nvSpPr>
        <xdr:cNvPr id="135" name="円/楕円 134"/>
        <xdr:cNvSpPr/>
      </xdr:nvSpPr>
      <xdr:spPr>
        <a:xfrm>
          <a:off x="4584700" y="98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102517</xdr:rowOff>
    </xdr:from>
    <xdr:to>
      <xdr:col>5</xdr:col>
      <xdr:colOff>409575</xdr:colOff>
      <xdr:row>58</xdr:row>
      <xdr:rowOff>32667</xdr:rowOff>
    </xdr:to>
    <xdr:sp macro="" textlink="">
      <xdr:nvSpPr>
        <xdr:cNvPr id="137" name="円/楕円 136"/>
        <xdr:cNvSpPr/>
      </xdr:nvSpPr>
      <xdr:spPr>
        <a:xfrm>
          <a:off x="3746500" y="9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49194</xdr:rowOff>
    </xdr:from>
    <xdr:ext cx="534377" cy="259045"/>
    <xdr:sp macro="" textlink="">
      <xdr:nvSpPr>
        <xdr:cNvPr id="138" name="テキスト ボックス 137"/>
        <xdr:cNvSpPr txBox="1"/>
      </xdr:nvSpPr>
      <xdr:spPr>
        <a:xfrm>
          <a:off x="3530111" y="96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110964</xdr:rowOff>
    </xdr:from>
    <xdr:to>
      <xdr:col>4</xdr:col>
      <xdr:colOff>206375</xdr:colOff>
      <xdr:row>58</xdr:row>
      <xdr:rowOff>41114</xdr:rowOff>
    </xdr:to>
    <xdr:sp macro="" textlink="">
      <xdr:nvSpPr>
        <xdr:cNvPr id="139" name="円/楕円 138"/>
        <xdr:cNvSpPr/>
      </xdr:nvSpPr>
      <xdr:spPr>
        <a:xfrm>
          <a:off x="2857500" y="98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57641</xdr:rowOff>
    </xdr:from>
    <xdr:ext cx="534377" cy="259045"/>
    <xdr:sp macro="" textlink="">
      <xdr:nvSpPr>
        <xdr:cNvPr id="140" name="テキスト ボックス 139"/>
        <xdr:cNvSpPr txBox="1"/>
      </xdr:nvSpPr>
      <xdr:spPr>
        <a:xfrm>
          <a:off x="2641111" y="96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126047</xdr:rowOff>
    </xdr:from>
    <xdr:to>
      <xdr:col>3</xdr:col>
      <xdr:colOff>3175</xdr:colOff>
      <xdr:row>58</xdr:row>
      <xdr:rowOff>56197</xdr:rowOff>
    </xdr:to>
    <xdr:sp macro="" textlink="">
      <xdr:nvSpPr>
        <xdr:cNvPr id="141" name="円/楕円 140"/>
        <xdr:cNvSpPr/>
      </xdr:nvSpPr>
      <xdr:spPr>
        <a:xfrm>
          <a:off x="1968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72724</xdr:rowOff>
    </xdr:from>
    <xdr:ext cx="534377" cy="259045"/>
    <xdr:sp macro="" textlink="">
      <xdr:nvSpPr>
        <xdr:cNvPr id="142" name="テキスト ボックス 141"/>
        <xdr:cNvSpPr txBox="1"/>
      </xdr:nvSpPr>
      <xdr:spPr>
        <a:xfrm>
          <a:off x="1752111" y="96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145075</xdr:rowOff>
    </xdr:from>
    <xdr:to>
      <xdr:col>1</xdr:col>
      <xdr:colOff>485775</xdr:colOff>
      <xdr:row>58</xdr:row>
      <xdr:rowOff>75225</xdr:rowOff>
    </xdr:to>
    <xdr:sp macro="" textlink="">
      <xdr:nvSpPr>
        <xdr:cNvPr id="143" name="円/楕円 142"/>
        <xdr:cNvSpPr/>
      </xdr:nvSpPr>
      <xdr:spPr>
        <a:xfrm>
          <a:off x="1079500" y="99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91752</xdr:rowOff>
    </xdr:from>
    <xdr:ext cx="534377" cy="259045"/>
    <xdr:sp macro="" textlink="">
      <xdr:nvSpPr>
        <xdr:cNvPr id="144" name="テキスト ボックス 143"/>
        <xdr:cNvSpPr txBox="1"/>
      </xdr:nvSpPr>
      <xdr:spPr>
        <a:xfrm>
          <a:off x="863111" y="96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10922</xdr:rowOff>
    </xdr:from>
    <xdr:to>
      <xdr:col>6</xdr:col>
      <xdr:colOff>511175</xdr:colOff>
      <xdr:row>77</xdr:row>
      <xdr:rowOff>48151</xdr:rowOff>
    </xdr:to>
    <xdr:cxnSp macro="">
      <xdr:nvCxnSpPr>
        <xdr:cNvPr id="175" name="直線コネクタ 174"/>
        <xdr:cNvCxnSpPr/>
      </xdr:nvCxnSpPr>
      <xdr:spPr>
        <a:xfrm flipV="1">
          <a:off x="3797300" y="13212572"/>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44450</xdr:rowOff>
    </xdr:from>
    <xdr:to>
      <xdr:col>5</xdr:col>
      <xdr:colOff>358775</xdr:colOff>
      <xdr:row>77</xdr:row>
      <xdr:rowOff>48151</xdr:rowOff>
    </xdr:to>
    <xdr:cxnSp macro="">
      <xdr:nvCxnSpPr>
        <xdr:cNvPr id="178" name="直線コネクタ 177"/>
        <xdr:cNvCxnSpPr/>
      </xdr:nvCxnSpPr>
      <xdr:spPr>
        <a:xfrm>
          <a:off x="2908300" y="13246100"/>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944</xdr:rowOff>
    </xdr:from>
    <xdr:to>
      <xdr:col>5</xdr:col>
      <xdr:colOff>409575</xdr:colOff>
      <xdr:row>77</xdr:row>
      <xdr:rowOff>102544</xdr:rowOff>
    </xdr:to>
    <xdr:sp macro="" textlink="">
      <xdr:nvSpPr>
        <xdr:cNvPr id="179" name="フローチャート : 判断 178"/>
        <xdr:cNvSpPr/>
      </xdr:nvSpPr>
      <xdr:spPr>
        <a:xfrm>
          <a:off x="3746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93671</xdr:rowOff>
    </xdr:from>
    <xdr:ext cx="469744" cy="259045"/>
    <xdr:sp macro="" textlink="">
      <xdr:nvSpPr>
        <xdr:cNvPr id="180" name="テキスト ボックス 179"/>
        <xdr:cNvSpPr txBox="1"/>
      </xdr:nvSpPr>
      <xdr:spPr>
        <a:xfrm>
          <a:off x="3562427" y="1329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5806</xdr:rowOff>
    </xdr:from>
    <xdr:to>
      <xdr:col>4</xdr:col>
      <xdr:colOff>155575</xdr:colOff>
      <xdr:row>77</xdr:row>
      <xdr:rowOff>44450</xdr:rowOff>
    </xdr:to>
    <xdr:cxnSp macro="">
      <xdr:nvCxnSpPr>
        <xdr:cNvPr id="181" name="直線コネクタ 180"/>
        <xdr:cNvCxnSpPr/>
      </xdr:nvCxnSpPr>
      <xdr:spPr>
        <a:xfrm>
          <a:off x="2019300" y="13207456"/>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163540</xdr:rowOff>
    </xdr:from>
    <xdr:to>
      <xdr:col>2</xdr:col>
      <xdr:colOff>638175</xdr:colOff>
      <xdr:row>77</xdr:row>
      <xdr:rowOff>5806</xdr:rowOff>
    </xdr:to>
    <xdr:cxnSp macro="">
      <xdr:nvCxnSpPr>
        <xdr:cNvPr id="184" name="直線コネクタ 183"/>
        <xdr:cNvCxnSpPr/>
      </xdr:nvCxnSpPr>
      <xdr:spPr>
        <a:xfrm>
          <a:off x="1130300" y="13193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131572</xdr:rowOff>
    </xdr:from>
    <xdr:to>
      <xdr:col>6</xdr:col>
      <xdr:colOff>561975</xdr:colOff>
      <xdr:row>77</xdr:row>
      <xdr:rowOff>61722</xdr:rowOff>
    </xdr:to>
    <xdr:sp macro="" textlink="">
      <xdr:nvSpPr>
        <xdr:cNvPr id="194" name="円/楕円 193"/>
        <xdr:cNvSpPr/>
      </xdr:nvSpPr>
      <xdr:spPr>
        <a:xfrm>
          <a:off x="4584700" y="131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154449</xdr:rowOff>
    </xdr:from>
    <xdr:ext cx="469744" cy="259045"/>
    <xdr:sp macro="" textlink="">
      <xdr:nvSpPr>
        <xdr:cNvPr id="195" name="維持補修費該当値テキスト"/>
        <xdr:cNvSpPr txBox="1"/>
      </xdr:nvSpPr>
      <xdr:spPr>
        <a:xfrm>
          <a:off x="4686300" y="130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168801</xdr:rowOff>
    </xdr:from>
    <xdr:to>
      <xdr:col>5</xdr:col>
      <xdr:colOff>409575</xdr:colOff>
      <xdr:row>77</xdr:row>
      <xdr:rowOff>98951</xdr:rowOff>
    </xdr:to>
    <xdr:sp macro="" textlink="">
      <xdr:nvSpPr>
        <xdr:cNvPr id="196" name="円/楕円 195"/>
        <xdr:cNvSpPr/>
      </xdr:nvSpPr>
      <xdr:spPr>
        <a:xfrm>
          <a:off x="3746500" y="131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115478</xdr:rowOff>
    </xdr:from>
    <xdr:ext cx="469744" cy="259045"/>
    <xdr:sp macro="" textlink="">
      <xdr:nvSpPr>
        <xdr:cNvPr id="197" name="テキスト ボックス 196"/>
        <xdr:cNvSpPr txBox="1"/>
      </xdr:nvSpPr>
      <xdr:spPr>
        <a:xfrm>
          <a:off x="3562427" y="1297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165100</xdr:rowOff>
    </xdr:from>
    <xdr:to>
      <xdr:col>4</xdr:col>
      <xdr:colOff>206375</xdr:colOff>
      <xdr:row>77</xdr:row>
      <xdr:rowOff>95250</xdr:rowOff>
    </xdr:to>
    <xdr:sp macro="" textlink="">
      <xdr:nvSpPr>
        <xdr:cNvPr id="198" name="円/楕円 197"/>
        <xdr:cNvSpPr/>
      </xdr:nvSpPr>
      <xdr:spPr>
        <a:xfrm>
          <a:off x="28575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111777</xdr:rowOff>
    </xdr:from>
    <xdr:ext cx="469744" cy="259045"/>
    <xdr:sp macro="" textlink="">
      <xdr:nvSpPr>
        <xdr:cNvPr id="199" name="テキスト ボックス 198"/>
        <xdr:cNvSpPr txBox="1"/>
      </xdr:nvSpPr>
      <xdr:spPr>
        <a:xfrm>
          <a:off x="2673427" y="1297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126456</xdr:rowOff>
    </xdr:from>
    <xdr:to>
      <xdr:col>3</xdr:col>
      <xdr:colOff>3175</xdr:colOff>
      <xdr:row>77</xdr:row>
      <xdr:rowOff>56606</xdr:rowOff>
    </xdr:to>
    <xdr:sp macro="" textlink="">
      <xdr:nvSpPr>
        <xdr:cNvPr id="200" name="円/楕円 199"/>
        <xdr:cNvSpPr/>
      </xdr:nvSpPr>
      <xdr:spPr>
        <a:xfrm>
          <a:off x="1968500" y="131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73133</xdr:rowOff>
    </xdr:from>
    <xdr:ext cx="469744" cy="259045"/>
    <xdr:sp macro="" textlink="">
      <xdr:nvSpPr>
        <xdr:cNvPr id="201" name="テキスト ボックス 200"/>
        <xdr:cNvSpPr txBox="1"/>
      </xdr:nvSpPr>
      <xdr:spPr>
        <a:xfrm>
          <a:off x="1784427" y="129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112740</xdr:rowOff>
    </xdr:from>
    <xdr:to>
      <xdr:col>1</xdr:col>
      <xdr:colOff>485775</xdr:colOff>
      <xdr:row>77</xdr:row>
      <xdr:rowOff>42890</xdr:rowOff>
    </xdr:to>
    <xdr:sp macro="" textlink="">
      <xdr:nvSpPr>
        <xdr:cNvPr id="202" name="円/楕円 201"/>
        <xdr:cNvSpPr/>
      </xdr:nvSpPr>
      <xdr:spPr>
        <a:xfrm>
          <a:off x="1079500" y="131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59417</xdr:rowOff>
    </xdr:from>
    <xdr:ext cx="469744" cy="259045"/>
    <xdr:sp macro="" textlink="">
      <xdr:nvSpPr>
        <xdr:cNvPr id="203" name="テキスト ボックス 202"/>
        <xdr:cNvSpPr txBox="1"/>
      </xdr:nvSpPr>
      <xdr:spPr>
        <a:xfrm>
          <a:off x="895427" y="129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89196</xdr:rowOff>
    </xdr:from>
    <xdr:to>
      <xdr:col>6</xdr:col>
      <xdr:colOff>511175</xdr:colOff>
      <xdr:row>92</xdr:row>
      <xdr:rowOff>138460</xdr:rowOff>
    </xdr:to>
    <xdr:cxnSp macro="">
      <xdr:nvCxnSpPr>
        <xdr:cNvPr id="235" name="直線コネクタ 234"/>
        <xdr:cNvCxnSpPr/>
      </xdr:nvCxnSpPr>
      <xdr:spPr>
        <a:xfrm flipV="1">
          <a:off x="3797300" y="15862596"/>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138460</xdr:rowOff>
    </xdr:from>
    <xdr:to>
      <xdr:col>5</xdr:col>
      <xdr:colOff>358775</xdr:colOff>
      <xdr:row>92</xdr:row>
      <xdr:rowOff>158837</xdr:rowOff>
    </xdr:to>
    <xdr:cxnSp macro="">
      <xdr:nvCxnSpPr>
        <xdr:cNvPr id="238" name="直線コネクタ 237"/>
        <xdr:cNvCxnSpPr/>
      </xdr:nvCxnSpPr>
      <xdr:spPr>
        <a:xfrm flipV="1">
          <a:off x="2908300" y="15911860"/>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96656</xdr:rowOff>
    </xdr:from>
    <xdr:to>
      <xdr:col>5</xdr:col>
      <xdr:colOff>409575</xdr:colOff>
      <xdr:row>96</xdr:row>
      <xdr:rowOff>26806</xdr:rowOff>
    </xdr:to>
    <xdr:sp macro="" textlink="">
      <xdr:nvSpPr>
        <xdr:cNvPr id="239" name="フローチャート : 判断 238"/>
        <xdr:cNvSpPr/>
      </xdr:nvSpPr>
      <xdr:spPr>
        <a:xfrm>
          <a:off x="3746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17933</xdr:rowOff>
    </xdr:from>
    <xdr:ext cx="534377" cy="259045"/>
    <xdr:sp macro="" textlink="">
      <xdr:nvSpPr>
        <xdr:cNvPr id="240" name="テキスト ボックス 239"/>
        <xdr:cNvSpPr txBox="1"/>
      </xdr:nvSpPr>
      <xdr:spPr>
        <a:xfrm>
          <a:off x="3530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158837</xdr:rowOff>
    </xdr:from>
    <xdr:to>
      <xdr:col>4</xdr:col>
      <xdr:colOff>155575</xdr:colOff>
      <xdr:row>93</xdr:row>
      <xdr:rowOff>62041</xdr:rowOff>
    </xdr:to>
    <xdr:cxnSp macro="">
      <xdr:nvCxnSpPr>
        <xdr:cNvPr id="241" name="直線コネクタ 240"/>
        <xdr:cNvCxnSpPr/>
      </xdr:nvCxnSpPr>
      <xdr:spPr>
        <a:xfrm flipV="1">
          <a:off x="2019300" y="15932237"/>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60669</xdr:rowOff>
    </xdr:from>
    <xdr:to>
      <xdr:col>2</xdr:col>
      <xdr:colOff>638175</xdr:colOff>
      <xdr:row>93</xdr:row>
      <xdr:rowOff>62041</xdr:rowOff>
    </xdr:to>
    <xdr:cxnSp macro="">
      <xdr:nvCxnSpPr>
        <xdr:cNvPr id="244" name="直線コネクタ 243"/>
        <xdr:cNvCxnSpPr/>
      </xdr:nvCxnSpPr>
      <xdr:spPr>
        <a:xfrm>
          <a:off x="1130300" y="160055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38396</xdr:rowOff>
    </xdr:from>
    <xdr:to>
      <xdr:col>6</xdr:col>
      <xdr:colOff>561975</xdr:colOff>
      <xdr:row>92</xdr:row>
      <xdr:rowOff>139996</xdr:rowOff>
    </xdr:to>
    <xdr:sp macro="" textlink="">
      <xdr:nvSpPr>
        <xdr:cNvPr id="254" name="円/楕円 253"/>
        <xdr:cNvSpPr/>
      </xdr:nvSpPr>
      <xdr:spPr>
        <a:xfrm>
          <a:off x="4584700" y="158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61273</xdr:rowOff>
    </xdr:from>
    <xdr:ext cx="599010" cy="259045"/>
    <xdr:sp macro="" textlink="">
      <xdr:nvSpPr>
        <xdr:cNvPr id="255" name="扶助費該当値テキスト"/>
        <xdr:cNvSpPr txBox="1"/>
      </xdr:nvSpPr>
      <xdr:spPr>
        <a:xfrm>
          <a:off x="4686300" y="1566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134,093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87660</xdr:rowOff>
    </xdr:from>
    <xdr:to>
      <xdr:col>5</xdr:col>
      <xdr:colOff>409575</xdr:colOff>
      <xdr:row>93</xdr:row>
      <xdr:rowOff>17810</xdr:rowOff>
    </xdr:to>
    <xdr:sp macro="" textlink="">
      <xdr:nvSpPr>
        <xdr:cNvPr id="256" name="円/楕円 255"/>
        <xdr:cNvSpPr/>
      </xdr:nvSpPr>
      <xdr:spPr>
        <a:xfrm>
          <a:off x="3746500" y="158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34337</xdr:rowOff>
    </xdr:from>
    <xdr:ext cx="599010" cy="259045"/>
    <xdr:sp macro="" textlink="">
      <xdr:nvSpPr>
        <xdr:cNvPr id="257" name="テキスト ボックス 256"/>
        <xdr:cNvSpPr txBox="1"/>
      </xdr:nvSpPr>
      <xdr:spPr>
        <a:xfrm>
          <a:off x="3497794" y="1563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131,076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108037</xdr:rowOff>
    </xdr:from>
    <xdr:to>
      <xdr:col>4</xdr:col>
      <xdr:colOff>206375</xdr:colOff>
      <xdr:row>93</xdr:row>
      <xdr:rowOff>38187</xdr:rowOff>
    </xdr:to>
    <xdr:sp macro="" textlink="">
      <xdr:nvSpPr>
        <xdr:cNvPr id="258" name="円/楕円 257"/>
        <xdr:cNvSpPr/>
      </xdr:nvSpPr>
      <xdr:spPr>
        <a:xfrm>
          <a:off x="2857500" y="158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54714</xdr:rowOff>
    </xdr:from>
    <xdr:ext cx="599010" cy="259045"/>
    <xdr:sp macro="" textlink="">
      <xdr:nvSpPr>
        <xdr:cNvPr id="259" name="テキスト ボックス 258"/>
        <xdr:cNvSpPr txBox="1"/>
      </xdr:nvSpPr>
      <xdr:spPr>
        <a:xfrm>
          <a:off x="2608794" y="1565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129,828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11241</xdr:rowOff>
    </xdr:from>
    <xdr:to>
      <xdr:col>3</xdr:col>
      <xdr:colOff>3175</xdr:colOff>
      <xdr:row>93</xdr:row>
      <xdr:rowOff>112841</xdr:rowOff>
    </xdr:to>
    <xdr:sp macro="" textlink="">
      <xdr:nvSpPr>
        <xdr:cNvPr id="260" name="円/楕円 259"/>
        <xdr:cNvSpPr/>
      </xdr:nvSpPr>
      <xdr:spPr>
        <a:xfrm>
          <a:off x="1968500" y="159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129368</xdr:rowOff>
    </xdr:from>
    <xdr:ext cx="599010" cy="259045"/>
    <xdr:sp macro="" textlink="">
      <xdr:nvSpPr>
        <xdr:cNvPr id="261" name="テキスト ボックス 260"/>
        <xdr:cNvSpPr txBox="1"/>
      </xdr:nvSpPr>
      <xdr:spPr>
        <a:xfrm>
          <a:off x="1719794" y="157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9869</xdr:rowOff>
    </xdr:from>
    <xdr:to>
      <xdr:col>1</xdr:col>
      <xdr:colOff>485775</xdr:colOff>
      <xdr:row>93</xdr:row>
      <xdr:rowOff>111469</xdr:rowOff>
    </xdr:to>
    <xdr:sp macro="" textlink="">
      <xdr:nvSpPr>
        <xdr:cNvPr id="262" name="円/楕円 261"/>
        <xdr:cNvSpPr/>
      </xdr:nvSpPr>
      <xdr:spPr>
        <a:xfrm>
          <a:off x="1079500" y="159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127996</xdr:rowOff>
    </xdr:from>
    <xdr:ext cx="599010" cy="259045"/>
    <xdr:sp macro="" textlink="">
      <xdr:nvSpPr>
        <xdr:cNvPr id="263" name="テキスト ボックス 262"/>
        <xdr:cNvSpPr txBox="1"/>
      </xdr:nvSpPr>
      <xdr:spPr>
        <a:xfrm>
          <a:off x="830794" y="1572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166980</xdr:rowOff>
    </xdr:from>
    <xdr:to>
      <xdr:col>15</xdr:col>
      <xdr:colOff>180975</xdr:colOff>
      <xdr:row>34</xdr:row>
      <xdr:rowOff>44488</xdr:rowOff>
    </xdr:to>
    <xdr:cxnSp macro="">
      <xdr:nvCxnSpPr>
        <xdr:cNvPr id="293" name="直線コネクタ 292"/>
        <xdr:cNvCxnSpPr/>
      </xdr:nvCxnSpPr>
      <xdr:spPr>
        <a:xfrm>
          <a:off x="9639300" y="5824830"/>
          <a:ext cx="8382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56109</xdr:rowOff>
    </xdr:from>
    <xdr:to>
      <xdr:col>14</xdr:col>
      <xdr:colOff>28575</xdr:colOff>
      <xdr:row>33</xdr:row>
      <xdr:rowOff>166980</xdr:rowOff>
    </xdr:to>
    <xdr:cxnSp macro="">
      <xdr:nvCxnSpPr>
        <xdr:cNvPr id="296" name="直線コネクタ 295"/>
        <xdr:cNvCxnSpPr/>
      </xdr:nvCxnSpPr>
      <xdr:spPr>
        <a:xfrm>
          <a:off x="8750300" y="5713959"/>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135382</xdr:rowOff>
    </xdr:from>
    <xdr:to>
      <xdr:col>14</xdr:col>
      <xdr:colOff>79375</xdr:colOff>
      <xdr:row>34</xdr:row>
      <xdr:rowOff>65532</xdr:rowOff>
    </xdr:to>
    <xdr:sp macro="" textlink="">
      <xdr:nvSpPr>
        <xdr:cNvPr id="297" name="フローチャート : 判断 296"/>
        <xdr:cNvSpPr/>
      </xdr:nvSpPr>
      <xdr:spPr>
        <a:xfrm>
          <a:off x="9588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56659</xdr:rowOff>
    </xdr:from>
    <xdr:ext cx="534377" cy="259045"/>
    <xdr:sp macro="" textlink="">
      <xdr:nvSpPr>
        <xdr:cNvPr id="298" name="テキスト ボックス 297"/>
        <xdr:cNvSpPr txBox="1"/>
      </xdr:nvSpPr>
      <xdr:spPr>
        <a:xfrm>
          <a:off x="9372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56109</xdr:rowOff>
    </xdr:from>
    <xdr:to>
      <xdr:col>12</xdr:col>
      <xdr:colOff>511175</xdr:colOff>
      <xdr:row>34</xdr:row>
      <xdr:rowOff>52756</xdr:rowOff>
    </xdr:to>
    <xdr:cxnSp macro="">
      <xdr:nvCxnSpPr>
        <xdr:cNvPr id="299" name="直線コネクタ 298"/>
        <xdr:cNvCxnSpPr/>
      </xdr:nvCxnSpPr>
      <xdr:spPr>
        <a:xfrm flipV="1">
          <a:off x="7861300" y="5713959"/>
          <a:ext cx="889000" cy="1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52756</xdr:rowOff>
    </xdr:from>
    <xdr:to>
      <xdr:col>11</xdr:col>
      <xdr:colOff>307975</xdr:colOff>
      <xdr:row>35</xdr:row>
      <xdr:rowOff>5740</xdr:rowOff>
    </xdr:to>
    <xdr:cxnSp macro="">
      <xdr:nvCxnSpPr>
        <xdr:cNvPr id="302" name="直線コネクタ 301"/>
        <xdr:cNvCxnSpPr/>
      </xdr:nvCxnSpPr>
      <xdr:spPr>
        <a:xfrm flipV="1">
          <a:off x="6972300" y="5882056"/>
          <a:ext cx="889000" cy="1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165138</xdr:rowOff>
    </xdr:from>
    <xdr:to>
      <xdr:col>15</xdr:col>
      <xdr:colOff>231775</xdr:colOff>
      <xdr:row>34</xdr:row>
      <xdr:rowOff>95288</xdr:rowOff>
    </xdr:to>
    <xdr:sp macro="" textlink="">
      <xdr:nvSpPr>
        <xdr:cNvPr id="312" name="円/楕円 311"/>
        <xdr:cNvSpPr/>
      </xdr:nvSpPr>
      <xdr:spPr>
        <a:xfrm>
          <a:off x="10426700" y="582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16565</xdr:rowOff>
    </xdr:from>
    <xdr:ext cx="534377" cy="259045"/>
    <xdr:sp macro="" textlink="">
      <xdr:nvSpPr>
        <xdr:cNvPr id="313" name="補助費等該当値テキスト"/>
        <xdr:cNvSpPr txBox="1"/>
      </xdr:nvSpPr>
      <xdr:spPr>
        <a:xfrm>
          <a:off x="10528300" y="567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32,499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116180</xdr:rowOff>
    </xdr:from>
    <xdr:to>
      <xdr:col>14</xdr:col>
      <xdr:colOff>79375</xdr:colOff>
      <xdr:row>34</xdr:row>
      <xdr:rowOff>46330</xdr:rowOff>
    </xdr:to>
    <xdr:sp macro="" textlink="">
      <xdr:nvSpPr>
        <xdr:cNvPr id="314" name="円/楕円 313"/>
        <xdr:cNvSpPr/>
      </xdr:nvSpPr>
      <xdr:spPr>
        <a:xfrm>
          <a:off x="9588500" y="57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62857</xdr:rowOff>
    </xdr:from>
    <xdr:ext cx="534377" cy="259045"/>
    <xdr:sp macro="" textlink="">
      <xdr:nvSpPr>
        <xdr:cNvPr id="315" name="テキスト ボックス 314"/>
        <xdr:cNvSpPr txBox="1"/>
      </xdr:nvSpPr>
      <xdr:spPr>
        <a:xfrm>
          <a:off x="9372111" y="55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5309</xdr:rowOff>
    </xdr:from>
    <xdr:to>
      <xdr:col>12</xdr:col>
      <xdr:colOff>561975</xdr:colOff>
      <xdr:row>33</xdr:row>
      <xdr:rowOff>106909</xdr:rowOff>
    </xdr:to>
    <xdr:sp macro="" textlink="">
      <xdr:nvSpPr>
        <xdr:cNvPr id="316" name="円/楕円 315"/>
        <xdr:cNvSpPr/>
      </xdr:nvSpPr>
      <xdr:spPr>
        <a:xfrm>
          <a:off x="8699500" y="56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123436</xdr:rowOff>
    </xdr:from>
    <xdr:ext cx="534377" cy="259045"/>
    <xdr:sp macro="" textlink="">
      <xdr:nvSpPr>
        <xdr:cNvPr id="317" name="テキスト ボックス 316"/>
        <xdr:cNvSpPr txBox="1"/>
      </xdr:nvSpPr>
      <xdr:spPr>
        <a:xfrm>
          <a:off x="8483111" y="54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1956</xdr:rowOff>
    </xdr:from>
    <xdr:to>
      <xdr:col>11</xdr:col>
      <xdr:colOff>358775</xdr:colOff>
      <xdr:row>34</xdr:row>
      <xdr:rowOff>103556</xdr:rowOff>
    </xdr:to>
    <xdr:sp macro="" textlink="">
      <xdr:nvSpPr>
        <xdr:cNvPr id="318" name="円/楕円 317"/>
        <xdr:cNvSpPr/>
      </xdr:nvSpPr>
      <xdr:spPr>
        <a:xfrm>
          <a:off x="7810500" y="58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94683</xdr:rowOff>
    </xdr:from>
    <xdr:ext cx="534377" cy="259045"/>
    <xdr:sp macro="" textlink="">
      <xdr:nvSpPr>
        <xdr:cNvPr id="319" name="テキスト ボックス 318"/>
        <xdr:cNvSpPr txBox="1"/>
      </xdr:nvSpPr>
      <xdr:spPr>
        <a:xfrm>
          <a:off x="7594111" y="59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126390</xdr:rowOff>
    </xdr:from>
    <xdr:to>
      <xdr:col>10</xdr:col>
      <xdr:colOff>155575</xdr:colOff>
      <xdr:row>35</xdr:row>
      <xdr:rowOff>56540</xdr:rowOff>
    </xdr:to>
    <xdr:sp macro="" textlink="">
      <xdr:nvSpPr>
        <xdr:cNvPr id="320" name="円/楕円 319"/>
        <xdr:cNvSpPr/>
      </xdr:nvSpPr>
      <xdr:spPr>
        <a:xfrm>
          <a:off x="69215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47667</xdr:rowOff>
    </xdr:from>
    <xdr:ext cx="534377" cy="259045"/>
    <xdr:sp macro="" textlink="">
      <xdr:nvSpPr>
        <xdr:cNvPr id="321" name="テキスト ボックス 320"/>
        <xdr:cNvSpPr txBox="1"/>
      </xdr:nvSpPr>
      <xdr:spPr>
        <a:xfrm>
          <a:off x="6705111" y="60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15913</xdr:rowOff>
    </xdr:from>
    <xdr:to>
      <xdr:col>15</xdr:col>
      <xdr:colOff>180975</xdr:colOff>
      <xdr:row>56</xdr:row>
      <xdr:rowOff>76664</xdr:rowOff>
    </xdr:to>
    <xdr:cxnSp macro="">
      <xdr:nvCxnSpPr>
        <xdr:cNvPr id="351" name="直線コネクタ 350"/>
        <xdr:cNvCxnSpPr/>
      </xdr:nvCxnSpPr>
      <xdr:spPr>
        <a:xfrm>
          <a:off x="9639300" y="9617113"/>
          <a:ext cx="838200" cy="6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15856</xdr:rowOff>
    </xdr:from>
    <xdr:to>
      <xdr:col>14</xdr:col>
      <xdr:colOff>28575</xdr:colOff>
      <xdr:row>56</xdr:row>
      <xdr:rowOff>15913</xdr:rowOff>
    </xdr:to>
    <xdr:cxnSp macro="">
      <xdr:nvCxnSpPr>
        <xdr:cNvPr id="354" name="直線コネクタ 353"/>
        <xdr:cNvCxnSpPr/>
      </xdr:nvCxnSpPr>
      <xdr:spPr>
        <a:xfrm>
          <a:off x="8750300" y="9445606"/>
          <a:ext cx="889000" cy="1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59716</xdr:rowOff>
    </xdr:from>
    <xdr:to>
      <xdr:col>14</xdr:col>
      <xdr:colOff>79375</xdr:colOff>
      <xdr:row>56</xdr:row>
      <xdr:rowOff>161316</xdr:rowOff>
    </xdr:to>
    <xdr:sp macro="" textlink="">
      <xdr:nvSpPr>
        <xdr:cNvPr id="355" name="フローチャート : 判断 354"/>
        <xdr:cNvSpPr/>
      </xdr:nvSpPr>
      <xdr:spPr>
        <a:xfrm>
          <a:off x="9588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152443</xdr:rowOff>
    </xdr:from>
    <xdr:ext cx="534377" cy="259045"/>
    <xdr:sp macro="" textlink="">
      <xdr:nvSpPr>
        <xdr:cNvPr id="356" name="テキスト ボックス 355"/>
        <xdr:cNvSpPr txBox="1"/>
      </xdr:nvSpPr>
      <xdr:spPr>
        <a:xfrm>
          <a:off x="9372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15856</xdr:rowOff>
    </xdr:from>
    <xdr:to>
      <xdr:col>12</xdr:col>
      <xdr:colOff>511175</xdr:colOff>
      <xdr:row>56</xdr:row>
      <xdr:rowOff>158293</xdr:rowOff>
    </xdr:to>
    <xdr:cxnSp macro="">
      <xdr:nvCxnSpPr>
        <xdr:cNvPr id="357" name="直線コネクタ 356"/>
        <xdr:cNvCxnSpPr/>
      </xdr:nvCxnSpPr>
      <xdr:spPr>
        <a:xfrm flipV="1">
          <a:off x="7861300" y="9445606"/>
          <a:ext cx="889000" cy="3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158293</xdr:rowOff>
    </xdr:from>
    <xdr:to>
      <xdr:col>11</xdr:col>
      <xdr:colOff>307975</xdr:colOff>
      <xdr:row>57</xdr:row>
      <xdr:rowOff>106705</xdr:rowOff>
    </xdr:to>
    <xdr:cxnSp macro="">
      <xdr:nvCxnSpPr>
        <xdr:cNvPr id="360" name="直線コネクタ 359"/>
        <xdr:cNvCxnSpPr/>
      </xdr:nvCxnSpPr>
      <xdr:spPr>
        <a:xfrm flipV="1">
          <a:off x="6972300" y="9759493"/>
          <a:ext cx="889000" cy="1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25864</xdr:rowOff>
    </xdr:from>
    <xdr:to>
      <xdr:col>15</xdr:col>
      <xdr:colOff>231775</xdr:colOff>
      <xdr:row>56</xdr:row>
      <xdr:rowOff>127464</xdr:rowOff>
    </xdr:to>
    <xdr:sp macro="" textlink="">
      <xdr:nvSpPr>
        <xdr:cNvPr id="370" name="円/楕円 369"/>
        <xdr:cNvSpPr/>
      </xdr:nvSpPr>
      <xdr:spPr>
        <a:xfrm>
          <a:off x="10426700" y="96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48741</xdr:rowOff>
    </xdr:from>
    <xdr:ext cx="534377" cy="259045"/>
    <xdr:sp macro="" textlink="">
      <xdr:nvSpPr>
        <xdr:cNvPr id="371" name="普通建設事業費該当値テキスト"/>
        <xdr:cNvSpPr txBox="1"/>
      </xdr:nvSpPr>
      <xdr:spPr>
        <a:xfrm>
          <a:off x="10528300" y="94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136563</xdr:rowOff>
    </xdr:from>
    <xdr:to>
      <xdr:col>14</xdr:col>
      <xdr:colOff>79375</xdr:colOff>
      <xdr:row>56</xdr:row>
      <xdr:rowOff>66713</xdr:rowOff>
    </xdr:to>
    <xdr:sp macro="" textlink="">
      <xdr:nvSpPr>
        <xdr:cNvPr id="372" name="円/楕円 371"/>
        <xdr:cNvSpPr/>
      </xdr:nvSpPr>
      <xdr:spPr>
        <a:xfrm>
          <a:off x="9588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83240</xdr:rowOff>
    </xdr:from>
    <xdr:ext cx="534377" cy="259045"/>
    <xdr:sp macro="" textlink="">
      <xdr:nvSpPr>
        <xdr:cNvPr id="373" name="テキスト ボックス 372"/>
        <xdr:cNvSpPr txBox="1"/>
      </xdr:nvSpPr>
      <xdr:spPr>
        <a:xfrm>
          <a:off x="9372111" y="93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136506</xdr:rowOff>
    </xdr:from>
    <xdr:to>
      <xdr:col>12</xdr:col>
      <xdr:colOff>561975</xdr:colOff>
      <xdr:row>55</xdr:row>
      <xdr:rowOff>66656</xdr:rowOff>
    </xdr:to>
    <xdr:sp macro="" textlink="">
      <xdr:nvSpPr>
        <xdr:cNvPr id="374" name="円/楕円 373"/>
        <xdr:cNvSpPr/>
      </xdr:nvSpPr>
      <xdr:spPr>
        <a:xfrm>
          <a:off x="8699500" y="93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83183</xdr:rowOff>
    </xdr:from>
    <xdr:ext cx="534377" cy="259045"/>
    <xdr:sp macro="" textlink="">
      <xdr:nvSpPr>
        <xdr:cNvPr id="375" name="テキスト ボックス 374"/>
        <xdr:cNvSpPr txBox="1"/>
      </xdr:nvSpPr>
      <xdr:spPr>
        <a:xfrm>
          <a:off x="8483111" y="91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107493</xdr:rowOff>
    </xdr:from>
    <xdr:to>
      <xdr:col>11</xdr:col>
      <xdr:colOff>358775</xdr:colOff>
      <xdr:row>57</xdr:row>
      <xdr:rowOff>37643</xdr:rowOff>
    </xdr:to>
    <xdr:sp macro="" textlink="">
      <xdr:nvSpPr>
        <xdr:cNvPr id="376" name="円/楕円 375"/>
        <xdr:cNvSpPr/>
      </xdr:nvSpPr>
      <xdr:spPr>
        <a:xfrm>
          <a:off x="7810500" y="97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28770</xdr:rowOff>
    </xdr:from>
    <xdr:ext cx="534377" cy="259045"/>
    <xdr:sp macro="" textlink="">
      <xdr:nvSpPr>
        <xdr:cNvPr id="377" name="テキスト ボックス 376"/>
        <xdr:cNvSpPr txBox="1"/>
      </xdr:nvSpPr>
      <xdr:spPr>
        <a:xfrm>
          <a:off x="7594111" y="98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55905</xdr:rowOff>
    </xdr:from>
    <xdr:to>
      <xdr:col>10</xdr:col>
      <xdr:colOff>155575</xdr:colOff>
      <xdr:row>57</xdr:row>
      <xdr:rowOff>157505</xdr:rowOff>
    </xdr:to>
    <xdr:sp macro="" textlink="">
      <xdr:nvSpPr>
        <xdr:cNvPr id="378" name="円/楕円 377"/>
        <xdr:cNvSpPr/>
      </xdr:nvSpPr>
      <xdr:spPr>
        <a:xfrm>
          <a:off x="6921500" y="98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148632</xdr:rowOff>
    </xdr:from>
    <xdr:ext cx="534377" cy="259045"/>
    <xdr:sp macro="" textlink="">
      <xdr:nvSpPr>
        <xdr:cNvPr id="379" name="テキスト ボックス 378"/>
        <xdr:cNvSpPr txBox="1"/>
      </xdr:nvSpPr>
      <xdr:spPr>
        <a:xfrm>
          <a:off x="6705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119965</xdr:rowOff>
    </xdr:from>
    <xdr:to>
      <xdr:col>15</xdr:col>
      <xdr:colOff>180975</xdr:colOff>
      <xdr:row>78</xdr:row>
      <xdr:rowOff>123050</xdr:rowOff>
    </xdr:to>
    <xdr:cxnSp macro="">
      <xdr:nvCxnSpPr>
        <xdr:cNvPr id="408" name="直線コネクタ 407"/>
        <xdr:cNvCxnSpPr/>
      </xdr:nvCxnSpPr>
      <xdr:spPr>
        <a:xfrm flipV="1">
          <a:off x="9639300" y="13493065"/>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83998</xdr:rowOff>
    </xdr:from>
    <xdr:to>
      <xdr:col>14</xdr:col>
      <xdr:colOff>28575</xdr:colOff>
      <xdr:row>78</xdr:row>
      <xdr:rowOff>123050</xdr:rowOff>
    </xdr:to>
    <xdr:cxnSp macro="">
      <xdr:nvCxnSpPr>
        <xdr:cNvPr id="411" name="直線コネクタ 410"/>
        <xdr:cNvCxnSpPr/>
      </xdr:nvCxnSpPr>
      <xdr:spPr>
        <a:xfrm>
          <a:off x="8750300" y="1345709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30265</xdr:rowOff>
    </xdr:from>
    <xdr:to>
      <xdr:col>14</xdr:col>
      <xdr:colOff>79375</xdr:colOff>
      <xdr:row>76</xdr:row>
      <xdr:rowOff>131865</xdr:rowOff>
    </xdr:to>
    <xdr:sp macro="" textlink="">
      <xdr:nvSpPr>
        <xdr:cNvPr id="412" name="フローチャート : 判断 411"/>
        <xdr:cNvSpPr/>
      </xdr:nvSpPr>
      <xdr:spPr>
        <a:xfrm>
          <a:off x="9588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148391</xdr:rowOff>
    </xdr:from>
    <xdr:ext cx="534377" cy="259045"/>
    <xdr:sp macro="" textlink="">
      <xdr:nvSpPr>
        <xdr:cNvPr id="413" name="テキスト ボックス 412"/>
        <xdr:cNvSpPr txBox="1"/>
      </xdr:nvSpPr>
      <xdr:spPr>
        <a:xfrm>
          <a:off x="9372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69165</xdr:rowOff>
    </xdr:from>
    <xdr:to>
      <xdr:col>15</xdr:col>
      <xdr:colOff>231775</xdr:colOff>
      <xdr:row>78</xdr:row>
      <xdr:rowOff>170765</xdr:rowOff>
    </xdr:to>
    <xdr:sp macro="" textlink="">
      <xdr:nvSpPr>
        <xdr:cNvPr id="421" name="円/楕円 420"/>
        <xdr:cNvSpPr/>
      </xdr:nvSpPr>
      <xdr:spPr>
        <a:xfrm>
          <a:off x="104267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155542</xdr:rowOff>
    </xdr:from>
    <xdr:ext cx="469744" cy="259045"/>
    <xdr:sp macro="" textlink="">
      <xdr:nvSpPr>
        <xdr:cNvPr id="422" name="普通建設事業費 （ うち新規整備　）該当値テキスト"/>
        <xdr:cNvSpPr txBox="1"/>
      </xdr:nvSpPr>
      <xdr:spPr>
        <a:xfrm>
          <a:off x="10528300" y="133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72250</xdr:rowOff>
    </xdr:from>
    <xdr:to>
      <xdr:col>14</xdr:col>
      <xdr:colOff>79375</xdr:colOff>
      <xdr:row>79</xdr:row>
      <xdr:rowOff>2400</xdr:rowOff>
    </xdr:to>
    <xdr:sp macro="" textlink="">
      <xdr:nvSpPr>
        <xdr:cNvPr id="423" name="円/楕円 422"/>
        <xdr:cNvSpPr/>
      </xdr:nvSpPr>
      <xdr:spPr>
        <a:xfrm>
          <a:off x="9588500" y="134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164977</xdr:rowOff>
    </xdr:from>
    <xdr:ext cx="469744" cy="259045"/>
    <xdr:sp macro="" textlink="">
      <xdr:nvSpPr>
        <xdr:cNvPr id="424" name="テキスト ボックス 423"/>
        <xdr:cNvSpPr txBox="1"/>
      </xdr:nvSpPr>
      <xdr:spPr>
        <a:xfrm>
          <a:off x="9404427" y="1353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33198</xdr:rowOff>
    </xdr:from>
    <xdr:to>
      <xdr:col>12</xdr:col>
      <xdr:colOff>561975</xdr:colOff>
      <xdr:row>78</xdr:row>
      <xdr:rowOff>134798</xdr:rowOff>
    </xdr:to>
    <xdr:sp macro="" textlink="">
      <xdr:nvSpPr>
        <xdr:cNvPr id="425" name="円/楕円 424"/>
        <xdr:cNvSpPr/>
      </xdr:nvSpPr>
      <xdr:spPr>
        <a:xfrm>
          <a:off x="8699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125925</xdr:rowOff>
    </xdr:from>
    <xdr:ext cx="469744" cy="259045"/>
    <xdr:sp macro="" textlink="">
      <xdr:nvSpPr>
        <xdr:cNvPr id="426" name="テキスト ボックス 425"/>
        <xdr:cNvSpPr txBox="1"/>
      </xdr:nvSpPr>
      <xdr:spPr>
        <a:xfrm>
          <a:off x="8515427"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98380</xdr:rowOff>
    </xdr:from>
    <xdr:to>
      <xdr:col>15</xdr:col>
      <xdr:colOff>180975</xdr:colOff>
      <xdr:row>96</xdr:row>
      <xdr:rowOff>131623</xdr:rowOff>
    </xdr:to>
    <xdr:cxnSp macro="">
      <xdr:nvCxnSpPr>
        <xdr:cNvPr id="455" name="直線コネクタ 454"/>
        <xdr:cNvCxnSpPr/>
      </xdr:nvCxnSpPr>
      <xdr:spPr>
        <a:xfrm>
          <a:off x="9639300" y="16557580"/>
          <a:ext cx="8382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30257</xdr:rowOff>
    </xdr:from>
    <xdr:to>
      <xdr:col>14</xdr:col>
      <xdr:colOff>28575</xdr:colOff>
      <xdr:row>96</xdr:row>
      <xdr:rowOff>98380</xdr:rowOff>
    </xdr:to>
    <xdr:cxnSp macro="">
      <xdr:nvCxnSpPr>
        <xdr:cNvPr id="458" name="直線コネクタ 457"/>
        <xdr:cNvCxnSpPr/>
      </xdr:nvCxnSpPr>
      <xdr:spPr>
        <a:xfrm>
          <a:off x="8750300" y="16318007"/>
          <a:ext cx="8890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15615</xdr:rowOff>
    </xdr:from>
    <xdr:to>
      <xdr:col>14</xdr:col>
      <xdr:colOff>79375</xdr:colOff>
      <xdr:row>97</xdr:row>
      <xdr:rowOff>117215</xdr:rowOff>
    </xdr:to>
    <xdr:sp macro="" textlink="">
      <xdr:nvSpPr>
        <xdr:cNvPr id="459" name="フローチャート : 判断 458"/>
        <xdr:cNvSpPr/>
      </xdr:nvSpPr>
      <xdr:spPr>
        <a:xfrm>
          <a:off x="9588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108342</xdr:rowOff>
    </xdr:from>
    <xdr:ext cx="534377" cy="259045"/>
    <xdr:sp macro="" textlink="">
      <xdr:nvSpPr>
        <xdr:cNvPr id="460" name="テキスト ボックス 459"/>
        <xdr:cNvSpPr txBox="1"/>
      </xdr:nvSpPr>
      <xdr:spPr>
        <a:xfrm>
          <a:off x="9372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80823</xdr:rowOff>
    </xdr:from>
    <xdr:to>
      <xdr:col>15</xdr:col>
      <xdr:colOff>231775</xdr:colOff>
      <xdr:row>97</xdr:row>
      <xdr:rowOff>10973</xdr:rowOff>
    </xdr:to>
    <xdr:sp macro="" textlink="">
      <xdr:nvSpPr>
        <xdr:cNvPr id="468" name="円/楕円 467"/>
        <xdr:cNvSpPr/>
      </xdr:nvSpPr>
      <xdr:spPr>
        <a:xfrm>
          <a:off x="10426700" y="165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103700</xdr:rowOff>
    </xdr:from>
    <xdr:ext cx="534377" cy="259045"/>
    <xdr:sp macro="" textlink="">
      <xdr:nvSpPr>
        <xdr:cNvPr id="469" name="普通建設事業費 （ うち更新整備　）該当値テキスト"/>
        <xdr:cNvSpPr txBox="1"/>
      </xdr:nvSpPr>
      <xdr:spPr>
        <a:xfrm>
          <a:off x="10528300" y="163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47580</xdr:rowOff>
    </xdr:from>
    <xdr:to>
      <xdr:col>14</xdr:col>
      <xdr:colOff>79375</xdr:colOff>
      <xdr:row>96</xdr:row>
      <xdr:rowOff>149180</xdr:rowOff>
    </xdr:to>
    <xdr:sp macro="" textlink="">
      <xdr:nvSpPr>
        <xdr:cNvPr id="470" name="円/楕円 469"/>
        <xdr:cNvSpPr/>
      </xdr:nvSpPr>
      <xdr:spPr>
        <a:xfrm>
          <a:off x="9588500" y="165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165707</xdr:rowOff>
    </xdr:from>
    <xdr:ext cx="534377" cy="259045"/>
    <xdr:sp macro="" textlink="">
      <xdr:nvSpPr>
        <xdr:cNvPr id="471" name="テキスト ボックス 470"/>
        <xdr:cNvSpPr txBox="1"/>
      </xdr:nvSpPr>
      <xdr:spPr>
        <a:xfrm>
          <a:off x="9372111" y="16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150907</xdr:rowOff>
    </xdr:from>
    <xdr:to>
      <xdr:col>12</xdr:col>
      <xdr:colOff>561975</xdr:colOff>
      <xdr:row>95</xdr:row>
      <xdr:rowOff>81057</xdr:rowOff>
    </xdr:to>
    <xdr:sp macro="" textlink="">
      <xdr:nvSpPr>
        <xdr:cNvPr id="472" name="円/楕円 471"/>
        <xdr:cNvSpPr/>
      </xdr:nvSpPr>
      <xdr:spPr>
        <a:xfrm>
          <a:off x="8699500" y="162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97584</xdr:rowOff>
    </xdr:from>
    <xdr:ext cx="534377" cy="259045"/>
    <xdr:sp macro="" textlink="">
      <xdr:nvSpPr>
        <xdr:cNvPr id="473" name="テキスト ボックス 472"/>
        <xdr:cNvSpPr txBox="1"/>
      </xdr:nvSpPr>
      <xdr:spPr>
        <a:xfrm>
          <a:off x="8483111" y="160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38445</xdr:rowOff>
    </xdr:from>
    <xdr:to>
      <xdr:col>22</xdr:col>
      <xdr:colOff>415925</xdr:colOff>
      <xdr:row>39</xdr:row>
      <xdr:rowOff>140045</xdr:rowOff>
    </xdr:to>
    <xdr:sp macro="" textlink="">
      <xdr:nvSpPr>
        <xdr:cNvPr id="508" name="フローチャート : 判断 507"/>
        <xdr:cNvSpPr/>
      </xdr:nvSpPr>
      <xdr:spPr>
        <a:xfrm>
          <a:off x="15430500" y="672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156572</xdr:rowOff>
    </xdr:from>
    <xdr:ext cx="378565" cy="259045"/>
    <xdr:sp macro="" textlink="">
      <xdr:nvSpPr>
        <xdr:cNvPr id="509" name="テキスト ボックス 508"/>
        <xdr:cNvSpPr txBox="1"/>
      </xdr:nvSpPr>
      <xdr:spPr>
        <a:xfrm>
          <a:off x="15292017" y="650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132347</xdr:rowOff>
    </xdr:from>
    <xdr:to>
      <xdr:col>23</xdr:col>
      <xdr:colOff>517525</xdr:colOff>
      <xdr:row>76</xdr:row>
      <xdr:rowOff>155435</xdr:rowOff>
    </xdr:to>
    <xdr:cxnSp macro="">
      <xdr:nvCxnSpPr>
        <xdr:cNvPr id="610" name="直線コネクタ 609"/>
        <xdr:cNvCxnSpPr/>
      </xdr:nvCxnSpPr>
      <xdr:spPr>
        <a:xfrm flipV="1">
          <a:off x="15481300" y="13162547"/>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87637</xdr:rowOff>
    </xdr:from>
    <xdr:to>
      <xdr:col>22</xdr:col>
      <xdr:colOff>365125</xdr:colOff>
      <xdr:row>76</xdr:row>
      <xdr:rowOff>155435</xdr:rowOff>
    </xdr:to>
    <xdr:cxnSp macro="">
      <xdr:nvCxnSpPr>
        <xdr:cNvPr id="613" name="直線コネクタ 612"/>
        <xdr:cNvCxnSpPr/>
      </xdr:nvCxnSpPr>
      <xdr:spPr>
        <a:xfrm>
          <a:off x="14592300" y="13117837"/>
          <a:ext cx="889000" cy="6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26928</xdr:rowOff>
    </xdr:from>
    <xdr:ext cx="534377" cy="259045"/>
    <xdr:sp macro="" textlink="">
      <xdr:nvSpPr>
        <xdr:cNvPr id="615" name="テキスト ボックス 614"/>
        <xdr:cNvSpPr txBox="1"/>
      </xdr:nvSpPr>
      <xdr:spPr>
        <a:xfrm>
          <a:off x="15214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87637</xdr:rowOff>
    </xdr:from>
    <xdr:to>
      <xdr:col>21</xdr:col>
      <xdr:colOff>161925</xdr:colOff>
      <xdr:row>76</xdr:row>
      <xdr:rowOff>98495</xdr:rowOff>
    </xdr:to>
    <xdr:cxnSp macro="">
      <xdr:nvCxnSpPr>
        <xdr:cNvPr id="616" name="直線コネクタ 615"/>
        <xdr:cNvCxnSpPr/>
      </xdr:nvCxnSpPr>
      <xdr:spPr>
        <a:xfrm flipV="1">
          <a:off x="13703300" y="1311783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77806</xdr:rowOff>
    </xdr:from>
    <xdr:to>
      <xdr:col>19</xdr:col>
      <xdr:colOff>644525</xdr:colOff>
      <xdr:row>76</xdr:row>
      <xdr:rowOff>98495</xdr:rowOff>
    </xdr:to>
    <xdr:cxnSp macro="">
      <xdr:nvCxnSpPr>
        <xdr:cNvPr id="619" name="直線コネクタ 618"/>
        <xdr:cNvCxnSpPr/>
      </xdr:nvCxnSpPr>
      <xdr:spPr>
        <a:xfrm>
          <a:off x="12814300" y="13108006"/>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81547</xdr:rowOff>
    </xdr:from>
    <xdr:to>
      <xdr:col>23</xdr:col>
      <xdr:colOff>568325</xdr:colOff>
      <xdr:row>77</xdr:row>
      <xdr:rowOff>11697</xdr:rowOff>
    </xdr:to>
    <xdr:sp macro="" textlink="">
      <xdr:nvSpPr>
        <xdr:cNvPr id="629" name="円/楕円 628"/>
        <xdr:cNvSpPr/>
      </xdr:nvSpPr>
      <xdr:spPr>
        <a:xfrm>
          <a:off x="16268700" y="131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59974</xdr:rowOff>
    </xdr:from>
    <xdr:ext cx="534377" cy="259045"/>
    <xdr:sp macro="" textlink="">
      <xdr:nvSpPr>
        <xdr:cNvPr id="630" name="公債費該当値テキスト"/>
        <xdr:cNvSpPr txBox="1"/>
      </xdr:nvSpPr>
      <xdr:spPr>
        <a:xfrm>
          <a:off x="16370300" y="130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104635</xdr:rowOff>
    </xdr:from>
    <xdr:to>
      <xdr:col>22</xdr:col>
      <xdr:colOff>415925</xdr:colOff>
      <xdr:row>77</xdr:row>
      <xdr:rowOff>34785</xdr:rowOff>
    </xdr:to>
    <xdr:sp macro="" textlink="">
      <xdr:nvSpPr>
        <xdr:cNvPr id="631" name="円/楕円 630"/>
        <xdr:cNvSpPr/>
      </xdr:nvSpPr>
      <xdr:spPr>
        <a:xfrm>
          <a:off x="15430500" y="131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25912</xdr:rowOff>
    </xdr:from>
    <xdr:ext cx="534377" cy="259045"/>
    <xdr:sp macro="" textlink="">
      <xdr:nvSpPr>
        <xdr:cNvPr id="632" name="テキスト ボックス 631"/>
        <xdr:cNvSpPr txBox="1"/>
      </xdr:nvSpPr>
      <xdr:spPr>
        <a:xfrm>
          <a:off x="15214111" y="132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36837</xdr:rowOff>
    </xdr:from>
    <xdr:to>
      <xdr:col>21</xdr:col>
      <xdr:colOff>212725</xdr:colOff>
      <xdr:row>76</xdr:row>
      <xdr:rowOff>138437</xdr:rowOff>
    </xdr:to>
    <xdr:sp macro="" textlink="">
      <xdr:nvSpPr>
        <xdr:cNvPr id="633" name="円/楕円 632"/>
        <xdr:cNvSpPr/>
      </xdr:nvSpPr>
      <xdr:spPr>
        <a:xfrm>
          <a:off x="14541500" y="130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129564</xdr:rowOff>
    </xdr:from>
    <xdr:ext cx="534377" cy="259045"/>
    <xdr:sp macro="" textlink="">
      <xdr:nvSpPr>
        <xdr:cNvPr id="634" name="テキスト ボックス 633"/>
        <xdr:cNvSpPr txBox="1"/>
      </xdr:nvSpPr>
      <xdr:spPr>
        <a:xfrm>
          <a:off x="14325111" y="131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47695</xdr:rowOff>
    </xdr:from>
    <xdr:to>
      <xdr:col>20</xdr:col>
      <xdr:colOff>9525</xdr:colOff>
      <xdr:row>76</xdr:row>
      <xdr:rowOff>149295</xdr:rowOff>
    </xdr:to>
    <xdr:sp macro="" textlink="">
      <xdr:nvSpPr>
        <xdr:cNvPr id="635" name="円/楕円 634"/>
        <xdr:cNvSpPr/>
      </xdr:nvSpPr>
      <xdr:spPr>
        <a:xfrm>
          <a:off x="13652500" y="130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140422</xdr:rowOff>
    </xdr:from>
    <xdr:ext cx="534377" cy="259045"/>
    <xdr:sp macro="" textlink="">
      <xdr:nvSpPr>
        <xdr:cNvPr id="636" name="テキスト ボックス 635"/>
        <xdr:cNvSpPr txBox="1"/>
      </xdr:nvSpPr>
      <xdr:spPr>
        <a:xfrm>
          <a:off x="13436111" y="131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27006</xdr:rowOff>
    </xdr:from>
    <xdr:to>
      <xdr:col>18</xdr:col>
      <xdr:colOff>492125</xdr:colOff>
      <xdr:row>76</xdr:row>
      <xdr:rowOff>128606</xdr:rowOff>
    </xdr:to>
    <xdr:sp macro="" textlink="">
      <xdr:nvSpPr>
        <xdr:cNvPr id="637" name="円/楕円 636"/>
        <xdr:cNvSpPr/>
      </xdr:nvSpPr>
      <xdr:spPr>
        <a:xfrm>
          <a:off x="12763500" y="130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119733</xdr:rowOff>
    </xdr:from>
    <xdr:ext cx="534377" cy="259045"/>
    <xdr:sp macro="" textlink="">
      <xdr:nvSpPr>
        <xdr:cNvPr id="638" name="テキスト ボックス 637"/>
        <xdr:cNvSpPr txBox="1"/>
      </xdr:nvSpPr>
      <xdr:spPr>
        <a:xfrm>
          <a:off x="12547111" y="13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77064</xdr:rowOff>
    </xdr:from>
    <xdr:to>
      <xdr:col>23</xdr:col>
      <xdr:colOff>517525</xdr:colOff>
      <xdr:row>95</xdr:row>
      <xdr:rowOff>71303</xdr:rowOff>
    </xdr:to>
    <xdr:cxnSp macro="">
      <xdr:nvCxnSpPr>
        <xdr:cNvPr id="665" name="直線コネクタ 664"/>
        <xdr:cNvCxnSpPr/>
      </xdr:nvCxnSpPr>
      <xdr:spPr>
        <a:xfrm>
          <a:off x="15481300" y="16193364"/>
          <a:ext cx="838200" cy="1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77064</xdr:rowOff>
    </xdr:from>
    <xdr:to>
      <xdr:col>22</xdr:col>
      <xdr:colOff>365125</xdr:colOff>
      <xdr:row>95</xdr:row>
      <xdr:rowOff>145186</xdr:rowOff>
    </xdr:to>
    <xdr:cxnSp macro="">
      <xdr:nvCxnSpPr>
        <xdr:cNvPr id="668" name="直線コネクタ 667"/>
        <xdr:cNvCxnSpPr/>
      </xdr:nvCxnSpPr>
      <xdr:spPr>
        <a:xfrm flipV="1">
          <a:off x="14592300" y="16193364"/>
          <a:ext cx="889000" cy="23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5056</xdr:rowOff>
    </xdr:from>
    <xdr:ext cx="534377" cy="259045"/>
    <xdr:sp macro="" textlink="">
      <xdr:nvSpPr>
        <xdr:cNvPr id="670" name="テキスト ボックス 669"/>
        <xdr:cNvSpPr txBox="1"/>
      </xdr:nvSpPr>
      <xdr:spPr>
        <a:xfrm>
          <a:off x="15214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145186</xdr:rowOff>
    </xdr:from>
    <xdr:to>
      <xdr:col>21</xdr:col>
      <xdr:colOff>161925</xdr:colOff>
      <xdr:row>96</xdr:row>
      <xdr:rowOff>122464</xdr:rowOff>
    </xdr:to>
    <xdr:cxnSp macro="">
      <xdr:nvCxnSpPr>
        <xdr:cNvPr id="671" name="直線コネクタ 670"/>
        <xdr:cNvCxnSpPr/>
      </xdr:nvCxnSpPr>
      <xdr:spPr>
        <a:xfrm flipV="1">
          <a:off x="13703300" y="16432936"/>
          <a:ext cx="889000" cy="14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122464</xdr:rowOff>
    </xdr:from>
    <xdr:to>
      <xdr:col>19</xdr:col>
      <xdr:colOff>644525</xdr:colOff>
      <xdr:row>98</xdr:row>
      <xdr:rowOff>712</xdr:rowOff>
    </xdr:to>
    <xdr:cxnSp macro="">
      <xdr:nvCxnSpPr>
        <xdr:cNvPr id="674" name="直線コネクタ 673"/>
        <xdr:cNvCxnSpPr/>
      </xdr:nvCxnSpPr>
      <xdr:spPr>
        <a:xfrm flipV="1">
          <a:off x="12814300" y="16581664"/>
          <a:ext cx="889000" cy="22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20503</xdr:rowOff>
    </xdr:from>
    <xdr:to>
      <xdr:col>23</xdr:col>
      <xdr:colOff>568325</xdr:colOff>
      <xdr:row>95</xdr:row>
      <xdr:rowOff>122103</xdr:rowOff>
    </xdr:to>
    <xdr:sp macro="" textlink="">
      <xdr:nvSpPr>
        <xdr:cNvPr id="684" name="円/楕円 683"/>
        <xdr:cNvSpPr/>
      </xdr:nvSpPr>
      <xdr:spPr>
        <a:xfrm>
          <a:off x="162687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43380</xdr:rowOff>
    </xdr:from>
    <xdr:ext cx="534377" cy="259045"/>
    <xdr:sp macro="" textlink="">
      <xdr:nvSpPr>
        <xdr:cNvPr id="685" name="積立金該当値テキスト"/>
        <xdr:cNvSpPr txBox="1"/>
      </xdr:nvSpPr>
      <xdr:spPr>
        <a:xfrm>
          <a:off x="16370300" y="161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26264</xdr:rowOff>
    </xdr:from>
    <xdr:to>
      <xdr:col>22</xdr:col>
      <xdr:colOff>415925</xdr:colOff>
      <xdr:row>94</xdr:row>
      <xdr:rowOff>127864</xdr:rowOff>
    </xdr:to>
    <xdr:sp macro="" textlink="">
      <xdr:nvSpPr>
        <xdr:cNvPr id="686" name="円/楕円 685"/>
        <xdr:cNvSpPr/>
      </xdr:nvSpPr>
      <xdr:spPr>
        <a:xfrm>
          <a:off x="15430500" y="16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144391</xdr:rowOff>
    </xdr:from>
    <xdr:ext cx="534377" cy="259045"/>
    <xdr:sp macro="" textlink="">
      <xdr:nvSpPr>
        <xdr:cNvPr id="687" name="テキスト ボックス 686"/>
        <xdr:cNvSpPr txBox="1"/>
      </xdr:nvSpPr>
      <xdr:spPr>
        <a:xfrm>
          <a:off x="15214111" y="159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94386</xdr:rowOff>
    </xdr:from>
    <xdr:to>
      <xdr:col>21</xdr:col>
      <xdr:colOff>212725</xdr:colOff>
      <xdr:row>96</xdr:row>
      <xdr:rowOff>24536</xdr:rowOff>
    </xdr:to>
    <xdr:sp macro="" textlink="">
      <xdr:nvSpPr>
        <xdr:cNvPr id="688" name="円/楕円 687"/>
        <xdr:cNvSpPr/>
      </xdr:nvSpPr>
      <xdr:spPr>
        <a:xfrm>
          <a:off x="14541500" y="163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41063</xdr:rowOff>
    </xdr:from>
    <xdr:ext cx="534377" cy="259045"/>
    <xdr:sp macro="" textlink="">
      <xdr:nvSpPr>
        <xdr:cNvPr id="689" name="テキスト ボックス 688"/>
        <xdr:cNvSpPr txBox="1"/>
      </xdr:nvSpPr>
      <xdr:spPr>
        <a:xfrm>
          <a:off x="14325111" y="161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71664</xdr:rowOff>
    </xdr:from>
    <xdr:to>
      <xdr:col>20</xdr:col>
      <xdr:colOff>9525</xdr:colOff>
      <xdr:row>97</xdr:row>
      <xdr:rowOff>1814</xdr:rowOff>
    </xdr:to>
    <xdr:sp macro="" textlink="">
      <xdr:nvSpPr>
        <xdr:cNvPr id="690" name="円/楕円 689"/>
        <xdr:cNvSpPr/>
      </xdr:nvSpPr>
      <xdr:spPr>
        <a:xfrm>
          <a:off x="13652500" y="165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164391</xdr:rowOff>
    </xdr:from>
    <xdr:ext cx="469744" cy="259045"/>
    <xdr:sp macro="" textlink="">
      <xdr:nvSpPr>
        <xdr:cNvPr id="691" name="テキスト ボックス 690"/>
        <xdr:cNvSpPr txBox="1"/>
      </xdr:nvSpPr>
      <xdr:spPr>
        <a:xfrm>
          <a:off x="13468427" y="166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121362</xdr:rowOff>
    </xdr:from>
    <xdr:to>
      <xdr:col>18</xdr:col>
      <xdr:colOff>492125</xdr:colOff>
      <xdr:row>98</xdr:row>
      <xdr:rowOff>51512</xdr:rowOff>
    </xdr:to>
    <xdr:sp macro="" textlink="">
      <xdr:nvSpPr>
        <xdr:cNvPr id="692" name="円/楕円 691"/>
        <xdr:cNvSpPr/>
      </xdr:nvSpPr>
      <xdr:spPr>
        <a:xfrm>
          <a:off x="12763500" y="167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42639</xdr:rowOff>
    </xdr:from>
    <xdr:ext cx="469744" cy="259045"/>
    <xdr:sp macro="" textlink="">
      <xdr:nvSpPr>
        <xdr:cNvPr id="693" name="テキスト ボックス 692"/>
        <xdr:cNvSpPr txBox="1"/>
      </xdr:nvSpPr>
      <xdr:spPr>
        <a:xfrm>
          <a:off x="12579427" y="1684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113589</xdr:rowOff>
    </xdr:from>
    <xdr:to>
      <xdr:col>31</xdr:col>
      <xdr:colOff>85725</xdr:colOff>
      <xdr:row>37</xdr:row>
      <xdr:rowOff>43739</xdr:rowOff>
    </xdr:to>
    <xdr:sp macro="" textlink="">
      <xdr:nvSpPr>
        <xdr:cNvPr id="724" name="フローチャート : 判断 723"/>
        <xdr:cNvSpPr/>
      </xdr:nvSpPr>
      <xdr:spPr>
        <a:xfrm>
          <a:off x="212725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60266</xdr:rowOff>
    </xdr:from>
    <xdr:ext cx="378565" cy="259045"/>
    <xdr:sp macro="" textlink="">
      <xdr:nvSpPr>
        <xdr:cNvPr id="725" name="テキスト ボックス 724"/>
        <xdr:cNvSpPr txBox="1"/>
      </xdr:nvSpPr>
      <xdr:spPr>
        <a:xfrm>
          <a:off x="21134017" y="606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123927</xdr:rowOff>
    </xdr:from>
    <xdr:to>
      <xdr:col>32</xdr:col>
      <xdr:colOff>187325</xdr:colOff>
      <xdr:row>58</xdr:row>
      <xdr:rowOff>130191</xdr:rowOff>
    </xdr:to>
    <xdr:cxnSp macro="">
      <xdr:nvCxnSpPr>
        <xdr:cNvPr id="775" name="直線コネクタ 774"/>
        <xdr:cNvCxnSpPr/>
      </xdr:nvCxnSpPr>
      <xdr:spPr>
        <a:xfrm flipV="1">
          <a:off x="21323300" y="10068027"/>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123835</xdr:rowOff>
    </xdr:from>
    <xdr:to>
      <xdr:col>31</xdr:col>
      <xdr:colOff>34925</xdr:colOff>
      <xdr:row>58</xdr:row>
      <xdr:rowOff>130191</xdr:rowOff>
    </xdr:to>
    <xdr:cxnSp macro="">
      <xdr:nvCxnSpPr>
        <xdr:cNvPr id="778" name="直線コネクタ 777"/>
        <xdr:cNvCxnSpPr/>
      </xdr:nvCxnSpPr>
      <xdr:spPr>
        <a:xfrm>
          <a:off x="20434300" y="10067935"/>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111897</xdr:rowOff>
    </xdr:from>
    <xdr:to>
      <xdr:col>31</xdr:col>
      <xdr:colOff>85725</xdr:colOff>
      <xdr:row>57</xdr:row>
      <xdr:rowOff>42047</xdr:rowOff>
    </xdr:to>
    <xdr:sp macro="" textlink="">
      <xdr:nvSpPr>
        <xdr:cNvPr id="779" name="フローチャート : 判断 778"/>
        <xdr:cNvSpPr/>
      </xdr:nvSpPr>
      <xdr:spPr>
        <a:xfrm>
          <a:off x="21272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58574</xdr:rowOff>
    </xdr:from>
    <xdr:ext cx="469744" cy="259045"/>
    <xdr:sp macro="" textlink="">
      <xdr:nvSpPr>
        <xdr:cNvPr id="780" name="テキスト ボックス 779"/>
        <xdr:cNvSpPr txBox="1"/>
      </xdr:nvSpPr>
      <xdr:spPr>
        <a:xfrm>
          <a:off x="21088427"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123835</xdr:rowOff>
    </xdr:from>
    <xdr:to>
      <xdr:col>29</xdr:col>
      <xdr:colOff>517525</xdr:colOff>
      <xdr:row>58</xdr:row>
      <xdr:rowOff>124018</xdr:rowOff>
    </xdr:to>
    <xdr:cxnSp macro="">
      <xdr:nvCxnSpPr>
        <xdr:cNvPr id="781" name="直線コネクタ 780"/>
        <xdr:cNvCxnSpPr/>
      </xdr:nvCxnSpPr>
      <xdr:spPr>
        <a:xfrm flipV="1">
          <a:off x="19545300" y="1006793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124018</xdr:rowOff>
    </xdr:from>
    <xdr:to>
      <xdr:col>28</xdr:col>
      <xdr:colOff>314325</xdr:colOff>
      <xdr:row>58</xdr:row>
      <xdr:rowOff>132705</xdr:rowOff>
    </xdr:to>
    <xdr:cxnSp macro="">
      <xdr:nvCxnSpPr>
        <xdr:cNvPr id="784" name="直線コネクタ 783"/>
        <xdr:cNvCxnSpPr/>
      </xdr:nvCxnSpPr>
      <xdr:spPr>
        <a:xfrm flipV="1">
          <a:off x="18656300" y="1006811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73127</xdr:rowOff>
    </xdr:from>
    <xdr:to>
      <xdr:col>32</xdr:col>
      <xdr:colOff>238125</xdr:colOff>
      <xdr:row>59</xdr:row>
      <xdr:rowOff>3277</xdr:rowOff>
    </xdr:to>
    <xdr:sp macro="" textlink="">
      <xdr:nvSpPr>
        <xdr:cNvPr id="794" name="円/楕円 793"/>
        <xdr:cNvSpPr/>
      </xdr:nvSpPr>
      <xdr:spPr>
        <a:xfrm>
          <a:off x="221107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159504</xdr:rowOff>
    </xdr:from>
    <xdr:ext cx="378565" cy="259045"/>
    <xdr:sp macro="" textlink="">
      <xdr:nvSpPr>
        <xdr:cNvPr id="795" name="貸付金該当値テキスト"/>
        <xdr:cNvSpPr txBox="1"/>
      </xdr:nvSpPr>
      <xdr:spPr>
        <a:xfrm>
          <a:off x="22212300" y="993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79391</xdr:rowOff>
    </xdr:from>
    <xdr:to>
      <xdr:col>31</xdr:col>
      <xdr:colOff>85725</xdr:colOff>
      <xdr:row>59</xdr:row>
      <xdr:rowOff>9541</xdr:rowOff>
    </xdr:to>
    <xdr:sp macro="" textlink="">
      <xdr:nvSpPr>
        <xdr:cNvPr id="796" name="円/楕円 795"/>
        <xdr:cNvSpPr/>
      </xdr:nvSpPr>
      <xdr:spPr>
        <a:xfrm>
          <a:off x="21272500" y="100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668</xdr:rowOff>
    </xdr:from>
    <xdr:ext cx="378565" cy="259045"/>
    <xdr:sp macro="" textlink="">
      <xdr:nvSpPr>
        <xdr:cNvPr id="797" name="テキスト ボックス 796"/>
        <xdr:cNvSpPr txBox="1"/>
      </xdr:nvSpPr>
      <xdr:spPr>
        <a:xfrm>
          <a:off x="21134017" y="10116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73035</xdr:rowOff>
    </xdr:from>
    <xdr:to>
      <xdr:col>29</xdr:col>
      <xdr:colOff>568325</xdr:colOff>
      <xdr:row>59</xdr:row>
      <xdr:rowOff>3185</xdr:rowOff>
    </xdr:to>
    <xdr:sp macro="" textlink="">
      <xdr:nvSpPr>
        <xdr:cNvPr id="798" name="円/楕円 797"/>
        <xdr:cNvSpPr/>
      </xdr:nvSpPr>
      <xdr:spPr>
        <a:xfrm>
          <a:off x="20383500" y="100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165762</xdr:rowOff>
    </xdr:from>
    <xdr:ext cx="378565" cy="259045"/>
    <xdr:sp macro="" textlink="">
      <xdr:nvSpPr>
        <xdr:cNvPr id="799" name="テキスト ボックス 798"/>
        <xdr:cNvSpPr txBox="1"/>
      </xdr:nvSpPr>
      <xdr:spPr>
        <a:xfrm>
          <a:off x="20245017" y="1010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73218</xdr:rowOff>
    </xdr:from>
    <xdr:to>
      <xdr:col>28</xdr:col>
      <xdr:colOff>365125</xdr:colOff>
      <xdr:row>59</xdr:row>
      <xdr:rowOff>3368</xdr:rowOff>
    </xdr:to>
    <xdr:sp macro="" textlink="">
      <xdr:nvSpPr>
        <xdr:cNvPr id="800" name="円/楕円 799"/>
        <xdr:cNvSpPr/>
      </xdr:nvSpPr>
      <xdr:spPr>
        <a:xfrm>
          <a:off x="194945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165945</xdr:rowOff>
    </xdr:from>
    <xdr:ext cx="378565" cy="259045"/>
    <xdr:sp macro="" textlink="">
      <xdr:nvSpPr>
        <xdr:cNvPr id="801" name="テキスト ボックス 800"/>
        <xdr:cNvSpPr txBox="1"/>
      </xdr:nvSpPr>
      <xdr:spPr>
        <a:xfrm>
          <a:off x="19356017" y="10110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81905</xdr:rowOff>
    </xdr:from>
    <xdr:to>
      <xdr:col>27</xdr:col>
      <xdr:colOff>161925</xdr:colOff>
      <xdr:row>59</xdr:row>
      <xdr:rowOff>12055</xdr:rowOff>
    </xdr:to>
    <xdr:sp macro="" textlink="">
      <xdr:nvSpPr>
        <xdr:cNvPr id="802" name="円/楕円 801"/>
        <xdr:cNvSpPr/>
      </xdr:nvSpPr>
      <xdr:spPr>
        <a:xfrm>
          <a:off x="18605500" y="100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3182</xdr:rowOff>
    </xdr:from>
    <xdr:ext cx="378565" cy="259045"/>
    <xdr:sp macro="" textlink="">
      <xdr:nvSpPr>
        <xdr:cNvPr id="803" name="テキスト ボックス 802"/>
        <xdr:cNvSpPr txBox="1"/>
      </xdr:nvSpPr>
      <xdr:spPr>
        <a:xfrm>
          <a:off x="18467017" y="1011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65725</xdr:rowOff>
    </xdr:from>
    <xdr:to>
      <xdr:col>32</xdr:col>
      <xdr:colOff>187325</xdr:colOff>
      <xdr:row>73</xdr:row>
      <xdr:rowOff>93020</xdr:rowOff>
    </xdr:to>
    <xdr:cxnSp macro="">
      <xdr:nvCxnSpPr>
        <xdr:cNvPr id="831" name="直線コネクタ 830"/>
        <xdr:cNvCxnSpPr/>
      </xdr:nvCxnSpPr>
      <xdr:spPr>
        <a:xfrm flipV="1">
          <a:off x="21323300" y="12581575"/>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93020</xdr:rowOff>
    </xdr:from>
    <xdr:to>
      <xdr:col>31</xdr:col>
      <xdr:colOff>34925</xdr:colOff>
      <xdr:row>73</xdr:row>
      <xdr:rowOff>114280</xdr:rowOff>
    </xdr:to>
    <xdr:cxnSp macro="">
      <xdr:nvCxnSpPr>
        <xdr:cNvPr id="834" name="直線コネクタ 833"/>
        <xdr:cNvCxnSpPr/>
      </xdr:nvCxnSpPr>
      <xdr:spPr>
        <a:xfrm flipV="1">
          <a:off x="20434300" y="1260887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87209</xdr:rowOff>
    </xdr:from>
    <xdr:to>
      <xdr:col>31</xdr:col>
      <xdr:colOff>85725</xdr:colOff>
      <xdr:row>74</xdr:row>
      <xdr:rowOff>17359</xdr:rowOff>
    </xdr:to>
    <xdr:sp macro="" textlink="">
      <xdr:nvSpPr>
        <xdr:cNvPr id="835" name="フローチャート : 判断 834"/>
        <xdr:cNvSpPr/>
      </xdr:nvSpPr>
      <xdr:spPr>
        <a:xfrm>
          <a:off x="21272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8486</xdr:rowOff>
    </xdr:from>
    <xdr:ext cx="534377" cy="259045"/>
    <xdr:sp macro="" textlink="">
      <xdr:nvSpPr>
        <xdr:cNvPr id="836" name="テキスト ボックス 835"/>
        <xdr:cNvSpPr txBox="1"/>
      </xdr:nvSpPr>
      <xdr:spPr>
        <a:xfrm>
          <a:off x="21056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106828</xdr:rowOff>
    </xdr:from>
    <xdr:to>
      <xdr:col>29</xdr:col>
      <xdr:colOff>517525</xdr:colOff>
      <xdr:row>73</xdr:row>
      <xdr:rowOff>114280</xdr:rowOff>
    </xdr:to>
    <xdr:cxnSp macro="">
      <xdr:nvCxnSpPr>
        <xdr:cNvPr id="837" name="直線コネクタ 836"/>
        <xdr:cNvCxnSpPr/>
      </xdr:nvCxnSpPr>
      <xdr:spPr>
        <a:xfrm>
          <a:off x="19545300" y="12451228"/>
          <a:ext cx="889000" cy="17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106828</xdr:rowOff>
    </xdr:from>
    <xdr:to>
      <xdr:col>28</xdr:col>
      <xdr:colOff>314325</xdr:colOff>
      <xdr:row>73</xdr:row>
      <xdr:rowOff>12598</xdr:rowOff>
    </xdr:to>
    <xdr:cxnSp macro="">
      <xdr:nvCxnSpPr>
        <xdr:cNvPr id="840" name="直線コネクタ 839"/>
        <xdr:cNvCxnSpPr/>
      </xdr:nvCxnSpPr>
      <xdr:spPr>
        <a:xfrm flipV="1">
          <a:off x="18656300" y="12451228"/>
          <a:ext cx="889000" cy="7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14925</xdr:rowOff>
    </xdr:from>
    <xdr:to>
      <xdr:col>32</xdr:col>
      <xdr:colOff>238125</xdr:colOff>
      <xdr:row>73</xdr:row>
      <xdr:rowOff>116525</xdr:rowOff>
    </xdr:to>
    <xdr:sp macro="" textlink="">
      <xdr:nvSpPr>
        <xdr:cNvPr id="850" name="円/楕円 849"/>
        <xdr:cNvSpPr/>
      </xdr:nvSpPr>
      <xdr:spPr>
        <a:xfrm>
          <a:off x="22110700" y="125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37802</xdr:rowOff>
    </xdr:from>
    <xdr:ext cx="534377" cy="259045"/>
    <xdr:sp macro="" textlink="">
      <xdr:nvSpPr>
        <xdr:cNvPr id="851" name="繰出金該当値テキスト"/>
        <xdr:cNvSpPr txBox="1"/>
      </xdr:nvSpPr>
      <xdr:spPr>
        <a:xfrm>
          <a:off x="22212300" y="123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40,368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42220</xdr:rowOff>
    </xdr:from>
    <xdr:to>
      <xdr:col>31</xdr:col>
      <xdr:colOff>85725</xdr:colOff>
      <xdr:row>73</xdr:row>
      <xdr:rowOff>143820</xdr:rowOff>
    </xdr:to>
    <xdr:sp macro="" textlink="">
      <xdr:nvSpPr>
        <xdr:cNvPr id="852" name="円/楕円 851"/>
        <xdr:cNvSpPr/>
      </xdr:nvSpPr>
      <xdr:spPr>
        <a:xfrm>
          <a:off x="21272500" y="125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160347</xdr:rowOff>
    </xdr:from>
    <xdr:ext cx="534377" cy="259045"/>
    <xdr:sp macro="" textlink="">
      <xdr:nvSpPr>
        <xdr:cNvPr id="853" name="テキスト ボックス 852"/>
        <xdr:cNvSpPr txBox="1"/>
      </xdr:nvSpPr>
      <xdr:spPr>
        <a:xfrm>
          <a:off x="21056111" y="123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63480</xdr:rowOff>
    </xdr:from>
    <xdr:to>
      <xdr:col>29</xdr:col>
      <xdr:colOff>568325</xdr:colOff>
      <xdr:row>73</xdr:row>
      <xdr:rowOff>165080</xdr:rowOff>
    </xdr:to>
    <xdr:sp macro="" textlink="">
      <xdr:nvSpPr>
        <xdr:cNvPr id="854" name="円/楕円 853"/>
        <xdr:cNvSpPr/>
      </xdr:nvSpPr>
      <xdr:spPr>
        <a:xfrm>
          <a:off x="20383500" y="125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10157</xdr:rowOff>
    </xdr:from>
    <xdr:ext cx="534377" cy="259045"/>
    <xdr:sp macro="" textlink="">
      <xdr:nvSpPr>
        <xdr:cNvPr id="855" name="テキスト ボックス 854"/>
        <xdr:cNvSpPr txBox="1"/>
      </xdr:nvSpPr>
      <xdr:spPr>
        <a:xfrm>
          <a:off x="20167111" y="1235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56028</xdr:rowOff>
    </xdr:from>
    <xdr:to>
      <xdr:col>28</xdr:col>
      <xdr:colOff>365125</xdr:colOff>
      <xdr:row>72</xdr:row>
      <xdr:rowOff>157628</xdr:rowOff>
    </xdr:to>
    <xdr:sp macro="" textlink="">
      <xdr:nvSpPr>
        <xdr:cNvPr id="856" name="円/楕円 855"/>
        <xdr:cNvSpPr/>
      </xdr:nvSpPr>
      <xdr:spPr>
        <a:xfrm>
          <a:off x="19494500" y="124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2705</xdr:rowOff>
    </xdr:from>
    <xdr:ext cx="534377" cy="259045"/>
    <xdr:sp macro="" textlink="">
      <xdr:nvSpPr>
        <xdr:cNvPr id="857" name="テキスト ボックス 856"/>
        <xdr:cNvSpPr txBox="1"/>
      </xdr:nvSpPr>
      <xdr:spPr>
        <a:xfrm>
          <a:off x="19278111" y="121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133248</xdr:rowOff>
    </xdr:from>
    <xdr:to>
      <xdr:col>27</xdr:col>
      <xdr:colOff>161925</xdr:colOff>
      <xdr:row>73</xdr:row>
      <xdr:rowOff>63398</xdr:rowOff>
    </xdr:to>
    <xdr:sp macro="" textlink="">
      <xdr:nvSpPr>
        <xdr:cNvPr id="858" name="円/楕円 857"/>
        <xdr:cNvSpPr/>
      </xdr:nvSpPr>
      <xdr:spPr>
        <a:xfrm>
          <a:off x="18605500" y="124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79925</xdr:rowOff>
    </xdr:from>
    <xdr:ext cx="534377" cy="259045"/>
    <xdr:sp macro="" textlink="">
      <xdr:nvSpPr>
        <xdr:cNvPr id="859" name="テキスト ボックス 858"/>
        <xdr:cNvSpPr txBox="1"/>
      </xdr:nvSpPr>
      <xdr:spPr>
        <a:xfrm>
          <a:off x="18389111" y="122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な定員管理等により人件費が年々減少している反面、コストの３割以上を占める扶助費の増高が続いている。公共施設の老朽化に対応するための普通建設事業費も高い水準で推移しており、建替えや改修ための財源として計画的に基金への積立てを行っていく必要がある。</a:t>
          </a:r>
        </a:p>
        <a:p>
          <a:r>
            <a:rPr kumimoji="1" lang="ja-JP" altLang="en-US" sz="1300">
              <a:latin typeface="ＭＳ Ｐゴシック"/>
            </a:rPr>
            <a:t>　また、今後の本格的な人口減少社会の到来に備えるため、事業の見直し等を進め、予算規模を縮小していかなければならない。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181,554
177,695
24.36
78,160,310
73,814,658
3,470,066
41,138,105
29,247,118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96701</xdr:rowOff>
    </xdr:from>
    <xdr:to>
      <xdr:col>6</xdr:col>
      <xdr:colOff>511175</xdr:colOff>
      <xdr:row>33</xdr:row>
      <xdr:rowOff>15058</xdr:rowOff>
    </xdr:to>
    <xdr:cxnSp macro="">
      <xdr:nvCxnSpPr>
        <xdr:cNvPr id="63" name="直線コネクタ 62"/>
        <xdr:cNvCxnSpPr/>
      </xdr:nvCxnSpPr>
      <xdr:spPr>
        <a:xfrm>
          <a:off x="3797300" y="5411651"/>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96701</xdr:rowOff>
    </xdr:from>
    <xdr:to>
      <xdr:col>5</xdr:col>
      <xdr:colOff>358775</xdr:colOff>
      <xdr:row>32</xdr:row>
      <xdr:rowOff>54792</xdr:rowOff>
    </xdr:to>
    <xdr:cxnSp macro="">
      <xdr:nvCxnSpPr>
        <xdr:cNvPr id="66" name="直線コネクタ 65"/>
        <xdr:cNvCxnSpPr/>
      </xdr:nvCxnSpPr>
      <xdr:spPr>
        <a:xfrm flipV="1">
          <a:off x="2908300" y="5411651"/>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94887</xdr:rowOff>
    </xdr:from>
    <xdr:to>
      <xdr:col>5</xdr:col>
      <xdr:colOff>409575</xdr:colOff>
      <xdr:row>34</xdr:row>
      <xdr:rowOff>25037</xdr:rowOff>
    </xdr:to>
    <xdr:sp macro="" textlink="">
      <xdr:nvSpPr>
        <xdr:cNvPr id="67" name="フローチャート : 判断 66"/>
        <xdr:cNvSpPr/>
      </xdr:nvSpPr>
      <xdr:spPr>
        <a:xfrm>
          <a:off x="3746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16164</xdr:rowOff>
    </xdr:from>
    <xdr:ext cx="469744" cy="259045"/>
    <xdr:sp macro="" textlink="">
      <xdr:nvSpPr>
        <xdr:cNvPr id="68" name="テキスト ボックス 67"/>
        <xdr:cNvSpPr txBox="1"/>
      </xdr:nvSpPr>
      <xdr:spPr>
        <a:xfrm>
          <a:off x="3562427"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46083</xdr:rowOff>
    </xdr:from>
    <xdr:to>
      <xdr:col>4</xdr:col>
      <xdr:colOff>155575</xdr:colOff>
      <xdr:row>32</xdr:row>
      <xdr:rowOff>54792</xdr:rowOff>
    </xdr:to>
    <xdr:cxnSp macro="">
      <xdr:nvCxnSpPr>
        <xdr:cNvPr id="69" name="直線コネクタ 68"/>
        <xdr:cNvCxnSpPr/>
      </xdr:nvCxnSpPr>
      <xdr:spPr>
        <a:xfrm>
          <a:off x="2019300" y="553248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109764</xdr:rowOff>
    </xdr:from>
    <xdr:to>
      <xdr:col>2</xdr:col>
      <xdr:colOff>638175</xdr:colOff>
      <xdr:row>32</xdr:row>
      <xdr:rowOff>46083</xdr:rowOff>
    </xdr:to>
    <xdr:cxnSp macro="">
      <xdr:nvCxnSpPr>
        <xdr:cNvPr id="72" name="直線コネクタ 71"/>
        <xdr:cNvCxnSpPr/>
      </xdr:nvCxnSpPr>
      <xdr:spPr>
        <a:xfrm>
          <a:off x="1130300" y="542471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135708</xdr:rowOff>
    </xdr:from>
    <xdr:to>
      <xdr:col>6</xdr:col>
      <xdr:colOff>561975</xdr:colOff>
      <xdr:row>33</xdr:row>
      <xdr:rowOff>65858</xdr:rowOff>
    </xdr:to>
    <xdr:sp macro="" textlink="">
      <xdr:nvSpPr>
        <xdr:cNvPr id="82" name="円/楕円 81"/>
        <xdr:cNvSpPr/>
      </xdr:nvSpPr>
      <xdr:spPr>
        <a:xfrm>
          <a:off x="4584700" y="56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158585</xdr:rowOff>
    </xdr:from>
    <xdr:ext cx="469744" cy="259045"/>
    <xdr:sp macro="" textlink="">
      <xdr:nvSpPr>
        <xdr:cNvPr id="83" name="議会費該当値テキスト"/>
        <xdr:cNvSpPr txBox="1"/>
      </xdr:nvSpPr>
      <xdr:spPr>
        <a:xfrm>
          <a:off x="4686300" y="547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45901</xdr:rowOff>
    </xdr:from>
    <xdr:to>
      <xdr:col>5</xdr:col>
      <xdr:colOff>409575</xdr:colOff>
      <xdr:row>31</xdr:row>
      <xdr:rowOff>147501</xdr:rowOff>
    </xdr:to>
    <xdr:sp macro="" textlink="">
      <xdr:nvSpPr>
        <xdr:cNvPr id="84" name="円/楕円 83"/>
        <xdr:cNvSpPr/>
      </xdr:nvSpPr>
      <xdr:spPr>
        <a:xfrm>
          <a:off x="3746500" y="53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164028</xdr:rowOff>
    </xdr:from>
    <xdr:ext cx="469744" cy="259045"/>
    <xdr:sp macro="" textlink="">
      <xdr:nvSpPr>
        <xdr:cNvPr id="85" name="テキスト ボックス 84"/>
        <xdr:cNvSpPr txBox="1"/>
      </xdr:nvSpPr>
      <xdr:spPr>
        <a:xfrm>
          <a:off x="3562427" y="513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3992</xdr:rowOff>
    </xdr:from>
    <xdr:to>
      <xdr:col>4</xdr:col>
      <xdr:colOff>206375</xdr:colOff>
      <xdr:row>32</xdr:row>
      <xdr:rowOff>105592</xdr:rowOff>
    </xdr:to>
    <xdr:sp macro="" textlink="">
      <xdr:nvSpPr>
        <xdr:cNvPr id="86" name="円/楕円 85"/>
        <xdr:cNvSpPr/>
      </xdr:nvSpPr>
      <xdr:spPr>
        <a:xfrm>
          <a:off x="2857500" y="54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122119</xdr:rowOff>
    </xdr:from>
    <xdr:ext cx="469744" cy="259045"/>
    <xdr:sp macro="" textlink="">
      <xdr:nvSpPr>
        <xdr:cNvPr id="87" name="テキスト ボックス 86"/>
        <xdr:cNvSpPr txBox="1"/>
      </xdr:nvSpPr>
      <xdr:spPr>
        <a:xfrm>
          <a:off x="2673427" y="5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166733</xdr:rowOff>
    </xdr:from>
    <xdr:to>
      <xdr:col>3</xdr:col>
      <xdr:colOff>3175</xdr:colOff>
      <xdr:row>32</xdr:row>
      <xdr:rowOff>96883</xdr:rowOff>
    </xdr:to>
    <xdr:sp macro="" textlink="">
      <xdr:nvSpPr>
        <xdr:cNvPr id="88" name="円/楕円 87"/>
        <xdr:cNvSpPr/>
      </xdr:nvSpPr>
      <xdr:spPr>
        <a:xfrm>
          <a:off x="1968500" y="5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113410</xdr:rowOff>
    </xdr:from>
    <xdr:ext cx="469744" cy="259045"/>
    <xdr:sp macro="" textlink="">
      <xdr:nvSpPr>
        <xdr:cNvPr id="89" name="テキスト ボックス 88"/>
        <xdr:cNvSpPr txBox="1"/>
      </xdr:nvSpPr>
      <xdr:spPr>
        <a:xfrm>
          <a:off x="1784427" y="525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58964</xdr:rowOff>
    </xdr:from>
    <xdr:to>
      <xdr:col>1</xdr:col>
      <xdr:colOff>485775</xdr:colOff>
      <xdr:row>31</xdr:row>
      <xdr:rowOff>160564</xdr:rowOff>
    </xdr:to>
    <xdr:sp macro="" textlink="">
      <xdr:nvSpPr>
        <xdr:cNvPr id="90" name="円/楕円 89"/>
        <xdr:cNvSpPr/>
      </xdr:nvSpPr>
      <xdr:spPr>
        <a:xfrm>
          <a:off x="1079500" y="53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5641</xdr:rowOff>
    </xdr:from>
    <xdr:ext cx="469744" cy="259045"/>
    <xdr:sp macro="" textlink="">
      <xdr:nvSpPr>
        <xdr:cNvPr id="91" name="テキスト ボックス 90"/>
        <xdr:cNvSpPr txBox="1"/>
      </xdr:nvSpPr>
      <xdr:spPr>
        <a:xfrm>
          <a:off x="895427" y="51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155816</xdr:rowOff>
    </xdr:from>
    <xdr:to>
      <xdr:col>6</xdr:col>
      <xdr:colOff>511175</xdr:colOff>
      <xdr:row>56</xdr:row>
      <xdr:rowOff>122822</xdr:rowOff>
    </xdr:to>
    <xdr:cxnSp macro="">
      <xdr:nvCxnSpPr>
        <xdr:cNvPr id="121" name="直線コネクタ 120"/>
        <xdr:cNvCxnSpPr/>
      </xdr:nvCxnSpPr>
      <xdr:spPr>
        <a:xfrm>
          <a:off x="3797300" y="9585566"/>
          <a:ext cx="838200" cy="13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155816</xdr:rowOff>
    </xdr:from>
    <xdr:to>
      <xdr:col>5</xdr:col>
      <xdr:colOff>358775</xdr:colOff>
      <xdr:row>56</xdr:row>
      <xdr:rowOff>109239</xdr:rowOff>
    </xdr:to>
    <xdr:cxnSp macro="">
      <xdr:nvCxnSpPr>
        <xdr:cNvPr id="124" name="直線コネクタ 123"/>
        <xdr:cNvCxnSpPr/>
      </xdr:nvCxnSpPr>
      <xdr:spPr>
        <a:xfrm flipV="1">
          <a:off x="2908300" y="9585566"/>
          <a:ext cx="8890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126344</xdr:rowOff>
    </xdr:from>
    <xdr:ext cx="534377" cy="259045"/>
    <xdr:sp macro="" textlink="">
      <xdr:nvSpPr>
        <xdr:cNvPr id="126" name="テキスト ボックス 125"/>
        <xdr:cNvSpPr txBox="1"/>
      </xdr:nvSpPr>
      <xdr:spPr>
        <a:xfrm>
          <a:off x="3530111" y="97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166332</xdr:rowOff>
    </xdr:from>
    <xdr:to>
      <xdr:col>4</xdr:col>
      <xdr:colOff>155575</xdr:colOff>
      <xdr:row>56</xdr:row>
      <xdr:rowOff>109239</xdr:rowOff>
    </xdr:to>
    <xdr:cxnSp macro="">
      <xdr:nvCxnSpPr>
        <xdr:cNvPr id="127" name="直線コネクタ 126"/>
        <xdr:cNvCxnSpPr/>
      </xdr:nvCxnSpPr>
      <xdr:spPr>
        <a:xfrm>
          <a:off x="2019300" y="9596082"/>
          <a:ext cx="889000" cy="1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166332</xdr:rowOff>
    </xdr:from>
    <xdr:to>
      <xdr:col>2</xdr:col>
      <xdr:colOff>638175</xdr:colOff>
      <xdr:row>57</xdr:row>
      <xdr:rowOff>26524</xdr:rowOff>
    </xdr:to>
    <xdr:cxnSp macro="">
      <xdr:nvCxnSpPr>
        <xdr:cNvPr id="130" name="直線コネクタ 129"/>
        <xdr:cNvCxnSpPr/>
      </xdr:nvCxnSpPr>
      <xdr:spPr>
        <a:xfrm flipV="1">
          <a:off x="1130300" y="9596082"/>
          <a:ext cx="889000" cy="20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72022</xdr:rowOff>
    </xdr:from>
    <xdr:to>
      <xdr:col>6</xdr:col>
      <xdr:colOff>561975</xdr:colOff>
      <xdr:row>57</xdr:row>
      <xdr:rowOff>2172</xdr:rowOff>
    </xdr:to>
    <xdr:sp macro="" textlink="">
      <xdr:nvSpPr>
        <xdr:cNvPr id="140" name="円/楕円 139"/>
        <xdr:cNvSpPr/>
      </xdr:nvSpPr>
      <xdr:spPr>
        <a:xfrm>
          <a:off x="4584700" y="96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94899</xdr:rowOff>
    </xdr:from>
    <xdr:ext cx="534377" cy="259045"/>
    <xdr:sp macro="" textlink="">
      <xdr:nvSpPr>
        <xdr:cNvPr id="141" name="総務費該当値テキスト"/>
        <xdr:cNvSpPr txBox="1"/>
      </xdr:nvSpPr>
      <xdr:spPr>
        <a:xfrm>
          <a:off x="4686300"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42,886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105016</xdr:rowOff>
    </xdr:from>
    <xdr:to>
      <xdr:col>5</xdr:col>
      <xdr:colOff>409575</xdr:colOff>
      <xdr:row>56</xdr:row>
      <xdr:rowOff>35166</xdr:rowOff>
    </xdr:to>
    <xdr:sp macro="" textlink="">
      <xdr:nvSpPr>
        <xdr:cNvPr id="142" name="円/楕円 141"/>
        <xdr:cNvSpPr/>
      </xdr:nvSpPr>
      <xdr:spPr>
        <a:xfrm>
          <a:off x="3746500" y="9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51693</xdr:rowOff>
    </xdr:from>
    <xdr:ext cx="534377" cy="259045"/>
    <xdr:sp macro="" textlink="">
      <xdr:nvSpPr>
        <xdr:cNvPr id="143" name="テキスト ボックス 142"/>
        <xdr:cNvSpPr txBox="1"/>
      </xdr:nvSpPr>
      <xdr:spPr>
        <a:xfrm>
          <a:off x="3530111" y="93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58439</xdr:rowOff>
    </xdr:from>
    <xdr:to>
      <xdr:col>4</xdr:col>
      <xdr:colOff>206375</xdr:colOff>
      <xdr:row>56</xdr:row>
      <xdr:rowOff>160039</xdr:rowOff>
    </xdr:to>
    <xdr:sp macro="" textlink="">
      <xdr:nvSpPr>
        <xdr:cNvPr id="144" name="円/楕円 143"/>
        <xdr:cNvSpPr/>
      </xdr:nvSpPr>
      <xdr:spPr>
        <a:xfrm>
          <a:off x="2857500" y="96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5116</xdr:rowOff>
    </xdr:from>
    <xdr:ext cx="534377" cy="259045"/>
    <xdr:sp macro="" textlink="">
      <xdr:nvSpPr>
        <xdr:cNvPr id="145" name="テキスト ボックス 144"/>
        <xdr:cNvSpPr txBox="1"/>
      </xdr:nvSpPr>
      <xdr:spPr>
        <a:xfrm>
          <a:off x="2641111" y="94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115532</xdr:rowOff>
    </xdr:from>
    <xdr:to>
      <xdr:col>3</xdr:col>
      <xdr:colOff>3175</xdr:colOff>
      <xdr:row>56</xdr:row>
      <xdr:rowOff>45682</xdr:rowOff>
    </xdr:to>
    <xdr:sp macro="" textlink="">
      <xdr:nvSpPr>
        <xdr:cNvPr id="146" name="円/楕円 145"/>
        <xdr:cNvSpPr/>
      </xdr:nvSpPr>
      <xdr:spPr>
        <a:xfrm>
          <a:off x="1968500" y="95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62209</xdr:rowOff>
    </xdr:from>
    <xdr:ext cx="534377" cy="259045"/>
    <xdr:sp macro="" textlink="">
      <xdr:nvSpPr>
        <xdr:cNvPr id="147" name="テキスト ボックス 146"/>
        <xdr:cNvSpPr txBox="1"/>
      </xdr:nvSpPr>
      <xdr:spPr>
        <a:xfrm>
          <a:off x="1752111" y="93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147174</xdr:rowOff>
    </xdr:from>
    <xdr:to>
      <xdr:col>1</xdr:col>
      <xdr:colOff>485775</xdr:colOff>
      <xdr:row>57</xdr:row>
      <xdr:rowOff>77324</xdr:rowOff>
    </xdr:to>
    <xdr:sp macro="" textlink="">
      <xdr:nvSpPr>
        <xdr:cNvPr id="148" name="円/楕円 147"/>
        <xdr:cNvSpPr/>
      </xdr:nvSpPr>
      <xdr:spPr>
        <a:xfrm>
          <a:off x="1079500" y="97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68451</xdr:rowOff>
    </xdr:from>
    <xdr:ext cx="534377" cy="259045"/>
    <xdr:sp macro="" textlink="">
      <xdr:nvSpPr>
        <xdr:cNvPr id="149" name="テキスト ボックス 148"/>
        <xdr:cNvSpPr txBox="1"/>
      </xdr:nvSpPr>
      <xdr:spPr>
        <a:xfrm>
          <a:off x="863111" y="98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14404</xdr:rowOff>
    </xdr:from>
    <xdr:to>
      <xdr:col>6</xdr:col>
      <xdr:colOff>511175</xdr:colOff>
      <xdr:row>76</xdr:row>
      <xdr:rowOff>31362</xdr:rowOff>
    </xdr:to>
    <xdr:cxnSp macro="">
      <xdr:nvCxnSpPr>
        <xdr:cNvPr id="177" name="直線コネクタ 176"/>
        <xdr:cNvCxnSpPr/>
      </xdr:nvCxnSpPr>
      <xdr:spPr>
        <a:xfrm flipV="1">
          <a:off x="3797300" y="13044604"/>
          <a:ext cx="8382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31362</xdr:rowOff>
    </xdr:from>
    <xdr:to>
      <xdr:col>5</xdr:col>
      <xdr:colOff>358775</xdr:colOff>
      <xdr:row>76</xdr:row>
      <xdr:rowOff>50912</xdr:rowOff>
    </xdr:to>
    <xdr:cxnSp macro="">
      <xdr:nvCxnSpPr>
        <xdr:cNvPr id="180" name="直線コネクタ 179"/>
        <xdr:cNvCxnSpPr/>
      </xdr:nvCxnSpPr>
      <xdr:spPr>
        <a:xfrm flipV="1">
          <a:off x="2908300" y="13061562"/>
          <a:ext cx="889000" cy="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158229</xdr:rowOff>
    </xdr:from>
    <xdr:to>
      <xdr:col>5</xdr:col>
      <xdr:colOff>409575</xdr:colOff>
      <xdr:row>77</xdr:row>
      <xdr:rowOff>88379</xdr:rowOff>
    </xdr:to>
    <xdr:sp macro="" textlink="">
      <xdr:nvSpPr>
        <xdr:cNvPr id="181" name="フローチャート : 判断 180"/>
        <xdr:cNvSpPr/>
      </xdr:nvSpPr>
      <xdr:spPr>
        <a:xfrm>
          <a:off x="3746500" y="1318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79506</xdr:rowOff>
    </xdr:from>
    <xdr:ext cx="599010" cy="259045"/>
    <xdr:sp macro="" textlink="">
      <xdr:nvSpPr>
        <xdr:cNvPr id="182" name="テキスト ボックス 181"/>
        <xdr:cNvSpPr txBox="1"/>
      </xdr:nvSpPr>
      <xdr:spPr>
        <a:xfrm>
          <a:off x="3497794" y="132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50912</xdr:rowOff>
    </xdr:from>
    <xdr:to>
      <xdr:col>4</xdr:col>
      <xdr:colOff>155575</xdr:colOff>
      <xdr:row>76</xdr:row>
      <xdr:rowOff>55718</xdr:rowOff>
    </xdr:to>
    <xdr:cxnSp macro="">
      <xdr:nvCxnSpPr>
        <xdr:cNvPr id="183" name="直線コネクタ 182"/>
        <xdr:cNvCxnSpPr/>
      </xdr:nvCxnSpPr>
      <xdr:spPr>
        <a:xfrm flipV="1">
          <a:off x="2019300" y="13081112"/>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55718</xdr:rowOff>
    </xdr:from>
    <xdr:to>
      <xdr:col>2</xdr:col>
      <xdr:colOff>638175</xdr:colOff>
      <xdr:row>76</xdr:row>
      <xdr:rowOff>79505</xdr:rowOff>
    </xdr:to>
    <xdr:cxnSp macro="">
      <xdr:nvCxnSpPr>
        <xdr:cNvPr id="186" name="直線コネクタ 185"/>
        <xdr:cNvCxnSpPr/>
      </xdr:nvCxnSpPr>
      <xdr:spPr>
        <a:xfrm flipV="1">
          <a:off x="1130300" y="13085918"/>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135055</xdr:rowOff>
    </xdr:from>
    <xdr:to>
      <xdr:col>6</xdr:col>
      <xdr:colOff>561975</xdr:colOff>
      <xdr:row>76</xdr:row>
      <xdr:rowOff>65205</xdr:rowOff>
    </xdr:to>
    <xdr:sp macro="" textlink="">
      <xdr:nvSpPr>
        <xdr:cNvPr id="196" name="円/楕円 195"/>
        <xdr:cNvSpPr/>
      </xdr:nvSpPr>
      <xdr:spPr>
        <a:xfrm>
          <a:off x="4584700" y="129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157932</xdr:rowOff>
    </xdr:from>
    <xdr:ext cx="599010" cy="259045"/>
    <xdr:sp macro="" textlink="">
      <xdr:nvSpPr>
        <xdr:cNvPr id="197" name="民生費該当値テキスト"/>
        <xdr:cNvSpPr txBox="1"/>
      </xdr:nvSpPr>
      <xdr:spPr>
        <a:xfrm>
          <a:off x="4686300" y="128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202,405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152012</xdr:rowOff>
    </xdr:from>
    <xdr:to>
      <xdr:col>5</xdr:col>
      <xdr:colOff>409575</xdr:colOff>
      <xdr:row>76</xdr:row>
      <xdr:rowOff>82162</xdr:rowOff>
    </xdr:to>
    <xdr:sp macro="" textlink="">
      <xdr:nvSpPr>
        <xdr:cNvPr id="198" name="円/楕円 197"/>
        <xdr:cNvSpPr/>
      </xdr:nvSpPr>
      <xdr:spPr>
        <a:xfrm>
          <a:off x="3746500" y="130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98689</xdr:rowOff>
    </xdr:from>
    <xdr:ext cx="599010" cy="259045"/>
    <xdr:sp macro="" textlink="">
      <xdr:nvSpPr>
        <xdr:cNvPr id="199" name="テキスト ボックス 198"/>
        <xdr:cNvSpPr txBox="1"/>
      </xdr:nvSpPr>
      <xdr:spPr>
        <a:xfrm>
          <a:off x="3497794" y="1278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198,696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112</xdr:rowOff>
    </xdr:from>
    <xdr:to>
      <xdr:col>4</xdr:col>
      <xdr:colOff>206375</xdr:colOff>
      <xdr:row>76</xdr:row>
      <xdr:rowOff>101712</xdr:rowOff>
    </xdr:to>
    <xdr:sp macro="" textlink="">
      <xdr:nvSpPr>
        <xdr:cNvPr id="200" name="円/楕円 199"/>
        <xdr:cNvSpPr/>
      </xdr:nvSpPr>
      <xdr:spPr>
        <a:xfrm>
          <a:off x="2857500" y="130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118239</xdr:rowOff>
    </xdr:from>
    <xdr:ext cx="599010" cy="259045"/>
    <xdr:sp macro="" textlink="">
      <xdr:nvSpPr>
        <xdr:cNvPr id="201" name="テキスト ボックス 200"/>
        <xdr:cNvSpPr txBox="1"/>
      </xdr:nvSpPr>
      <xdr:spPr>
        <a:xfrm>
          <a:off x="2608794" y="128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4918</xdr:rowOff>
    </xdr:from>
    <xdr:to>
      <xdr:col>3</xdr:col>
      <xdr:colOff>3175</xdr:colOff>
      <xdr:row>76</xdr:row>
      <xdr:rowOff>106518</xdr:rowOff>
    </xdr:to>
    <xdr:sp macro="" textlink="">
      <xdr:nvSpPr>
        <xdr:cNvPr id="202" name="円/楕円 201"/>
        <xdr:cNvSpPr/>
      </xdr:nvSpPr>
      <xdr:spPr>
        <a:xfrm>
          <a:off x="1968500" y="130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123044</xdr:rowOff>
    </xdr:from>
    <xdr:ext cx="599010" cy="259045"/>
    <xdr:sp macro="" textlink="">
      <xdr:nvSpPr>
        <xdr:cNvPr id="203" name="テキスト ボックス 202"/>
        <xdr:cNvSpPr txBox="1"/>
      </xdr:nvSpPr>
      <xdr:spPr>
        <a:xfrm>
          <a:off x="1719794" y="1281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193,369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28705</xdr:rowOff>
    </xdr:from>
    <xdr:to>
      <xdr:col>1</xdr:col>
      <xdr:colOff>485775</xdr:colOff>
      <xdr:row>76</xdr:row>
      <xdr:rowOff>130305</xdr:rowOff>
    </xdr:to>
    <xdr:sp macro="" textlink="">
      <xdr:nvSpPr>
        <xdr:cNvPr id="204" name="円/楕円 203"/>
        <xdr:cNvSpPr/>
      </xdr:nvSpPr>
      <xdr:spPr>
        <a:xfrm>
          <a:off x="1079500" y="1305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146832</xdr:rowOff>
    </xdr:from>
    <xdr:ext cx="599010" cy="259045"/>
    <xdr:sp macro="" textlink="">
      <xdr:nvSpPr>
        <xdr:cNvPr id="205" name="テキスト ボックス 204"/>
        <xdr:cNvSpPr txBox="1"/>
      </xdr:nvSpPr>
      <xdr:spPr>
        <a:xfrm>
          <a:off x="830794" y="1283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117184</xdr:rowOff>
    </xdr:from>
    <xdr:to>
      <xdr:col>6</xdr:col>
      <xdr:colOff>511175</xdr:colOff>
      <xdr:row>95</xdr:row>
      <xdr:rowOff>12560</xdr:rowOff>
    </xdr:to>
    <xdr:cxnSp macro="">
      <xdr:nvCxnSpPr>
        <xdr:cNvPr id="235" name="直線コネクタ 234"/>
        <xdr:cNvCxnSpPr/>
      </xdr:nvCxnSpPr>
      <xdr:spPr>
        <a:xfrm>
          <a:off x="3797300" y="16233484"/>
          <a:ext cx="838200" cy="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114897</xdr:rowOff>
    </xdr:from>
    <xdr:to>
      <xdr:col>5</xdr:col>
      <xdr:colOff>358775</xdr:colOff>
      <xdr:row>94</xdr:row>
      <xdr:rowOff>117184</xdr:rowOff>
    </xdr:to>
    <xdr:cxnSp macro="">
      <xdr:nvCxnSpPr>
        <xdr:cNvPr id="238" name="直線コネクタ 237"/>
        <xdr:cNvCxnSpPr/>
      </xdr:nvCxnSpPr>
      <xdr:spPr>
        <a:xfrm>
          <a:off x="2908300" y="162311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141973</xdr:rowOff>
    </xdr:from>
    <xdr:to>
      <xdr:col>5</xdr:col>
      <xdr:colOff>409575</xdr:colOff>
      <xdr:row>95</xdr:row>
      <xdr:rowOff>72123</xdr:rowOff>
    </xdr:to>
    <xdr:sp macro="" textlink="">
      <xdr:nvSpPr>
        <xdr:cNvPr id="239" name="フローチャート : 判断 238"/>
        <xdr:cNvSpPr/>
      </xdr:nvSpPr>
      <xdr:spPr>
        <a:xfrm>
          <a:off x="3746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63250</xdr:rowOff>
    </xdr:from>
    <xdr:ext cx="534377" cy="259045"/>
    <xdr:sp macro="" textlink="">
      <xdr:nvSpPr>
        <xdr:cNvPr id="240" name="テキスト ボックス 239"/>
        <xdr:cNvSpPr txBox="1"/>
      </xdr:nvSpPr>
      <xdr:spPr>
        <a:xfrm>
          <a:off x="3530111" y="163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114897</xdr:rowOff>
    </xdr:from>
    <xdr:to>
      <xdr:col>4</xdr:col>
      <xdr:colOff>155575</xdr:colOff>
      <xdr:row>94</xdr:row>
      <xdr:rowOff>164809</xdr:rowOff>
    </xdr:to>
    <xdr:cxnSp macro="">
      <xdr:nvCxnSpPr>
        <xdr:cNvPr id="241" name="直線コネクタ 240"/>
        <xdr:cNvCxnSpPr/>
      </xdr:nvCxnSpPr>
      <xdr:spPr>
        <a:xfrm flipV="1">
          <a:off x="2019300" y="16231197"/>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163492</xdr:rowOff>
    </xdr:from>
    <xdr:ext cx="534377" cy="259045"/>
    <xdr:sp macro="" textlink="">
      <xdr:nvSpPr>
        <xdr:cNvPr id="243" name="テキスト ボックス 242"/>
        <xdr:cNvSpPr txBox="1"/>
      </xdr:nvSpPr>
      <xdr:spPr>
        <a:xfrm>
          <a:off x="2641111" y="162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164809</xdr:rowOff>
    </xdr:from>
    <xdr:to>
      <xdr:col>2</xdr:col>
      <xdr:colOff>638175</xdr:colOff>
      <xdr:row>95</xdr:row>
      <xdr:rowOff>146977</xdr:rowOff>
    </xdr:to>
    <xdr:cxnSp macro="">
      <xdr:nvCxnSpPr>
        <xdr:cNvPr id="244" name="直線コネクタ 243"/>
        <xdr:cNvCxnSpPr/>
      </xdr:nvCxnSpPr>
      <xdr:spPr>
        <a:xfrm flipV="1">
          <a:off x="1130300" y="16281109"/>
          <a:ext cx="889000" cy="1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38943</xdr:rowOff>
    </xdr:from>
    <xdr:ext cx="534377" cy="259045"/>
    <xdr:sp macro="" textlink="">
      <xdr:nvSpPr>
        <xdr:cNvPr id="246" name="テキスト ボックス 245"/>
        <xdr:cNvSpPr txBox="1"/>
      </xdr:nvSpPr>
      <xdr:spPr>
        <a:xfrm>
          <a:off x="1752111" y="163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133210</xdr:rowOff>
    </xdr:from>
    <xdr:to>
      <xdr:col>6</xdr:col>
      <xdr:colOff>561975</xdr:colOff>
      <xdr:row>95</xdr:row>
      <xdr:rowOff>63360</xdr:rowOff>
    </xdr:to>
    <xdr:sp macro="" textlink="">
      <xdr:nvSpPr>
        <xdr:cNvPr id="254" name="円/楕円 253"/>
        <xdr:cNvSpPr/>
      </xdr:nvSpPr>
      <xdr:spPr>
        <a:xfrm>
          <a:off x="4584700" y="162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111637</xdr:rowOff>
    </xdr:from>
    <xdr:ext cx="534377" cy="259045"/>
    <xdr:sp macro="" textlink="">
      <xdr:nvSpPr>
        <xdr:cNvPr id="255" name="衛生費該当値テキスト"/>
        <xdr:cNvSpPr txBox="1"/>
      </xdr:nvSpPr>
      <xdr:spPr>
        <a:xfrm>
          <a:off x="4686300" y="162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66384</xdr:rowOff>
    </xdr:from>
    <xdr:to>
      <xdr:col>5</xdr:col>
      <xdr:colOff>409575</xdr:colOff>
      <xdr:row>94</xdr:row>
      <xdr:rowOff>167984</xdr:rowOff>
    </xdr:to>
    <xdr:sp macro="" textlink="">
      <xdr:nvSpPr>
        <xdr:cNvPr id="256" name="円/楕円 255"/>
        <xdr:cNvSpPr/>
      </xdr:nvSpPr>
      <xdr:spPr>
        <a:xfrm>
          <a:off x="3746500" y="16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13061</xdr:rowOff>
    </xdr:from>
    <xdr:ext cx="534377" cy="259045"/>
    <xdr:sp macro="" textlink="">
      <xdr:nvSpPr>
        <xdr:cNvPr id="257" name="テキスト ボックス 256"/>
        <xdr:cNvSpPr txBox="1"/>
      </xdr:nvSpPr>
      <xdr:spPr>
        <a:xfrm>
          <a:off x="3530111" y="159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64097</xdr:rowOff>
    </xdr:from>
    <xdr:to>
      <xdr:col>4</xdr:col>
      <xdr:colOff>206375</xdr:colOff>
      <xdr:row>94</xdr:row>
      <xdr:rowOff>165697</xdr:rowOff>
    </xdr:to>
    <xdr:sp macro="" textlink="">
      <xdr:nvSpPr>
        <xdr:cNvPr id="258" name="円/楕円 257"/>
        <xdr:cNvSpPr/>
      </xdr:nvSpPr>
      <xdr:spPr>
        <a:xfrm>
          <a:off x="2857500" y="161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10774</xdr:rowOff>
    </xdr:from>
    <xdr:ext cx="534377" cy="259045"/>
    <xdr:sp macro="" textlink="">
      <xdr:nvSpPr>
        <xdr:cNvPr id="259" name="テキスト ボックス 258"/>
        <xdr:cNvSpPr txBox="1"/>
      </xdr:nvSpPr>
      <xdr:spPr>
        <a:xfrm>
          <a:off x="2641111" y="159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114009</xdr:rowOff>
    </xdr:from>
    <xdr:to>
      <xdr:col>3</xdr:col>
      <xdr:colOff>3175</xdr:colOff>
      <xdr:row>95</xdr:row>
      <xdr:rowOff>44159</xdr:rowOff>
    </xdr:to>
    <xdr:sp macro="" textlink="">
      <xdr:nvSpPr>
        <xdr:cNvPr id="260" name="円/楕円 259"/>
        <xdr:cNvSpPr/>
      </xdr:nvSpPr>
      <xdr:spPr>
        <a:xfrm>
          <a:off x="1968500" y="162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60686</xdr:rowOff>
    </xdr:from>
    <xdr:ext cx="534377" cy="259045"/>
    <xdr:sp macro="" textlink="">
      <xdr:nvSpPr>
        <xdr:cNvPr id="261" name="テキスト ボックス 260"/>
        <xdr:cNvSpPr txBox="1"/>
      </xdr:nvSpPr>
      <xdr:spPr>
        <a:xfrm>
          <a:off x="1752111" y="160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96177</xdr:rowOff>
    </xdr:from>
    <xdr:to>
      <xdr:col>1</xdr:col>
      <xdr:colOff>485775</xdr:colOff>
      <xdr:row>96</xdr:row>
      <xdr:rowOff>26327</xdr:rowOff>
    </xdr:to>
    <xdr:sp macro="" textlink="">
      <xdr:nvSpPr>
        <xdr:cNvPr id="262" name="円/楕円 261"/>
        <xdr:cNvSpPr/>
      </xdr:nvSpPr>
      <xdr:spPr>
        <a:xfrm>
          <a:off x="1079500" y="1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17454</xdr:rowOff>
    </xdr:from>
    <xdr:ext cx="534377" cy="259045"/>
    <xdr:sp macro="" textlink="">
      <xdr:nvSpPr>
        <xdr:cNvPr id="263" name="テキスト ボックス 262"/>
        <xdr:cNvSpPr txBox="1"/>
      </xdr:nvSpPr>
      <xdr:spPr>
        <a:xfrm>
          <a:off x="863111" y="1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103886</xdr:rowOff>
    </xdr:from>
    <xdr:to>
      <xdr:col>15</xdr:col>
      <xdr:colOff>180340</xdr:colOff>
      <xdr:row>39</xdr:row>
      <xdr:rowOff>43307</xdr:rowOff>
    </xdr:to>
    <xdr:cxnSp macro="">
      <xdr:nvCxnSpPr>
        <xdr:cNvPr id="287" name="直線コネクタ 286"/>
        <xdr:cNvCxnSpPr/>
      </xdr:nvCxnSpPr>
      <xdr:spPr>
        <a:xfrm flipV="1">
          <a:off x="10475595" y="5590286"/>
          <a:ext cx="127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39</xdr:row>
      <xdr:rowOff>43307</xdr:rowOff>
    </xdr:from>
    <xdr:to>
      <xdr:col>15</xdr:col>
      <xdr:colOff>269875</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50563</xdr:rowOff>
    </xdr:from>
    <xdr:ext cx="469744" cy="259045"/>
    <xdr:sp macro="" textlink="">
      <xdr:nvSpPr>
        <xdr:cNvPr id="290" name="労働費最大値テキスト"/>
        <xdr:cNvSpPr txBox="1"/>
      </xdr:nvSpPr>
      <xdr:spPr>
        <a:xfrm>
          <a:off x="10528300" y="53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32</xdr:row>
      <xdr:rowOff>103886</xdr:rowOff>
    </xdr:from>
    <xdr:to>
      <xdr:col>15</xdr:col>
      <xdr:colOff>269875</xdr:colOff>
      <xdr:row>32</xdr:row>
      <xdr:rowOff>103886</xdr:rowOff>
    </xdr:to>
    <xdr:cxnSp macro="">
      <xdr:nvCxnSpPr>
        <xdr:cNvPr id="291" name="直線コネクタ 290"/>
        <xdr:cNvCxnSpPr/>
      </xdr:nvCxnSpPr>
      <xdr:spPr>
        <a:xfrm>
          <a:off x="10388600" y="559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96647</xdr:rowOff>
    </xdr:from>
    <xdr:to>
      <xdr:col>15</xdr:col>
      <xdr:colOff>180975</xdr:colOff>
      <xdr:row>32</xdr:row>
      <xdr:rowOff>103886</xdr:rowOff>
    </xdr:to>
    <xdr:cxnSp macro="">
      <xdr:nvCxnSpPr>
        <xdr:cNvPr id="292" name="直線コネクタ 291"/>
        <xdr:cNvCxnSpPr/>
      </xdr:nvCxnSpPr>
      <xdr:spPr>
        <a:xfrm>
          <a:off x="9639300" y="558304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17797</xdr:rowOff>
    </xdr:from>
    <xdr:ext cx="378565" cy="259045"/>
    <xdr:sp macro="" textlink="">
      <xdr:nvSpPr>
        <xdr:cNvPr id="293" name="労働費平均値テキスト"/>
        <xdr:cNvSpPr txBox="1"/>
      </xdr:nvSpPr>
      <xdr:spPr>
        <a:xfrm>
          <a:off x="10528300" y="63614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39370</xdr:rowOff>
    </xdr:from>
    <xdr:to>
      <xdr:col>15</xdr:col>
      <xdr:colOff>231775</xdr:colOff>
      <xdr:row>37</xdr:row>
      <xdr:rowOff>140970</xdr:rowOff>
    </xdr:to>
    <xdr:sp macro="" textlink="">
      <xdr:nvSpPr>
        <xdr:cNvPr id="294" name="フローチャート : 判断 293"/>
        <xdr:cNvSpPr/>
      </xdr:nvSpPr>
      <xdr:spPr>
        <a:xfrm>
          <a:off x="104267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86360</xdr:rowOff>
    </xdr:from>
    <xdr:to>
      <xdr:col>14</xdr:col>
      <xdr:colOff>28575</xdr:colOff>
      <xdr:row>32</xdr:row>
      <xdr:rowOff>96647</xdr:rowOff>
    </xdr:to>
    <xdr:cxnSp macro="">
      <xdr:nvCxnSpPr>
        <xdr:cNvPr id="295" name="直線コネクタ 294"/>
        <xdr:cNvCxnSpPr/>
      </xdr:nvCxnSpPr>
      <xdr:spPr>
        <a:xfrm>
          <a:off x="8750300" y="557276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143002</xdr:rowOff>
    </xdr:from>
    <xdr:to>
      <xdr:col>14</xdr:col>
      <xdr:colOff>79375</xdr:colOff>
      <xdr:row>37</xdr:row>
      <xdr:rowOff>73152</xdr:rowOff>
    </xdr:to>
    <xdr:sp macro="" textlink="">
      <xdr:nvSpPr>
        <xdr:cNvPr id="296" name="フローチャート : 判断 295"/>
        <xdr:cNvSpPr/>
      </xdr:nvSpPr>
      <xdr:spPr>
        <a:xfrm>
          <a:off x="9588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64279</xdr:rowOff>
    </xdr:from>
    <xdr:ext cx="378565" cy="259045"/>
    <xdr:sp macro="" textlink="">
      <xdr:nvSpPr>
        <xdr:cNvPr id="297" name="テキスト ボックス 296"/>
        <xdr:cNvSpPr txBox="1"/>
      </xdr:nvSpPr>
      <xdr:spPr>
        <a:xfrm>
          <a:off x="9450017"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77597</xdr:rowOff>
    </xdr:from>
    <xdr:to>
      <xdr:col>12</xdr:col>
      <xdr:colOff>511175</xdr:colOff>
      <xdr:row>32</xdr:row>
      <xdr:rowOff>86360</xdr:rowOff>
    </xdr:to>
    <xdr:cxnSp macro="">
      <xdr:nvCxnSpPr>
        <xdr:cNvPr id="298" name="直線コネクタ 297"/>
        <xdr:cNvCxnSpPr/>
      </xdr:nvCxnSpPr>
      <xdr:spPr>
        <a:xfrm>
          <a:off x="7861300" y="556399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131572</xdr:rowOff>
    </xdr:from>
    <xdr:to>
      <xdr:col>12</xdr:col>
      <xdr:colOff>561975</xdr:colOff>
      <xdr:row>37</xdr:row>
      <xdr:rowOff>61722</xdr:rowOff>
    </xdr:to>
    <xdr:sp macro="" textlink="">
      <xdr:nvSpPr>
        <xdr:cNvPr id="299" name="フローチャート : 判断 298"/>
        <xdr:cNvSpPr/>
      </xdr:nvSpPr>
      <xdr:spPr>
        <a:xfrm>
          <a:off x="8699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52849</xdr:rowOff>
    </xdr:from>
    <xdr:ext cx="378565" cy="259045"/>
    <xdr:sp macro="" textlink="">
      <xdr:nvSpPr>
        <xdr:cNvPr id="300" name="テキスト ボックス 299"/>
        <xdr:cNvSpPr txBox="1"/>
      </xdr:nvSpPr>
      <xdr:spPr>
        <a:xfrm>
          <a:off x="8561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142367</xdr:rowOff>
    </xdr:from>
    <xdr:to>
      <xdr:col>11</xdr:col>
      <xdr:colOff>307975</xdr:colOff>
      <xdr:row>32</xdr:row>
      <xdr:rowOff>77597</xdr:rowOff>
    </xdr:to>
    <xdr:cxnSp macro="">
      <xdr:nvCxnSpPr>
        <xdr:cNvPr id="301" name="直線コネクタ 300"/>
        <xdr:cNvCxnSpPr/>
      </xdr:nvCxnSpPr>
      <xdr:spPr>
        <a:xfrm>
          <a:off x="6972300" y="5457317"/>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165481</xdr:rowOff>
    </xdr:from>
    <xdr:to>
      <xdr:col>11</xdr:col>
      <xdr:colOff>358775</xdr:colOff>
      <xdr:row>36</xdr:row>
      <xdr:rowOff>95631</xdr:rowOff>
    </xdr:to>
    <xdr:sp macro="" textlink="">
      <xdr:nvSpPr>
        <xdr:cNvPr id="302" name="フローチャート : 判断 301"/>
        <xdr:cNvSpPr/>
      </xdr:nvSpPr>
      <xdr:spPr>
        <a:xfrm>
          <a:off x="7810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86758</xdr:rowOff>
    </xdr:from>
    <xdr:ext cx="469744" cy="259045"/>
    <xdr:sp macro="" textlink="">
      <xdr:nvSpPr>
        <xdr:cNvPr id="303" name="テキスト ボックス 302"/>
        <xdr:cNvSpPr txBox="1"/>
      </xdr:nvSpPr>
      <xdr:spPr>
        <a:xfrm>
          <a:off x="7626427"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98044</xdr:rowOff>
    </xdr:from>
    <xdr:to>
      <xdr:col>10</xdr:col>
      <xdr:colOff>155575</xdr:colOff>
      <xdr:row>36</xdr:row>
      <xdr:rowOff>28194</xdr:rowOff>
    </xdr:to>
    <xdr:sp macro="" textlink="">
      <xdr:nvSpPr>
        <xdr:cNvPr id="304" name="フローチャート : 判断 303"/>
        <xdr:cNvSpPr/>
      </xdr:nvSpPr>
      <xdr:spPr>
        <a:xfrm>
          <a:off x="6921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19321</xdr:rowOff>
    </xdr:from>
    <xdr:ext cx="469744" cy="259045"/>
    <xdr:sp macro="" textlink="">
      <xdr:nvSpPr>
        <xdr:cNvPr id="305" name="テキスト ボックス 304"/>
        <xdr:cNvSpPr txBox="1"/>
      </xdr:nvSpPr>
      <xdr:spPr>
        <a:xfrm>
          <a:off x="6737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53086</xdr:rowOff>
    </xdr:from>
    <xdr:to>
      <xdr:col>15</xdr:col>
      <xdr:colOff>231775</xdr:colOff>
      <xdr:row>32</xdr:row>
      <xdr:rowOff>154686</xdr:rowOff>
    </xdr:to>
    <xdr:sp macro="" textlink="">
      <xdr:nvSpPr>
        <xdr:cNvPr id="311" name="円/楕円 310"/>
        <xdr:cNvSpPr/>
      </xdr:nvSpPr>
      <xdr:spPr>
        <a:xfrm>
          <a:off x="10426700" y="55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6113</xdr:rowOff>
    </xdr:from>
    <xdr:ext cx="469744" cy="259045"/>
    <xdr:sp macro="" textlink="">
      <xdr:nvSpPr>
        <xdr:cNvPr id="312" name="労働費該当値テキスト"/>
        <xdr:cNvSpPr txBox="1"/>
      </xdr:nvSpPr>
      <xdr:spPr>
        <a:xfrm>
          <a:off x="10528300" y="54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45847</xdr:rowOff>
    </xdr:from>
    <xdr:to>
      <xdr:col>14</xdr:col>
      <xdr:colOff>79375</xdr:colOff>
      <xdr:row>32</xdr:row>
      <xdr:rowOff>147447</xdr:rowOff>
    </xdr:to>
    <xdr:sp macro="" textlink="">
      <xdr:nvSpPr>
        <xdr:cNvPr id="313" name="円/楕円 312"/>
        <xdr:cNvSpPr/>
      </xdr:nvSpPr>
      <xdr:spPr>
        <a:xfrm>
          <a:off x="9588500" y="5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163974</xdr:rowOff>
    </xdr:from>
    <xdr:ext cx="469744" cy="259045"/>
    <xdr:sp macro="" textlink="">
      <xdr:nvSpPr>
        <xdr:cNvPr id="314" name="テキスト ボックス 313"/>
        <xdr:cNvSpPr txBox="1"/>
      </xdr:nvSpPr>
      <xdr:spPr>
        <a:xfrm>
          <a:off x="9404427" y="530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35560</xdr:rowOff>
    </xdr:from>
    <xdr:to>
      <xdr:col>12</xdr:col>
      <xdr:colOff>561975</xdr:colOff>
      <xdr:row>32</xdr:row>
      <xdr:rowOff>137160</xdr:rowOff>
    </xdr:to>
    <xdr:sp macro="" textlink="">
      <xdr:nvSpPr>
        <xdr:cNvPr id="315" name="円/楕円 314"/>
        <xdr:cNvSpPr/>
      </xdr:nvSpPr>
      <xdr:spPr>
        <a:xfrm>
          <a:off x="8699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153687</xdr:rowOff>
    </xdr:from>
    <xdr:ext cx="469744" cy="259045"/>
    <xdr:sp macro="" textlink="">
      <xdr:nvSpPr>
        <xdr:cNvPr id="316" name="テキスト ボックス 315"/>
        <xdr:cNvSpPr txBox="1"/>
      </xdr:nvSpPr>
      <xdr:spPr>
        <a:xfrm>
          <a:off x="8515427"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26797</xdr:rowOff>
    </xdr:from>
    <xdr:to>
      <xdr:col>11</xdr:col>
      <xdr:colOff>358775</xdr:colOff>
      <xdr:row>32</xdr:row>
      <xdr:rowOff>128397</xdr:rowOff>
    </xdr:to>
    <xdr:sp macro="" textlink="">
      <xdr:nvSpPr>
        <xdr:cNvPr id="317" name="円/楕円 316"/>
        <xdr:cNvSpPr/>
      </xdr:nvSpPr>
      <xdr:spPr>
        <a:xfrm>
          <a:off x="7810500" y="5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144924</xdr:rowOff>
    </xdr:from>
    <xdr:ext cx="469744" cy="259045"/>
    <xdr:sp macro="" textlink="">
      <xdr:nvSpPr>
        <xdr:cNvPr id="318" name="テキスト ボックス 317"/>
        <xdr:cNvSpPr txBox="1"/>
      </xdr:nvSpPr>
      <xdr:spPr>
        <a:xfrm>
          <a:off x="7626427" y="52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91567</xdr:rowOff>
    </xdr:from>
    <xdr:to>
      <xdr:col>10</xdr:col>
      <xdr:colOff>155575</xdr:colOff>
      <xdr:row>32</xdr:row>
      <xdr:rowOff>21717</xdr:rowOff>
    </xdr:to>
    <xdr:sp macro="" textlink="">
      <xdr:nvSpPr>
        <xdr:cNvPr id="319" name="円/楕円 318"/>
        <xdr:cNvSpPr/>
      </xdr:nvSpPr>
      <xdr:spPr>
        <a:xfrm>
          <a:off x="6921500" y="54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38244</xdr:rowOff>
    </xdr:from>
    <xdr:ext cx="469744" cy="259045"/>
    <xdr:sp macro="" textlink="">
      <xdr:nvSpPr>
        <xdr:cNvPr id="320" name="テキスト ボックス 319"/>
        <xdr:cNvSpPr txBox="1"/>
      </xdr:nvSpPr>
      <xdr:spPr>
        <a:xfrm>
          <a:off x="6737427" y="51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4" name="直線コネクタ 343"/>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5"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6" name="直線コネクタ 345"/>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7"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8" name="直線コネクタ 347"/>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98857</xdr:rowOff>
    </xdr:from>
    <xdr:to>
      <xdr:col>15</xdr:col>
      <xdr:colOff>180975</xdr:colOff>
      <xdr:row>58</xdr:row>
      <xdr:rowOff>156311</xdr:rowOff>
    </xdr:to>
    <xdr:cxnSp macro="">
      <xdr:nvCxnSpPr>
        <xdr:cNvPr id="349" name="直線コネクタ 348"/>
        <xdr:cNvCxnSpPr/>
      </xdr:nvCxnSpPr>
      <xdr:spPr>
        <a:xfrm flipV="1">
          <a:off x="9639300" y="10042957"/>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50"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51" name="フローチャート : 判断 350"/>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144958</xdr:rowOff>
    </xdr:from>
    <xdr:to>
      <xdr:col>14</xdr:col>
      <xdr:colOff>28575</xdr:colOff>
      <xdr:row>58</xdr:row>
      <xdr:rowOff>156311</xdr:rowOff>
    </xdr:to>
    <xdr:cxnSp macro="">
      <xdr:nvCxnSpPr>
        <xdr:cNvPr id="352" name="直線コネクタ 351"/>
        <xdr:cNvCxnSpPr/>
      </xdr:nvCxnSpPr>
      <xdr:spPr>
        <a:xfrm>
          <a:off x="8750300" y="10089058"/>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43561</xdr:rowOff>
    </xdr:from>
    <xdr:to>
      <xdr:col>14</xdr:col>
      <xdr:colOff>79375</xdr:colOff>
      <xdr:row>56</xdr:row>
      <xdr:rowOff>145161</xdr:rowOff>
    </xdr:to>
    <xdr:sp macro="" textlink="">
      <xdr:nvSpPr>
        <xdr:cNvPr id="353" name="フローチャート : 判断 352"/>
        <xdr:cNvSpPr/>
      </xdr:nvSpPr>
      <xdr:spPr>
        <a:xfrm>
          <a:off x="9588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161688</xdr:rowOff>
    </xdr:from>
    <xdr:ext cx="469744" cy="259045"/>
    <xdr:sp macro="" textlink="">
      <xdr:nvSpPr>
        <xdr:cNvPr id="354" name="テキスト ボックス 353"/>
        <xdr:cNvSpPr txBox="1"/>
      </xdr:nvSpPr>
      <xdr:spPr>
        <a:xfrm>
          <a:off x="9404427"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138405</xdr:rowOff>
    </xdr:from>
    <xdr:to>
      <xdr:col>12</xdr:col>
      <xdr:colOff>511175</xdr:colOff>
      <xdr:row>58</xdr:row>
      <xdr:rowOff>144958</xdr:rowOff>
    </xdr:to>
    <xdr:cxnSp macro="">
      <xdr:nvCxnSpPr>
        <xdr:cNvPr id="355" name="直線コネクタ 354"/>
        <xdr:cNvCxnSpPr/>
      </xdr:nvCxnSpPr>
      <xdr:spPr>
        <a:xfrm>
          <a:off x="7861300" y="1008250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6" name="フローチャート : 判断 355"/>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7" name="テキスト ボックス 356"/>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87961</xdr:rowOff>
    </xdr:from>
    <xdr:to>
      <xdr:col>11</xdr:col>
      <xdr:colOff>307975</xdr:colOff>
      <xdr:row>58</xdr:row>
      <xdr:rowOff>138405</xdr:rowOff>
    </xdr:to>
    <xdr:cxnSp macro="">
      <xdr:nvCxnSpPr>
        <xdr:cNvPr id="358" name="直線コネクタ 357"/>
        <xdr:cNvCxnSpPr/>
      </xdr:nvCxnSpPr>
      <xdr:spPr>
        <a:xfrm>
          <a:off x="6972300" y="10032061"/>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9" name="フローチャート : 判断 358"/>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60" name="テキスト ボックス 359"/>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61" name="フローチャート : 判断 360"/>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2" name="テキスト ボックス 361"/>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48057</xdr:rowOff>
    </xdr:from>
    <xdr:to>
      <xdr:col>15</xdr:col>
      <xdr:colOff>231775</xdr:colOff>
      <xdr:row>58</xdr:row>
      <xdr:rowOff>149657</xdr:rowOff>
    </xdr:to>
    <xdr:sp macro="" textlink="">
      <xdr:nvSpPr>
        <xdr:cNvPr id="368" name="円/楕円 367"/>
        <xdr:cNvSpPr/>
      </xdr:nvSpPr>
      <xdr:spPr>
        <a:xfrm>
          <a:off x="10426700" y="99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134434</xdr:rowOff>
    </xdr:from>
    <xdr:ext cx="469744" cy="259045"/>
    <xdr:sp macro="" textlink="">
      <xdr:nvSpPr>
        <xdr:cNvPr id="369" name="農林水産業費該当値テキスト"/>
        <xdr:cNvSpPr txBox="1"/>
      </xdr:nvSpPr>
      <xdr:spPr>
        <a:xfrm>
          <a:off x="10528300" y="990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105511</xdr:rowOff>
    </xdr:from>
    <xdr:to>
      <xdr:col>14</xdr:col>
      <xdr:colOff>79375</xdr:colOff>
      <xdr:row>59</xdr:row>
      <xdr:rowOff>35661</xdr:rowOff>
    </xdr:to>
    <xdr:sp macro="" textlink="">
      <xdr:nvSpPr>
        <xdr:cNvPr id="370" name="円/楕円 369"/>
        <xdr:cNvSpPr/>
      </xdr:nvSpPr>
      <xdr:spPr>
        <a:xfrm>
          <a:off x="9588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26788</xdr:rowOff>
    </xdr:from>
    <xdr:ext cx="378565" cy="259045"/>
    <xdr:sp macro="" textlink="">
      <xdr:nvSpPr>
        <xdr:cNvPr id="371" name="テキスト ボックス 370"/>
        <xdr:cNvSpPr txBox="1"/>
      </xdr:nvSpPr>
      <xdr:spPr>
        <a:xfrm>
          <a:off x="9450017" y="1014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94158</xdr:rowOff>
    </xdr:from>
    <xdr:to>
      <xdr:col>12</xdr:col>
      <xdr:colOff>561975</xdr:colOff>
      <xdr:row>59</xdr:row>
      <xdr:rowOff>24308</xdr:rowOff>
    </xdr:to>
    <xdr:sp macro="" textlink="">
      <xdr:nvSpPr>
        <xdr:cNvPr id="372" name="円/楕円 371"/>
        <xdr:cNvSpPr/>
      </xdr:nvSpPr>
      <xdr:spPr>
        <a:xfrm>
          <a:off x="8699500" y="100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15435</xdr:rowOff>
    </xdr:from>
    <xdr:ext cx="378565" cy="259045"/>
    <xdr:sp macro="" textlink="">
      <xdr:nvSpPr>
        <xdr:cNvPr id="373" name="テキスト ボックス 372"/>
        <xdr:cNvSpPr txBox="1"/>
      </xdr:nvSpPr>
      <xdr:spPr>
        <a:xfrm>
          <a:off x="8561017" y="10130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87605</xdr:rowOff>
    </xdr:from>
    <xdr:to>
      <xdr:col>11</xdr:col>
      <xdr:colOff>358775</xdr:colOff>
      <xdr:row>59</xdr:row>
      <xdr:rowOff>17755</xdr:rowOff>
    </xdr:to>
    <xdr:sp macro="" textlink="">
      <xdr:nvSpPr>
        <xdr:cNvPr id="374" name="円/楕円 373"/>
        <xdr:cNvSpPr/>
      </xdr:nvSpPr>
      <xdr:spPr>
        <a:xfrm>
          <a:off x="7810500" y="100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8882</xdr:rowOff>
    </xdr:from>
    <xdr:ext cx="469744" cy="259045"/>
    <xdr:sp macro="" textlink="">
      <xdr:nvSpPr>
        <xdr:cNvPr id="375" name="テキスト ボックス 374"/>
        <xdr:cNvSpPr txBox="1"/>
      </xdr:nvSpPr>
      <xdr:spPr>
        <a:xfrm>
          <a:off x="7626427" y="1012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37161</xdr:rowOff>
    </xdr:from>
    <xdr:to>
      <xdr:col>10</xdr:col>
      <xdr:colOff>155575</xdr:colOff>
      <xdr:row>58</xdr:row>
      <xdr:rowOff>138761</xdr:rowOff>
    </xdr:to>
    <xdr:sp macro="" textlink="">
      <xdr:nvSpPr>
        <xdr:cNvPr id="376" name="円/楕円 375"/>
        <xdr:cNvSpPr/>
      </xdr:nvSpPr>
      <xdr:spPr>
        <a:xfrm>
          <a:off x="6921500" y="99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129888</xdr:rowOff>
    </xdr:from>
    <xdr:ext cx="469744" cy="259045"/>
    <xdr:sp macro="" textlink="">
      <xdr:nvSpPr>
        <xdr:cNvPr id="377" name="テキスト ボックス 376"/>
        <xdr:cNvSpPr txBox="1"/>
      </xdr:nvSpPr>
      <xdr:spPr>
        <a:xfrm>
          <a:off x="6737427" y="1007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401" name="直線コネクタ 400"/>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2"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3" name="直線コネクタ 402"/>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4"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5" name="直線コネクタ 404"/>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114288</xdr:rowOff>
    </xdr:from>
    <xdr:to>
      <xdr:col>15</xdr:col>
      <xdr:colOff>180975</xdr:colOff>
      <xdr:row>78</xdr:row>
      <xdr:rowOff>139509</xdr:rowOff>
    </xdr:to>
    <xdr:cxnSp macro="">
      <xdr:nvCxnSpPr>
        <xdr:cNvPr id="406" name="直線コネクタ 405"/>
        <xdr:cNvCxnSpPr/>
      </xdr:nvCxnSpPr>
      <xdr:spPr>
        <a:xfrm>
          <a:off x="9639300" y="13487388"/>
          <a:ext cx="8382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7"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8" name="フローチャート : 判断 407"/>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114288</xdr:rowOff>
    </xdr:from>
    <xdr:to>
      <xdr:col>14</xdr:col>
      <xdr:colOff>28575</xdr:colOff>
      <xdr:row>78</xdr:row>
      <xdr:rowOff>138215</xdr:rowOff>
    </xdr:to>
    <xdr:cxnSp macro="">
      <xdr:nvCxnSpPr>
        <xdr:cNvPr id="409" name="直線コネクタ 408"/>
        <xdr:cNvCxnSpPr/>
      </xdr:nvCxnSpPr>
      <xdr:spPr>
        <a:xfrm flipV="1">
          <a:off x="8750300" y="13487388"/>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10" name="フローチャート : 判断 409"/>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78592</xdr:rowOff>
    </xdr:from>
    <xdr:ext cx="469744" cy="259045"/>
    <xdr:sp macro="" textlink="">
      <xdr:nvSpPr>
        <xdr:cNvPr id="411" name="テキスト ボックス 410"/>
        <xdr:cNvSpPr txBox="1"/>
      </xdr:nvSpPr>
      <xdr:spPr>
        <a:xfrm>
          <a:off x="9404427"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138215</xdr:rowOff>
    </xdr:from>
    <xdr:to>
      <xdr:col>12</xdr:col>
      <xdr:colOff>511175</xdr:colOff>
      <xdr:row>78</xdr:row>
      <xdr:rowOff>138900</xdr:rowOff>
    </xdr:to>
    <xdr:cxnSp macro="">
      <xdr:nvCxnSpPr>
        <xdr:cNvPr id="412" name="直線コネクタ 411"/>
        <xdr:cNvCxnSpPr/>
      </xdr:nvCxnSpPr>
      <xdr:spPr>
        <a:xfrm flipV="1">
          <a:off x="7861300" y="13511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3" name="フローチャート : 判断 412"/>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4" name="テキスト ボックス 413"/>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138900</xdr:rowOff>
    </xdr:from>
    <xdr:to>
      <xdr:col>11</xdr:col>
      <xdr:colOff>307975</xdr:colOff>
      <xdr:row>78</xdr:row>
      <xdr:rowOff>143511</xdr:rowOff>
    </xdr:to>
    <xdr:cxnSp macro="">
      <xdr:nvCxnSpPr>
        <xdr:cNvPr id="415" name="直線コネクタ 414"/>
        <xdr:cNvCxnSpPr/>
      </xdr:nvCxnSpPr>
      <xdr:spPr>
        <a:xfrm flipV="1">
          <a:off x="6972300" y="13512000"/>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6" name="フローチャート : 判断 415"/>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7" name="テキスト ボックス 416"/>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8" name="フローチャート : 判断 417"/>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9" name="テキスト ボックス 418"/>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88709</xdr:rowOff>
    </xdr:from>
    <xdr:to>
      <xdr:col>15</xdr:col>
      <xdr:colOff>231775</xdr:colOff>
      <xdr:row>79</xdr:row>
      <xdr:rowOff>18859</xdr:rowOff>
    </xdr:to>
    <xdr:sp macro="" textlink="">
      <xdr:nvSpPr>
        <xdr:cNvPr id="425" name="円/楕円 424"/>
        <xdr:cNvSpPr/>
      </xdr:nvSpPr>
      <xdr:spPr>
        <a:xfrm>
          <a:off x="104267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3636</xdr:rowOff>
    </xdr:from>
    <xdr:ext cx="469744" cy="259045"/>
    <xdr:sp macro="" textlink="">
      <xdr:nvSpPr>
        <xdr:cNvPr id="426" name="商工費該当値テキスト"/>
        <xdr:cNvSpPr txBox="1"/>
      </xdr:nvSpPr>
      <xdr:spPr>
        <a:xfrm>
          <a:off x="10528300" y="133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63488</xdr:rowOff>
    </xdr:from>
    <xdr:to>
      <xdr:col>14</xdr:col>
      <xdr:colOff>79375</xdr:colOff>
      <xdr:row>78</xdr:row>
      <xdr:rowOff>165088</xdr:rowOff>
    </xdr:to>
    <xdr:sp macro="" textlink="">
      <xdr:nvSpPr>
        <xdr:cNvPr id="427" name="円/楕円 426"/>
        <xdr:cNvSpPr/>
      </xdr:nvSpPr>
      <xdr:spPr>
        <a:xfrm>
          <a:off x="95885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156215</xdr:rowOff>
    </xdr:from>
    <xdr:ext cx="469744" cy="259045"/>
    <xdr:sp macro="" textlink="">
      <xdr:nvSpPr>
        <xdr:cNvPr id="428" name="テキスト ボックス 427"/>
        <xdr:cNvSpPr txBox="1"/>
      </xdr:nvSpPr>
      <xdr:spPr>
        <a:xfrm>
          <a:off x="9404427" y="1352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87415</xdr:rowOff>
    </xdr:from>
    <xdr:to>
      <xdr:col>12</xdr:col>
      <xdr:colOff>561975</xdr:colOff>
      <xdr:row>79</xdr:row>
      <xdr:rowOff>17565</xdr:rowOff>
    </xdr:to>
    <xdr:sp macro="" textlink="">
      <xdr:nvSpPr>
        <xdr:cNvPr id="429" name="円/楕円 428"/>
        <xdr:cNvSpPr/>
      </xdr:nvSpPr>
      <xdr:spPr>
        <a:xfrm>
          <a:off x="8699500" y="134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8692</xdr:rowOff>
    </xdr:from>
    <xdr:ext cx="469744" cy="259045"/>
    <xdr:sp macro="" textlink="">
      <xdr:nvSpPr>
        <xdr:cNvPr id="430" name="テキスト ボックス 429"/>
        <xdr:cNvSpPr txBox="1"/>
      </xdr:nvSpPr>
      <xdr:spPr>
        <a:xfrm>
          <a:off x="8515427"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88100</xdr:rowOff>
    </xdr:from>
    <xdr:to>
      <xdr:col>11</xdr:col>
      <xdr:colOff>358775</xdr:colOff>
      <xdr:row>79</xdr:row>
      <xdr:rowOff>18250</xdr:rowOff>
    </xdr:to>
    <xdr:sp macro="" textlink="">
      <xdr:nvSpPr>
        <xdr:cNvPr id="431" name="円/楕円 430"/>
        <xdr:cNvSpPr/>
      </xdr:nvSpPr>
      <xdr:spPr>
        <a:xfrm>
          <a:off x="7810500" y="13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9377</xdr:rowOff>
    </xdr:from>
    <xdr:ext cx="469744" cy="259045"/>
    <xdr:sp macro="" textlink="">
      <xdr:nvSpPr>
        <xdr:cNvPr id="432" name="テキスト ボックス 431"/>
        <xdr:cNvSpPr txBox="1"/>
      </xdr:nvSpPr>
      <xdr:spPr>
        <a:xfrm>
          <a:off x="7626427" y="135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92711</xdr:rowOff>
    </xdr:from>
    <xdr:to>
      <xdr:col>10</xdr:col>
      <xdr:colOff>155575</xdr:colOff>
      <xdr:row>79</xdr:row>
      <xdr:rowOff>22861</xdr:rowOff>
    </xdr:to>
    <xdr:sp macro="" textlink="">
      <xdr:nvSpPr>
        <xdr:cNvPr id="433" name="円/楕円 432"/>
        <xdr:cNvSpPr/>
      </xdr:nvSpPr>
      <xdr:spPr>
        <a:xfrm>
          <a:off x="6921500" y="134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13988</xdr:rowOff>
    </xdr:from>
    <xdr:ext cx="469744" cy="259045"/>
    <xdr:sp macro="" textlink="">
      <xdr:nvSpPr>
        <xdr:cNvPr id="434" name="テキスト ボックス 433"/>
        <xdr:cNvSpPr txBox="1"/>
      </xdr:nvSpPr>
      <xdr:spPr>
        <a:xfrm>
          <a:off x="6737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7" name="直線コネクタ 456"/>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8"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9" name="直線コネクタ 458"/>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60"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61" name="直線コネクタ 460"/>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113365</xdr:rowOff>
    </xdr:from>
    <xdr:to>
      <xdr:col>15</xdr:col>
      <xdr:colOff>180975</xdr:colOff>
      <xdr:row>96</xdr:row>
      <xdr:rowOff>36990</xdr:rowOff>
    </xdr:to>
    <xdr:cxnSp macro="">
      <xdr:nvCxnSpPr>
        <xdr:cNvPr id="462" name="直線コネクタ 461"/>
        <xdr:cNvCxnSpPr/>
      </xdr:nvCxnSpPr>
      <xdr:spPr>
        <a:xfrm>
          <a:off x="9639300" y="16401115"/>
          <a:ext cx="8382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3"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4" name="フローチャート : 判断 463"/>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9489</xdr:rowOff>
    </xdr:from>
    <xdr:to>
      <xdr:col>14</xdr:col>
      <xdr:colOff>28575</xdr:colOff>
      <xdr:row>95</xdr:row>
      <xdr:rowOff>113365</xdr:rowOff>
    </xdr:to>
    <xdr:cxnSp macro="">
      <xdr:nvCxnSpPr>
        <xdr:cNvPr id="465" name="直線コネクタ 464"/>
        <xdr:cNvCxnSpPr/>
      </xdr:nvCxnSpPr>
      <xdr:spPr>
        <a:xfrm>
          <a:off x="8750300" y="16297239"/>
          <a:ext cx="8890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6" name="フローチャート : 判断 465"/>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114030</xdr:rowOff>
    </xdr:from>
    <xdr:ext cx="534377" cy="259045"/>
    <xdr:sp macro="" textlink="">
      <xdr:nvSpPr>
        <xdr:cNvPr id="467" name="テキスト ボックス 466"/>
        <xdr:cNvSpPr txBox="1"/>
      </xdr:nvSpPr>
      <xdr:spPr>
        <a:xfrm>
          <a:off x="9372111" y="16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9489</xdr:rowOff>
    </xdr:from>
    <xdr:to>
      <xdr:col>12</xdr:col>
      <xdr:colOff>511175</xdr:colOff>
      <xdr:row>96</xdr:row>
      <xdr:rowOff>96174</xdr:rowOff>
    </xdr:to>
    <xdr:cxnSp macro="">
      <xdr:nvCxnSpPr>
        <xdr:cNvPr id="468" name="直線コネクタ 467"/>
        <xdr:cNvCxnSpPr/>
      </xdr:nvCxnSpPr>
      <xdr:spPr>
        <a:xfrm flipV="1">
          <a:off x="7861300" y="16297239"/>
          <a:ext cx="889000" cy="25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9" name="フローチャート : 判断 468"/>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70" name="テキスト ボックス 469"/>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96174</xdr:rowOff>
    </xdr:from>
    <xdr:to>
      <xdr:col>11</xdr:col>
      <xdr:colOff>307975</xdr:colOff>
      <xdr:row>97</xdr:row>
      <xdr:rowOff>4277</xdr:rowOff>
    </xdr:to>
    <xdr:cxnSp macro="">
      <xdr:nvCxnSpPr>
        <xdr:cNvPr id="471" name="直線コネクタ 470"/>
        <xdr:cNvCxnSpPr/>
      </xdr:nvCxnSpPr>
      <xdr:spPr>
        <a:xfrm flipV="1">
          <a:off x="6972300" y="16555374"/>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2" name="フローチャート : 判断 471"/>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3" name="テキスト ボックス 472"/>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4" name="フローチャート : 判断 473"/>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5" name="テキスト ボックス 474"/>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157640</xdr:rowOff>
    </xdr:from>
    <xdr:to>
      <xdr:col>15</xdr:col>
      <xdr:colOff>231775</xdr:colOff>
      <xdr:row>96</xdr:row>
      <xdr:rowOff>87790</xdr:rowOff>
    </xdr:to>
    <xdr:sp macro="" textlink="">
      <xdr:nvSpPr>
        <xdr:cNvPr id="481" name="円/楕円 480"/>
        <xdr:cNvSpPr/>
      </xdr:nvSpPr>
      <xdr:spPr>
        <a:xfrm>
          <a:off x="10426700" y="1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9067</xdr:rowOff>
    </xdr:from>
    <xdr:ext cx="534377" cy="259045"/>
    <xdr:sp macro="" textlink="">
      <xdr:nvSpPr>
        <xdr:cNvPr id="482" name="土木費該当値テキスト"/>
        <xdr:cNvSpPr txBox="1"/>
      </xdr:nvSpPr>
      <xdr:spPr>
        <a:xfrm>
          <a:off x="10528300" y="162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39,493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62565</xdr:rowOff>
    </xdr:from>
    <xdr:to>
      <xdr:col>14</xdr:col>
      <xdr:colOff>79375</xdr:colOff>
      <xdr:row>95</xdr:row>
      <xdr:rowOff>164165</xdr:rowOff>
    </xdr:to>
    <xdr:sp macro="" textlink="">
      <xdr:nvSpPr>
        <xdr:cNvPr id="483" name="円/楕円 482"/>
        <xdr:cNvSpPr/>
      </xdr:nvSpPr>
      <xdr:spPr>
        <a:xfrm>
          <a:off x="9588500" y="163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9242</xdr:rowOff>
    </xdr:from>
    <xdr:ext cx="534377" cy="259045"/>
    <xdr:sp macro="" textlink="">
      <xdr:nvSpPr>
        <xdr:cNvPr id="484" name="テキスト ボックス 483"/>
        <xdr:cNvSpPr txBox="1"/>
      </xdr:nvSpPr>
      <xdr:spPr>
        <a:xfrm>
          <a:off x="9372111" y="161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130139</xdr:rowOff>
    </xdr:from>
    <xdr:to>
      <xdr:col>12</xdr:col>
      <xdr:colOff>561975</xdr:colOff>
      <xdr:row>95</xdr:row>
      <xdr:rowOff>60289</xdr:rowOff>
    </xdr:to>
    <xdr:sp macro="" textlink="">
      <xdr:nvSpPr>
        <xdr:cNvPr id="485" name="円/楕円 484"/>
        <xdr:cNvSpPr/>
      </xdr:nvSpPr>
      <xdr:spPr>
        <a:xfrm>
          <a:off x="8699500" y="1624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76816</xdr:rowOff>
    </xdr:from>
    <xdr:ext cx="534377" cy="259045"/>
    <xdr:sp macro="" textlink="">
      <xdr:nvSpPr>
        <xdr:cNvPr id="486" name="テキスト ボックス 485"/>
        <xdr:cNvSpPr txBox="1"/>
      </xdr:nvSpPr>
      <xdr:spPr>
        <a:xfrm>
          <a:off x="8483111" y="1602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45374</xdr:rowOff>
    </xdr:from>
    <xdr:to>
      <xdr:col>11</xdr:col>
      <xdr:colOff>358775</xdr:colOff>
      <xdr:row>96</xdr:row>
      <xdr:rowOff>146974</xdr:rowOff>
    </xdr:to>
    <xdr:sp macro="" textlink="">
      <xdr:nvSpPr>
        <xdr:cNvPr id="487" name="円/楕円 486"/>
        <xdr:cNvSpPr/>
      </xdr:nvSpPr>
      <xdr:spPr>
        <a:xfrm>
          <a:off x="7810500" y="165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138101</xdr:rowOff>
    </xdr:from>
    <xdr:ext cx="534377" cy="259045"/>
    <xdr:sp macro="" textlink="">
      <xdr:nvSpPr>
        <xdr:cNvPr id="488" name="テキスト ボックス 487"/>
        <xdr:cNvSpPr txBox="1"/>
      </xdr:nvSpPr>
      <xdr:spPr>
        <a:xfrm>
          <a:off x="7594111" y="165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124927</xdr:rowOff>
    </xdr:from>
    <xdr:to>
      <xdr:col>10</xdr:col>
      <xdr:colOff>155575</xdr:colOff>
      <xdr:row>97</xdr:row>
      <xdr:rowOff>55077</xdr:rowOff>
    </xdr:to>
    <xdr:sp macro="" textlink="">
      <xdr:nvSpPr>
        <xdr:cNvPr id="489" name="円/楕円 488"/>
        <xdr:cNvSpPr/>
      </xdr:nvSpPr>
      <xdr:spPr>
        <a:xfrm>
          <a:off x="6921500" y="165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46204</xdr:rowOff>
    </xdr:from>
    <xdr:ext cx="534377" cy="259045"/>
    <xdr:sp macro="" textlink="">
      <xdr:nvSpPr>
        <xdr:cNvPr id="490" name="テキスト ボックス 489"/>
        <xdr:cNvSpPr txBox="1"/>
      </xdr:nvSpPr>
      <xdr:spPr>
        <a:xfrm>
          <a:off x="6705111" y="166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5" name="直線コネクタ 514"/>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6"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7" name="直線コネクタ 516"/>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8"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9" name="直線コネクタ 518"/>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110109</xdr:rowOff>
    </xdr:from>
    <xdr:to>
      <xdr:col>23</xdr:col>
      <xdr:colOff>517525</xdr:colOff>
      <xdr:row>36</xdr:row>
      <xdr:rowOff>3175</xdr:rowOff>
    </xdr:to>
    <xdr:cxnSp macro="">
      <xdr:nvCxnSpPr>
        <xdr:cNvPr id="520" name="直線コネクタ 519"/>
        <xdr:cNvCxnSpPr/>
      </xdr:nvCxnSpPr>
      <xdr:spPr>
        <a:xfrm>
          <a:off x="15481300" y="5767959"/>
          <a:ext cx="838200" cy="4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21"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2" name="フローチャート : 判断 521"/>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110109</xdr:rowOff>
    </xdr:from>
    <xdr:to>
      <xdr:col>22</xdr:col>
      <xdr:colOff>365125</xdr:colOff>
      <xdr:row>36</xdr:row>
      <xdr:rowOff>103886</xdr:rowOff>
    </xdr:to>
    <xdr:cxnSp macro="">
      <xdr:nvCxnSpPr>
        <xdr:cNvPr id="523" name="直線コネクタ 522"/>
        <xdr:cNvCxnSpPr/>
      </xdr:nvCxnSpPr>
      <xdr:spPr>
        <a:xfrm flipV="1">
          <a:off x="14592300" y="5767959"/>
          <a:ext cx="889000" cy="5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4" name="フローチャート : 判断 523"/>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168165</xdr:rowOff>
    </xdr:from>
    <xdr:ext cx="534377" cy="259045"/>
    <xdr:sp macro="" textlink="">
      <xdr:nvSpPr>
        <xdr:cNvPr id="525" name="テキスト ボックス 524"/>
        <xdr:cNvSpPr txBox="1"/>
      </xdr:nvSpPr>
      <xdr:spPr>
        <a:xfrm>
          <a:off x="15214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32131</xdr:rowOff>
    </xdr:from>
    <xdr:to>
      <xdr:col>21</xdr:col>
      <xdr:colOff>161925</xdr:colOff>
      <xdr:row>36</xdr:row>
      <xdr:rowOff>103886</xdr:rowOff>
    </xdr:to>
    <xdr:cxnSp macro="">
      <xdr:nvCxnSpPr>
        <xdr:cNvPr id="526" name="直線コネクタ 525"/>
        <xdr:cNvCxnSpPr/>
      </xdr:nvCxnSpPr>
      <xdr:spPr>
        <a:xfrm>
          <a:off x="13703300" y="6204331"/>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7" name="フローチャート : 判断 526"/>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8" name="テキスト ボックス 527"/>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18542</xdr:rowOff>
    </xdr:from>
    <xdr:to>
      <xdr:col>19</xdr:col>
      <xdr:colOff>644525</xdr:colOff>
      <xdr:row>36</xdr:row>
      <xdr:rowOff>32131</xdr:rowOff>
    </xdr:to>
    <xdr:cxnSp macro="">
      <xdr:nvCxnSpPr>
        <xdr:cNvPr id="529" name="直線コネクタ 528"/>
        <xdr:cNvCxnSpPr/>
      </xdr:nvCxnSpPr>
      <xdr:spPr>
        <a:xfrm>
          <a:off x="12814300" y="6190742"/>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30" name="フローチャート : 判断 529"/>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31" name="テキスト ボックス 530"/>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2" name="フローチャート : 判断 531"/>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3" name="テキスト ボックス 532"/>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123825</xdr:rowOff>
    </xdr:from>
    <xdr:to>
      <xdr:col>23</xdr:col>
      <xdr:colOff>568325</xdr:colOff>
      <xdr:row>36</xdr:row>
      <xdr:rowOff>53975</xdr:rowOff>
    </xdr:to>
    <xdr:sp macro="" textlink="">
      <xdr:nvSpPr>
        <xdr:cNvPr id="539" name="円/楕円 538"/>
        <xdr:cNvSpPr/>
      </xdr:nvSpPr>
      <xdr:spPr>
        <a:xfrm>
          <a:off x="162687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146702</xdr:rowOff>
    </xdr:from>
    <xdr:ext cx="534377" cy="259045"/>
    <xdr:sp macro="" textlink="">
      <xdr:nvSpPr>
        <xdr:cNvPr id="540" name="消防費該当値テキスト"/>
        <xdr:cNvSpPr txBox="1"/>
      </xdr:nvSpPr>
      <xdr:spPr>
        <a:xfrm>
          <a:off x="16370300" y="59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59309</xdr:rowOff>
    </xdr:from>
    <xdr:to>
      <xdr:col>22</xdr:col>
      <xdr:colOff>415925</xdr:colOff>
      <xdr:row>33</xdr:row>
      <xdr:rowOff>160909</xdr:rowOff>
    </xdr:to>
    <xdr:sp macro="" textlink="">
      <xdr:nvSpPr>
        <xdr:cNvPr id="541" name="円/楕円 540"/>
        <xdr:cNvSpPr/>
      </xdr:nvSpPr>
      <xdr:spPr>
        <a:xfrm>
          <a:off x="15430500" y="57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5986</xdr:rowOff>
    </xdr:from>
    <xdr:ext cx="534377" cy="259045"/>
    <xdr:sp macro="" textlink="">
      <xdr:nvSpPr>
        <xdr:cNvPr id="542" name="テキスト ボックス 541"/>
        <xdr:cNvSpPr txBox="1"/>
      </xdr:nvSpPr>
      <xdr:spPr>
        <a:xfrm>
          <a:off x="15214111" y="54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53086</xdr:rowOff>
    </xdr:from>
    <xdr:to>
      <xdr:col>21</xdr:col>
      <xdr:colOff>212725</xdr:colOff>
      <xdr:row>36</xdr:row>
      <xdr:rowOff>154686</xdr:rowOff>
    </xdr:to>
    <xdr:sp macro="" textlink="">
      <xdr:nvSpPr>
        <xdr:cNvPr id="543" name="円/楕円 542"/>
        <xdr:cNvSpPr/>
      </xdr:nvSpPr>
      <xdr:spPr>
        <a:xfrm>
          <a:off x="14541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145813</xdr:rowOff>
    </xdr:from>
    <xdr:ext cx="534377" cy="259045"/>
    <xdr:sp macro="" textlink="">
      <xdr:nvSpPr>
        <xdr:cNvPr id="544" name="テキスト ボックス 543"/>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152781</xdr:rowOff>
    </xdr:from>
    <xdr:to>
      <xdr:col>20</xdr:col>
      <xdr:colOff>9525</xdr:colOff>
      <xdr:row>36</xdr:row>
      <xdr:rowOff>82931</xdr:rowOff>
    </xdr:to>
    <xdr:sp macro="" textlink="">
      <xdr:nvSpPr>
        <xdr:cNvPr id="545" name="円/楕円 544"/>
        <xdr:cNvSpPr/>
      </xdr:nvSpPr>
      <xdr:spPr>
        <a:xfrm>
          <a:off x="13652500" y="61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74058</xdr:rowOff>
    </xdr:from>
    <xdr:ext cx="534377" cy="259045"/>
    <xdr:sp macro="" textlink="">
      <xdr:nvSpPr>
        <xdr:cNvPr id="546" name="テキスト ボックス 545"/>
        <xdr:cNvSpPr txBox="1"/>
      </xdr:nvSpPr>
      <xdr:spPr>
        <a:xfrm>
          <a:off x="13436111" y="62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139192</xdr:rowOff>
    </xdr:from>
    <xdr:to>
      <xdr:col>18</xdr:col>
      <xdr:colOff>492125</xdr:colOff>
      <xdr:row>36</xdr:row>
      <xdr:rowOff>69342</xdr:rowOff>
    </xdr:to>
    <xdr:sp macro="" textlink="">
      <xdr:nvSpPr>
        <xdr:cNvPr id="547" name="円/楕円 546"/>
        <xdr:cNvSpPr/>
      </xdr:nvSpPr>
      <xdr:spPr>
        <a:xfrm>
          <a:off x="12763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85869</xdr:rowOff>
    </xdr:from>
    <xdr:ext cx="534377" cy="259045"/>
    <xdr:sp macro="" textlink="">
      <xdr:nvSpPr>
        <xdr:cNvPr id="548" name="テキスト ボックス 547"/>
        <xdr:cNvSpPr txBox="1"/>
      </xdr:nvSpPr>
      <xdr:spPr>
        <a:xfrm>
          <a:off x="12547111" y="59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3" name="直線コネクタ 572"/>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4"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5" name="直線コネクタ 574"/>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6"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7" name="直線コネクタ 576"/>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22866</xdr:rowOff>
    </xdr:from>
    <xdr:to>
      <xdr:col>23</xdr:col>
      <xdr:colOff>517525</xdr:colOff>
      <xdr:row>56</xdr:row>
      <xdr:rowOff>56204</xdr:rowOff>
    </xdr:to>
    <xdr:cxnSp macro="">
      <xdr:nvCxnSpPr>
        <xdr:cNvPr id="578" name="直線コネクタ 577"/>
        <xdr:cNvCxnSpPr/>
      </xdr:nvCxnSpPr>
      <xdr:spPr>
        <a:xfrm flipV="1">
          <a:off x="15481300" y="9624066"/>
          <a:ext cx="8382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9"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80" name="フローチャート : 判断 579"/>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112325</xdr:rowOff>
    </xdr:from>
    <xdr:to>
      <xdr:col>22</xdr:col>
      <xdr:colOff>365125</xdr:colOff>
      <xdr:row>56</xdr:row>
      <xdr:rowOff>56204</xdr:rowOff>
    </xdr:to>
    <xdr:cxnSp macro="">
      <xdr:nvCxnSpPr>
        <xdr:cNvPr id="581" name="直線コネクタ 580"/>
        <xdr:cNvCxnSpPr/>
      </xdr:nvCxnSpPr>
      <xdr:spPr>
        <a:xfrm>
          <a:off x="14592300" y="9370625"/>
          <a:ext cx="889000" cy="28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78518</xdr:rowOff>
    </xdr:from>
    <xdr:to>
      <xdr:col>22</xdr:col>
      <xdr:colOff>415925</xdr:colOff>
      <xdr:row>57</xdr:row>
      <xdr:rowOff>8668</xdr:rowOff>
    </xdr:to>
    <xdr:sp macro="" textlink="">
      <xdr:nvSpPr>
        <xdr:cNvPr id="582" name="フローチャート : 判断 581"/>
        <xdr:cNvSpPr/>
      </xdr:nvSpPr>
      <xdr:spPr>
        <a:xfrm>
          <a:off x="15430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171245</xdr:rowOff>
    </xdr:from>
    <xdr:ext cx="534377" cy="259045"/>
    <xdr:sp macro="" textlink="">
      <xdr:nvSpPr>
        <xdr:cNvPr id="583" name="テキスト ボックス 582"/>
        <xdr:cNvSpPr txBox="1"/>
      </xdr:nvSpPr>
      <xdr:spPr>
        <a:xfrm>
          <a:off x="15214111" y="97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112325</xdr:rowOff>
    </xdr:from>
    <xdr:to>
      <xdr:col>21</xdr:col>
      <xdr:colOff>161925</xdr:colOff>
      <xdr:row>57</xdr:row>
      <xdr:rowOff>9951</xdr:rowOff>
    </xdr:to>
    <xdr:cxnSp macro="">
      <xdr:nvCxnSpPr>
        <xdr:cNvPr id="584" name="直線コネクタ 583"/>
        <xdr:cNvCxnSpPr/>
      </xdr:nvCxnSpPr>
      <xdr:spPr>
        <a:xfrm flipV="1">
          <a:off x="13703300" y="9370625"/>
          <a:ext cx="889000" cy="4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5" name="フローチャート : 判断 584"/>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6" name="テキスト ボックス 585"/>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84703</xdr:rowOff>
    </xdr:from>
    <xdr:to>
      <xdr:col>19</xdr:col>
      <xdr:colOff>644525</xdr:colOff>
      <xdr:row>57</xdr:row>
      <xdr:rowOff>9951</xdr:rowOff>
    </xdr:to>
    <xdr:cxnSp macro="">
      <xdr:nvCxnSpPr>
        <xdr:cNvPr id="587" name="直線コネクタ 586"/>
        <xdr:cNvCxnSpPr/>
      </xdr:nvCxnSpPr>
      <xdr:spPr>
        <a:xfrm>
          <a:off x="12814300" y="9685903"/>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8" name="フローチャート : 判断 587"/>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9" name="テキスト ボックス 588"/>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90" name="フローチャート : 判断 589"/>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91" name="テキスト ボックス 590"/>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143516</xdr:rowOff>
    </xdr:from>
    <xdr:to>
      <xdr:col>23</xdr:col>
      <xdr:colOff>568325</xdr:colOff>
      <xdr:row>56</xdr:row>
      <xdr:rowOff>73666</xdr:rowOff>
    </xdr:to>
    <xdr:sp macro="" textlink="">
      <xdr:nvSpPr>
        <xdr:cNvPr id="597" name="円/楕円 596"/>
        <xdr:cNvSpPr/>
      </xdr:nvSpPr>
      <xdr:spPr>
        <a:xfrm>
          <a:off x="16268700" y="95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166393</xdr:rowOff>
    </xdr:from>
    <xdr:ext cx="534377" cy="259045"/>
    <xdr:sp macro="" textlink="">
      <xdr:nvSpPr>
        <xdr:cNvPr id="598" name="教育費該当値テキスト"/>
        <xdr:cNvSpPr txBox="1"/>
      </xdr:nvSpPr>
      <xdr:spPr>
        <a:xfrm>
          <a:off x="16370300" y="94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48,133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5404</xdr:rowOff>
    </xdr:from>
    <xdr:to>
      <xdr:col>22</xdr:col>
      <xdr:colOff>415925</xdr:colOff>
      <xdr:row>56</xdr:row>
      <xdr:rowOff>107004</xdr:rowOff>
    </xdr:to>
    <xdr:sp macro="" textlink="">
      <xdr:nvSpPr>
        <xdr:cNvPr id="599" name="円/楕円 598"/>
        <xdr:cNvSpPr/>
      </xdr:nvSpPr>
      <xdr:spPr>
        <a:xfrm>
          <a:off x="15430500" y="96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123531</xdr:rowOff>
    </xdr:from>
    <xdr:ext cx="534377" cy="259045"/>
    <xdr:sp macro="" textlink="">
      <xdr:nvSpPr>
        <xdr:cNvPr id="600" name="テキスト ボックス 599"/>
        <xdr:cNvSpPr txBox="1"/>
      </xdr:nvSpPr>
      <xdr:spPr>
        <a:xfrm>
          <a:off x="15214111" y="93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61525</xdr:rowOff>
    </xdr:from>
    <xdr:to>
      <xdr:col>21</xdr:col>
      <xdr:colOff>212725</xdr:colOff>
      <xdr:row>54</xdr:row>
      <xdr:rowOff>163125</xdr:rowOff>
    </xdr:to>
    <xdr:sp macro="" textlink="">
      <xdr:nvSpPr>
        <xdr:cNvPr id="601" name="円/楕円 600"/>
        <xdr:cNvSpPr/>
      </xdr:nvSpPr>
      <xdr:spPr>
        <a:xfrm>
          <a:off x="14541500" y="93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8202</xdr:rowOff>
    </xdr:from>
    <xdr:ext cx="534377" cy="259045"/>
    <xdr:sp macro="" textlink="">
      <xdr:nvSpPr>
        <xdr:cNvPr id="602" name="テキスト ボックス 601"/>
        <xdr:cNvSpPr txBox="1"/>
      </xdr:nvSpPr>
      <xdr:spPr>
        <a:xfrm>
          <a:off x="14325111" y="90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130601</xdr:rowOff>
    </xdr:from>
    <xdr:to>
      <xdr:col>20</xdr:col>
      <xdr:colOff>9525</xdr:colOff>
      <xdr:row>57</xdr:row>
      <xdr:rowOff>60751</xdr:rowOff>
    </xdr:to>
    <xdr:sp macro="" textlink="">
      <xdr:nvSpPr>
        <xdr:cNvPr id="603" name="円/楕円 602"/>
        <xdr:cNvSpPr/>
      </xdr:nvSpPr>
      <xdr:spPr>
        <a:xfrm>
          <a:off x="13652500" y="97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77278</xdr:rowOff>
    </xdr:from>
    <xdr:ext cx="534377" cy="259045"/>
    <xdr:sp macro="" textlink="">
      <xdr:nvSpPr>
        <xdr:cNvPr id="604" name="テキスト ボックス 603"/>
        <xdr:cNvSpPr txBox="1"/>
      </xdr:nvSpPr>
      <xdr:spPr>
        <a:xfrm>
          <a:off x="13436111" y="95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33903</xdr:rowOff>
    </xdr:from>
    <xdr:to>
      <xdr:col>18</xdr:col>
      <xdr:colOff>492125</xdr:colOff>
      <xdr:row>56</xdr:row>
      <xdr:rowOff>135503</xdr:rowOff>
    </xdr:to>
    <xdr:sp macro="" textlink="">
      <xdr:nvSpPr>
        <xdr:cNvPr id="605" name="円/楕円 604"/>
        <xdr:cNvSpPr/>
      </xdr:nvSpPr>
      <xdr:spPr>
        <a:xfrm>
          <a:off x="12763500" y="96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152030</xdr:rowOff>
    </xdr:from>
    <xdr:ext cx="534377" cy="259045"/>
    <xdr:sp macro="" textlink="">
      <xdr:nvSpPr>
        <xdr:cNvPr id="606" name="テキスト ボックス 605"/>
        <xdr:cNvSpPr txBox="1"/>
      </xdr:nvSpPr>
      <xdr:spPr>
        <a:xfrm>
          <a:off x="12547111" y="94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2" name="直線コネクタ 631"/>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5"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6" name="直線コネクタ 635"/>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8"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9" name="フローチャート : 判断 638"/>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38444</xdr:rowOff>
    </xdr:from>
    <xdr:to>
      <xdr:col>22</xdr:col>
      <xdr:colOff>415925</xdr:colOff>
      <xdr:row>79</xdr:row>
      <xdr:rowOff>140044</xdr:rowOff>
    </xdr:to>
    <xdr:sp macro="" textlink="">
      <xdr:nvSpPr>
        <xdr:cNvPr id="641" name="フローチャート : 判断 640"/>
        <xdr:cNvSpPr/>
      </xdr:nvSpPr>
      <xdr:spPr>
        <a:xfrm>
          <a:off x="15430500" y="13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156571</xdr:rowOff>
    </xdr:from>
    <xdr:ext cx="378565" cy="259045"/>
    <xdr:sp macro="" textlink="">
      <xdr:nvSpPr>
        <xdr:cNvPr id="642" name="テキスト ボックス 641"/>
        <xdr:cNvSpPr txBox="1"/>
      </xdr:nvSpPr>
      <xdr:spPr>
        <a:xfrm>
          <a:off x="15292017" y="133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4" name="フローチャート : 判断 643"/>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5" name="テキスト ボックス 644"/>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7" name="フローチャート : 判断 646"/>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8" name="テキスト ボックス 647"/>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9" name="フローチャート : 判断 648"/>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50" name="テキスト ボックス 649"/>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6" name="円/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8" name="円/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9" name="テキスト ボックス 658"/>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0" name="円/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1" name="テキスト ボックス 660"/>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2" name="円/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3" name="テキスト ボックス 662"/>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4" name="円/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5" name="テキスト ボックス 664"/>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9" name="直線コネクタ 688"/>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90"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91" name="直線コネクタ 690"/>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2"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3" name="直線コネクタ 692"/>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132347</xdr:rowOff>
    </xdr:from>
    <xdr:to>
      <xdr:col>23</xdr:col>
      <xdr:colOff>517525</xdr:colOff>
      <xdr:row>96</xdr:row>
      <xdr:rowOff>155435</xdr:rowOff>
    </xdr:to>
    <xdr:cxnSp macro="">
      <xdr:nvCxnSpPr>
        <xdr:cNvPr id="694" name="直線コネクタ 693"/>
        <xdr:cNvCxnSpPr/>
      </xdr:nvCxnSpPr>
      <xdr:spPr>
        <a:xfrm flipV="1">
          <a:off x="15481300" y="16591547"/>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5"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6" name="フローチャート : 判断 695"/>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87618</xdr:rowOff>
    </xdr:from>
    <xdr:to>
      <xdr:col>22</xdr:col>
      <xdr:colOff>365125</xdr:colOff>
      <xdr:row>96</xdr:row>
      <xdr:rowOff>155435</xdr:rowOff>
    </xdr:to>
    <xdr:cxnSp macro="">
      <xdr:nvCxnSpPr>
        <xdr:cNvPr id="697" name="直線コネクタ 696"/>
        <xdr:cNvCxnSpPr/>
      </xdr:nvCxnSpPr>
      <xdr:spPr>
        <a:xfrm>
          <a:off x="14592300" y="16546818"/>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8" name="フローチャート : 判断 697"/>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26928</xdr:rowOff>
    </xdr:from>
    <xdr:ext cx="534377" cy="259045"/>
    <xdr:sp macro="" textlink="">
      <xdr:nvSpPr>
        <xdr:cNvPr id="699" name="テキスト ボックス 698"/>
        <xdr:cNvSpPr txBox="1"/>
      </xdr:nvSpPr>
      <xdr:spPr>
        <a:xfrm>
          <a:off x="15214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87618</xdr:rowOff>
    </xdr:from>
    <xdr:to>
      <xdr:col>21</xdr:col>
      <xdr:colOff>161925</xdr:colOff>
      <xdr:row>96</xdr:row>
      <xdr:rowOff>98476</xdr:rowOff>
    </xdr:to>
    <xdr:cxnSp macro="">
      <xdr:nvCxnSpPr>
        <xdr:cNvPr id="700" name="直線コネクタ 699"/>
        <xdr:cNvCxnSpPr/>
      </xdr:nvCxnSpPr>
      <xdr:spPr>
        <a:xfrm flipV="1">
          <a:off x="13703300" y="1654681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1" name="フローチャート : 判断 700"/>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2" name="テキスト ボックス 701"/>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77788</xdr:rowOff>
    </xdr:from>
    <xdr:to>
      <xdr:col>19</xdr:col>
      <xdr:colOff>644525</xdr:colOff>
      <xdr:row>96</xdr:row>
      <xdr:rowOff>98476</xdr:rowOff>
    </xdr:to>
    <xdr:cxnSp macro="">
      <xdr:nvCxnSpPr>
        <xdr:cNvPr id="703" name="直線コネクタ 702"/>
        <xdr:cNvCxnSpPr/>
      </xdr:nvCxnSpPr>
      <xdr:spPr>
        <a:xfrm>
          <a:off x="12814300" y="16536988"/>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4" name="フローチャート : 判断 703"/>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5" name="テキスト ボックス 704"/>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6" name="フローチャート : 判断 705"/>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7" name="テキスト ボックス 706"/>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81547</xdr:rowOff>
    </xdr:from>
    <xdr:to>
      <xdr:col>23</xdr:col>
      <xdr:colOff>568325</xdr:colOff>
      <xdr:row>97</xdr:row>
      <xdr:rowOff>11697</xdr:rowOff>
    </xdr:to>
    <xdr:sp macro="" textlink="">
      <xdr:nvSpPr>
        <xdr:cNvPr id="713" name="円/楕円 712"/>
        <xdr:cNvSpPr/>
      </xdr:nvSpPr>
      <xdr:spPr>
        <a:xfrm>
          <a:off x="162687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59974</xdr:rowOff>
    </xdr:from>
    <xdr:ext cx="534377" cy="259045"/>
    <xdr:sp macro="" textlink="">
      <xdr:nvSpPr>
        <xdr:cNvPr id="714" name="公債費該当値テキスト"/>
        <xdr:cNvSpPr txBox="1"/>
      </xdr:nvSpPr>
      <xdr:spPr>
        <a:xfrm>
          <a:off x="16370300" y="165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104635</xdr:rowOff>
    </xdr:from>
    <xdr:to>
      <xdr:col>22</xdr:col>
      <xdr:colOff>415925</xdr:colOff>
      <xdr:row>97</xdr:row>
      <xdr:rowOff>34785</xdr:rowOff>
    </xdr:to>
    <xdr:sp macro="" textlink="">
      <xdr:nvSpPr>
        <xdr:cNvPr id="715" name="円/楕円 714"/>
        <xdr:cNvSpPr/>
      </xdr:nvSpPr>
      <xdr:spPr>
        <a:xfrm>
          <a:off x="15430500" y="165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25912</xdr:rowOff>
    </xdr:from>
    <xdr:ext cx="534377" cy="259045"/>
    <xdr:sp macro="" textlink="">
      <xdr:nvSpPr>
        <xdr:cNvPr id="716" name="テキスト ボックス 715"/>
        <xdr:cNvSpPr txBox="1"/>
      </xdr:nvSpPr>
      <xdr:spPr>
        <a:xfrm>
          <a:off x="15214111" y="166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36818</xdr:rowOff>
    </xdr:from>
    <xdr:to>
      <xdr:col>21</xdr:col>
      <xdr:colOff>212725</xdr:colOff>
      <xdr:row>96</xdr:row>
      <xdr:rowOff>138418</xdr:rowOff>
    </xdr:to>
    <xdr:sp macro="" textlink="">
      <xdr:nvSpPr>
        <xdr:cNvPr id="717" name="円/楕円 716"/>
        <xdr:cNvSpPr/>
      </xdr:nvSpPr>
      <xdr:spPr>
        <a:xfrm>
          <a:off x="14541500" y="164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129545</xdr:rowOff>
    </xdr:from>
    <xdr:ext cx="534377" cy="259045"/>
    <xdr:sp macro="" textlink="">
      <xdr:nvSpPr>
        <xdr:cNvPr id="718" name="テキスト ボックス 717"/>
        <xdr:cNvSpPr txBox="1"/>
      </xdr:nvSpPr>
      <xdr:spPr>
        <a:xfrm>
          <a:off x="14325111" y="165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47676</xdr:rowOff>
    </xdr:from>
    <xdr:to>
      <xdr:col>20</xdr:col>
      <xdr:colOff>9525</xdr:colOff>
      <xdr:row>96</xdr:row>
      <xdr:rowOff>149276</xdr:rowOff>
    </xdr:to>
    <xdr:sp macro="" textlink="">
      <xdr:nvSpPr>
        <xdr:cNvPr id="719" name="円/楕円 718"/>
        <xdr:cNvSpPr/>
      </xdr:nvSpPr>
      <xdr:spPr>
        <a:xfrm>
          <a:off x="13652500" y="165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140403</xdr:rowOff>
    </xdr:from>
    <xdr:ext cx="534377" cy="259045"/>
    <xdr:sp macro="" textlink="">
      <xdr:nvSpPr>
        <xdr:cNvPr id="720" name="テキスト ボックス 719"/>
        <xdr:cNvSpPr txBox="1"/>
      </xdr:nvSpPr>
      <xdr:spPr>
        <a:xfrm>
          <a:off x="13436111" y="1659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26988</xdr:rowOff>
    </xdr:from>
    <xdr:to>
      <xdr:col>18</xdr:col>
      <xdr:colOff>492125</xdr:colOff>
      <xdr:row>96</xdr:row>
      <xdr:rowOff>128588</xdr:rowOff>
    </xdr:to>
    <xdr:sp macro="" textlink="">
      <xdr:nvSpPr>
        <xdr:cNvPr id="721" name="円/楕円 720"/>
        <xdr:cNvSpPr/>
      </xdr:nvSpPr>
      <xdr:spPr>
        <a:xfrm>
          <a:off x="127635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119715</xdr:rowOff>
    </xdr:from>
    <xdr:ext cx="534377" cy="259045"/>
    <xdr:sp macro="" textlink="">
      <xdr:nvSpPr>
        <xdr:cNvPr id="722" name="テキスト ボックス 721"/>
        <xdr:cNvSpPr txBox="1"/>
      </xdr:nvSpPr>
      <xdr:spPr>
        <a:xfrm>
          <a:off x="12547111" y="165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6" name="直線コネクタ 745"/>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9"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50" name="直線コネクタ 749"/>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2"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3" name="フローチャート : 判断 752"/>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xdr:rowOff>
    </xdr:from>
    <xdr:to>
      <xdr:col>31</xdr:col>
      <xdr:colOff>85725</xdr:colOff>
      <xdr:row>38</xdr:row>
      <xdr:rowOff>113538</xdr:rowOff>
    </xdr:to>
    <xdr:sp macro="" textlink="">
      <xdr:nvSpPr>
        <xdr:cNvPr id="755" name="フローチャート : 判断 754"/>
        <xdr:cNvSpPr/>
      </xdr:nvSpPr>
      <xdr:spPr>
        <a:xfrm>
          <a:off x="21272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130065</xdr:rowOff>
    </xdr:from>
    <xdr:ext cx="378565" cy="259045"/>
    <xdr:sp macro="" textlink="">
      <xdr:nvSpPr>
        <xdr:cNvPr id="756" name="テキスト ボックス 755"/>
        <xdr:cNvSpPr txBox="1"/>
      </xdr:nvSpPr>
      <xdr:spPr>
        <a:xfrm>
          <a:off x="21134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8" name="フローチャート : 判断 757"/>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9" name="テキスト ボックス 758"/>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61" name="フローチャート : 判断 760"/>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2" name="テキスト ボックス 761"/>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3" name="フローチャート : 判断 762"/>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4" name="テキスト ボックス 763"/>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一人当たりのコストが多いものを順にあげると、民生費、総務費、教育費の順となる。</a:t>
          </a:r>
          <a:endParaRPr kumimoji="1" lang="en-US" altLang="ja-JP" sz="1300">
            <a:latin typeface="ＭＳ Ｐゴシック"/>
          </a:endParaRPr>
        </a:p>
        <a:p>
          <a:r>
            <a:rPr kumimoji="1" lang="ja-JP" altLang="en-US" sz="1300">
              <a:latin typeface="ＭＳ Ｐゴシック"/>
            </a:rPr>
            <a:t>　コストの半分近くを占める民生費は、年金生活者等支援臨時福祉給付金給付事業費補助金や施設型給付費（保育・私立保育所分）、訓練等給付費施設入所通所費助成などの増額により前年と比べて</a:t>
          </a:r>
          <a:r>
            <a:rPr kumimoji="1" lang="en-US" altLang="ja-JP" sz="1300">
              <a:latin typeface="ＭＳ Ｐゴシック"/>
            </a:rPr>
            <a:t>3,709</a:t>
          </a:r>
          <a:r>
            <a:rPr kumimoji="1" lang="ja-JP" altLang="en-US" sz="1300">
              <a:latin typeface="ＭＳ Ｐゴシック"/>
            </a:rPr>
            <a:t>円、</a:t>
          </a:r>
          <a:r>
            <a:rPr kumimoji="1" lang="en-US" altLang="ja-JP" sz="1300">
              <a:latin typeface="ＭＳ Ｐゴシック"/>
            </a:rPr>
            <a:t>1.9</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総務費は、社会保障・税番号制度に対応するためのシステム改修経費などが減額となったことなどにより前年と比べて</a:t>
          </a:r>
          <a:r>
            <a:rPr kumimoji="1" lang="en-US" altLang="ja-JP" sz="1300">
              <a:latin typeface="ＭＳ Ｐゴシック"/>
            </a:rPr>
            <a:t>7,268</a:t>
          </a:r>
          <a:r>
            <a:rPr kumimoji="1" lang="ja-JP" altLang="en-US" sz="1300">
              <a:latin typeface="ＭＳ Ｐゴシック"/>
            </a:rPr>
            <a:t>円、</a:t>
          </a:r>
          <a:r>
            <a:rPr kumimoji="1" lang="en-US" altLang="ja-JP" sz="1300">
              <a:latin typeface="ＭＳ Ｐゴシック"/>
            </a:rPr>
            <a:t>14.5</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教育費は、第一小学校の建替えを行った平成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13,304</a:t>
          </a:r>
          <a:r>
            <a:rPr kumimoji="1" lang="ja-JP" altLang="en-US" sz="1300">
              <a:latin typeface="ＭＳ Ｐゴシック"/>
            </a:rPr>
            <a:t>円、</a:t>
          </a:r>
          <a:r>
            <a:rPr kumimoji="1" lang="en-US" altLang="ja-JP" sz="1300">
              <a:latin typeface="ＭＳ Ｐゴシック"/>
            </a:rPr>
            <a:t>21.7</a:t>
          </a:r>
          <a:r>
            <a:rPr kumimoji="1" lang="ja-JP" altLang="en-US" sz="1300">
              <a:latin typeface="ＭＳ Ｐゴシック"/>
            </a:rPr>
            <a:t>％の減となったが、今後も学校施設の老朽化に対応していく必要があることから、引き続き高い水準での推移が見込まれる。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％を目標として積立を進め、平成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年度決算で目標の</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億円以上を確保している。</a:t>
          </a:r>
        </a:p>
        <a:p>
          <a:r>
            <a:rPr kumimoji="1" lang="ja-JP" altLang="en-US" sz="1400">
              <a:latin typeface="ＭＳ ゴシック" pitchFamily="49" charset="-128"/>
              <a:ea typeface="ＭＳ ゴシック" pitchFamily="49" charset="-128"/>
            </a:rPr>
            <a:t>　実質収支は前年度に引き続き黒字となったが、法人市民税や税連動交付金の減と翌年度繰越額の増により、単年度収支は３億５千万円の赤字、実質単年度収支も３億１千万円の赤字となった。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今後も引き続き、健全性の維持に向けた努力を続けていく。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事業会計の実質収支に増減はあるが、前年度に引き続きすべての会計が黒字となった。介護保険事業、国民健康保険事業、下水道事業、後期高齢者医療事業、駐車場事業では実質収支が増加したものの、一般会計、競輪事業では減少し、連結実質赤字比率の対象となる実質収支の合計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特に一般会計では、退職者数や職員数の減少により人件費が減となった一方、法人市民税が一部交付税原資化に伴う税率引き下げの影響などにより減となり、歳入が歳出以上に下がったことから</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億円の減となった。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78160310</v>
      </c>
      <c r="BO4" s="381"/>
      <c r="BP4" s="381"/>
      <c r="BQ4" s="381"/>
      <c r="BR4" s="381"/>
      <c r="BS4" s="381"/>
      <c r="BT4" s="381"/>
      <c r="BU4" s="382"/>
      <c r="BV4" s="380">
        <v>79268833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8.4</v>
      </c>
      <c r="CU4" s="387"/>
      <c r="CV4" s="387"/>
      <c r="CW4" s="387"/>
      <c r="CX4" s="387"/>
      <c r="CY4" s="387"/>
      <c r="CZ4" s="387"/>
      <c r="DA4" s="388"/>
      <c r="DB4" s="386">
        <v>9.5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73814658</v>
      </c>
      <c r="BO5" s="418"/>
      <c r="BP5" s="418"/>
      <c r="BQ5" s="418"/>
      <c r="BR5" s="418"/>
      <c r="BS5" s="418"/>
      <c r="BT5" s="418"/>
      <c r="BU5" s="419"/>
      <c r="BV5" s="417">
        <v>74877394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88.5</v>
      </c>
      <c r="CU5" s="415"/>
      <c r="CV5" s="415"/>
      <c r="CW5" s="415"/>
      <c r="CX5" s="415"/>
      <c r="CY5" s="415"/>
      <c r="CZ5" s="415"/>
      <c r="DA5" s="416"/>
      <c r="DB5" s="414">
        <v>87.9</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4345652</v>
      </c>
      <c r="BO6" s="418"/>
      <c r="BP6" s="418"/>
      <c r="BQ6" s="418"/>
      <c r="BR6" s="418"/>
      <c r="BS6" s="418"/>
      <c r="BT6" s="418"/>
      <c r="BU6" s="419"/>
      <c r="BV6" s="417">
        <v>4391439</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88.5</v>
      </c>
      <c r="CU6" s="455"/>
      <c r="CV6" s="455"/>
      <c r="CW6" s="455"/>
      <c r="CX6" s="455"/>
      <c r="CY6" s="455"/>
      <c r="CZ6" s="455"/>
      <c r="DA6" s="456"/>
      <c r="DB6" s="454">
        <v>87.9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875586</v>
      </c>
      <c r="BO7" s="418"/>
      <c r="BP7" s="418"/>
      <c r="BQ7" s="418"/>
      <c r="BR7" s="418"/>
      <c r="BS7" s="418"/>
      <c r="BT7" s="418"/>
      <c r="BU7" s="419"/>
      <c r="BV7" s="417">
        <v>568597</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41138105</v>
      </c>
      <c r="CU7" s="418"/>
      <c r="CV7" s="418"/>
      <c r="CW7" s="418"/>
      <c r="CX7" s="418"/>
      <c r="CY7" s="418"/>
      <c r="CZ7" s="418"/>
      <c r="DA7" s="419"/>
      <c r="DB7" s="417">
        <v>40340964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79</v>
      </c>
      <c r="AV8" s="450"/>
      <c r="AW8" s="450"/>
      <c r="AX8" s="450"/>
      <c r="AY8" s="451" t="s">
        <v>95</v>
      </c>
      <c r="AZ8" s="452"/>
      <c r="BA8" s="452"/>
      <c r="BB8" s="452"/>
      <c r="BC8" s="452"/>
      <c r="BD8" s="452"/>
      <c r="BE8" s="452"/>
      <c r="BF8" s="452"/>
      <c r="BG8" s="452"/>
      <c r="BH8" s="452"/>
      <c r="BI8" s="452"/>
      <c r="BJ8" s="452"/>
      <c r="BK8" s="452"/>
      <c r="BL8" s="452"/>
      <c r="BM8" s="453"/>
      <c r="BN8" s="417">
        <v>3470066</v>
      </c>
      <c r="BO8" s="418"/>
      <c r="BP8" s="418"/>
      <c r="BQ8" s="418"/>
      <c r="BR8" s="418"/>
      <c r="BS8" s="418"/>
      <c r="BT8" s="418"/>
      <c r="BU8" s="419"/>
      <c r="BV8" s="417">
        <v>3822842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1.1299999999999999</v>
      </c>
      <c r="CU8" s="458"/>
      <c r="CV8" s="458"/>
      <c r="CW8" s="458"/>
      <c r="CX8" s="458"/>
      <c r="CY8" s="458"/>
      <c r="CZ8" s="458"/>
      <c r="DA8" s="459"/>
      <c r="DB8" s="457">
        <v>1.1000000000000001</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176295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-352776</v>
      </c>
      <c r="BO9" s="418"/>
      <c r="BP9" s="418"/>
      <c r="BQ9" s="418"/>
      <c r="BR9" s="418"/>
      <c r="BS9" s="418"/>
      <c r="BT9" s="418"/>
      <c r="BU9" s="419"/>
      <c r="BV9" s="417">
        <v>556755</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8.1</v>
      </c>
      <c r="CU9" s="415"/>
      <c r="CV9" s="415"/>
      <c r="CW9" s="415"/>
      <c r="CX9" s="415"/>
      <c r="CY9" s="415"/>
      <c r="CZ9" s="415"/>
      <c r="DA9" s="416"/>
      <c r="DB9" s="414">
        <v>7.5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179668</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44955</v>
      </c>
      <c r="BO10" s="418"/>
      <c r="BP10" s="418"/>
      <c r="BQ10" s="418"/>
      <c r="BR10" s="418"/>
      <c r="BS10" s="418"/>
      <c r="BT10" s="418"/>
      <c r="BU10" s="419"/>
      <c r="BV10" s="417">
        <v>1008891</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181554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177695</v>
      </c>
      <c r="S13" s="499"/>
      <c r="T13" s="499"/>
      <c r="U13" s="499"/>
      <c r="V13" s="500"/>
      <c r="W13" s="433" t="s">
        <v>125</v>
      </c>
      <c r="X13" s="434"/>
      <c r="Y13" s="434"/>
      <c r="Z13" s="434"/>
      <c r="AA13" s="434"/>
      <c r="AB13" s="424"/>
      <c r="AC13" s="468">
        <v>673</v>
      </c>
      <c r="AD13" s="469"/>
      <c r="AE13" s="469"/>
      <c r="AF13" s="469"/>
      <c r="AG13" s="508"/>
      <c r="AH13" s="468">
        <v>672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-307821</v>
      </c>
      <c r="BO13" s="418"/>
      <c r="BP13" s="418"/>
      <c r="BQ13" s="418"/>
      <c r="BR13" s="418"/>
      <c r="BS13" s="418"/>
      <c r="BT13" s="418"/>
      <c r="BU13" s="419"/>
      <c r="BV13" s="417">
        <v>1565646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v>
      </c>
      <c r="CU13" s="415"/>
      <c r="CV13" s="415"/>
      <c r="CW13" s="415"/>
      <c r="CX13" s="415"/>
      <c r="CY13" s="415"/>
      <c r="CZ13" s="415"/>
      <c r="DA13" s="416"/>
      <c r="DB13" s="414">
        <v>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179796</v>
      </c>
      <c r="S14" s="499"/>
      <c r="T14" s="499"/>
      <c r="U14" s="499"/>
      <c r="V14" s="500"/>
      <c r="W14" s="407"/>
      <c r="X14" s="408"/>
      <c r="Y14" s="408"/>
      <c r="Z14" s="408"/>
      <c r="AA14" s="408"/>
      <c r="AB14" s="397"/>
      <c r="AC14" s="501">
        <v>1</v>
      </c>
      <c r="AD14" s="502"/>
      <c r="AE14" s="502"/>
      <c r="AF14" s="502"/>
      <c r="AG14" s="503"/>
      <c r="AH14" s="501">
        <v>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176233</v>
      </c>
      <c r="S15" s="499"/>
      <c r="T15" s="499"/>
      <c r="U15" s="499"/>
      <c r="V15" s="500"/>
      <c r="W15" s="433" t="s">
        <v>132</v>
      </c>
      <c r="X15" s="434"/>
      <c r="Y15" s="434"/>
      <c r="Z15" s="434"/>
      <c r="AA15" s="434"/>
      <c r="AB15" s="424"/>
      <c r="AC15" s="468">
        <v>12981</v>
      </c>
      <c r="AD15" s="469"/>
      <c r="AE15" s="469"/>
      <c r="AF15" s="469"/>
      <c r="AG15" s="508"/>
      <c r="AH15" s="468">
        <v>13083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31737941</v>
      </c>
      <c r="BO15" s="381"/>
      <c r="BP15" s="381"/>
      <c r="BQ15" s="381"/>
      <c r="BR15" s="381"/>
      <c r="BS15" s="381"/>
      <c r="BT15" s="381"/>
      <c r="BU15" s="382"/>
      <c r="BV15" s="380">
        <v>31174772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18.899999999999999</v>
      </c>
      <c r="AD16" s="502"/>
      <c r="AE16" s="502"/>
      <c r="AF16" s="502"/>
      <c r="AG16" s="503"/>
      <c r="AH16" s="501">
        <v>18.7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26730182</v>
      </c>
      <c r="BO16" s="418"/>
      <c r="BP16" s="418"/>
      <c r="BQ16" s="418"/>
      <c r="BR16" s="418"/>
      <c r="BS16" s="418"/>
      <c r="BT16" s="418"/>
      <c r="BU16" s="419"/>
      <c r="BV16" s="417">
        <v>27287855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55127</v>
      </c>
      <c r="AD17" s="469"/>
      <c r="AE17" s="469"/>
      <c r="AF17" s="469"/>
      <c r="AG17" s="508"/>
      <c r="AH17" s="468">
        <v>56040</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41138105</v>
      </c>
      <c r="BO17" s="418"/>
      <c r="BP17" s="418"/>
      <c r="BQ17" s="418"/>
      <c r="BR17" s="418"/>
      <c r="BS17" s="418"/>
      <c r="BT17" s="418"/>
      <c r="BU17" s="419"/>
      <c r="BV17" s="417">
        <v>40340964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24.36</v>
      </c>
      <c r="M18" s="530"/>
      <c r="N18" s="530"/>
      <c r="O18" s="530"/>
      <c r="P18" s="530"/>
      <c r="Q18" s="530"/>
      <c r="R18" s="531"/>
      <c r="S18" s="531"/>
      <c r="T18" s="531"/>
      <c r="U18" s="531"/>
      <c r="V18" s="532"/>
      <c r="W18" s="435"/>
      <c r="X18" s="436"/>
      <c r="Y18" s="436"/>
      <c r="Z18" s="436"/>
      <c r="AA18" s="436"/>
      <c r="AB18" s="427"/>
      <c r="AC18" s="533">
        <v>80.099999999999994</v>
      </c>
      <c r="AD18" s="534"/>
      <c r="AE18" s="534"/>
      <c r="AF18" s="534"/>
      <c r="AG18" s="535"/>
      <c r="AH18" s="533">
        <v>80.3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36848616</v>
      </c>
      <c r="BO18" s="418"/>
      <c r="BP18" s="418"/>
      <c r="BQ18" s="418"/>
      <c r="BR18" s="418"/>
      <c r="BS18" s="418"/>
      <c r="BT18" s="418"/>
      <c r="BU18" s="419"/>
      <c r="BV18" s="417">
        <v>37282014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7237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49429661</v>
      </c>
      <c r="BO19" s="418"/>
      <c r="BP19" s="418"/>
      <c r="BQ19" s="418"/>
      <c r="BR19" s="418"/>
      <c r="BS19" s="418"/>
      <c r="BT19" s="418"/>
      <c r="BU19" s="419"/>
      <c r="BV19" s="417">
        <v>50107783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83285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29247118</v>
      </c>
      <c r="BO23" s="418"/>
      <c r="BP23" s="418"/>
      <c r="BQ23" s="418"/>
      <c r="BR23" s="418"/>
      <c r="BS23" s="418"/>
      <c r="BT23" s="418"/>
      <c r="BU23" s="419"/>
      <c r="BV23" s="417">
        <v>30783060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10410</v>
      </c>
      <c r="R24" s="469"/>
      <c r="S24" s="469"/>
      <c r="T24" s="469"/>
      <c r="U24" s="469"/>
      <c r="V24" s="508"/>
      <c r="W24" s="563"/>
      <c r="X24" s="551"/>
      <c r="Y24" s="552"/>
      <c r="Z24" s="467" t="s">
        <v>156</v>
      </c>
      <c r="AA24" s="447"/>
      <c r="AB24" s="447"/>
      <c r="AC24" s="447"/>
      <c r="AD24" s="447"/>
      <c r="AE24" s="447"/>
      <c r="AF24" s="447"/>
      <c r="AG24" s="448"/>
      <c r="AH24" s="468">
        <v>963</v>
      </c>
      <c r="AI24" s="469"/>
      <c r="AJ24" s="469"/>
      <c r="AK24" s="469"/>
      <c r="AL24" s="508"/>
      <c r="AM24" s="468">
        <v>3062340</v>
      </c>
      <c r="AN24" s="469"/>
      <c r="AO24" s="469"/>
      <c r="AP24" s="469"/>
      <c r="AQ24" s="469"/>
      <c r="AR24" s="508"/>
      <c r="AS24" s="468">
        <v>3180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13969756</v>
      </c>
      <c r="BO24" s="418"/>
      <c r="BP24" s="418"/>
      <c r="BQ24" s="418"/>
      <c r="BR24" s="418"/>
      <c r="BS24" s="418"/>
      <c r="BT24" s="418"/>
      <c r="BU24" s="419"/>
      <c r="BV24" s="417">
        <v>16012525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2</v>
      </c>
      <c r="M25" s="469"/>
      <c r="N25" s="469"/>
      <c r="O25" s="469"/>
      <c r="P25" s="508"/>
      <c r="Q25" s="468">
        <v>9010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9574359</v>
      </c>
      <c r="BO25" s="381"/>
      <c r="BP25" s="381"/>
      <c r="BQ25" s="381"/>
      <c r="BR25" s="381"/>
      <c r="BS25" s="381"/>
      <c r="BT25" s="381"/>
      <c r="BU25" s="382"/>
      <c r="BV25" s="380">
        <v>9876126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7990</v>
      </c>
      <c r="R26" s="469"/>
      <c r="S26" s="469"/>
      <c r="T26" s="469"/>
      <c r="U26" s="469"/>
      <c r="V26" s="508"/>
      <c r="W26" s="563"/>
      <c r="X26" s="551"/>
      <c r="Y26" s="552"/>
      <c r="Z26" s="467" t="s">
        <v>162</v>
      </c>
      <c r="AA26" s="573"/>
      <c r="AB26" s="573"/>
      <c r="AC26" s="573"/>
      <c r="AD26" s="573"/>
      <c r="AE26" s="573"/>
      <c r="AF26" s="573"/>
      <c r="AG26" s="574"/>
      <c r="AH26" s="468">
        <v>87</v>
      </c>
      <c r="AI26" s="469"/>
      <c r="AJ26" s="469"/>
      <c r="AK26" s="469"/>
      <c r="AL26" s="508"/>
      <c r="AM26" s="468">
        <v>285534</v>
      </c>
      <c r="AN26" s="469"/>
      <c r="AO26" s="469"/>
      <c r="AP26" s="469"/>
      <c r="AQ26" s="469"/>
      <c r="AR26" s="508"/>
      <c r="AS26" s="468">
        <v>3282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v>100000</v>
      </c>
      <c r="BO26" s="418"/>
      <c r="BP26" s="418"/>
      <c r="BQ26" s="418"/>
      <c r="BR26" s="418"/>
      <c r="BS26" s="418"/>
      <c r="BT26" s="418"/>
      <c r="BU26" s="419"/>
      <c r="BV26" s="417">
        <v>100000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6620</v>
      </c>
      <c r="R27" s="469"/>
      <c r="S27" s="469"/>
      <c r="T27" s="469"/>
      <c r="U27" s="469"/>
      <c r="V27" s="508"/>
      <c r="W27" s="563"/>
      <c r="X27" s="551"/>
      <c r="Y27" s="552"/>
      <c r="Z27" s="467" t="s">
        <v>165</v>
      </c>
      <c r="AA27" s="447"/>
      <c r="AB27" s="447"/>
      <c r="AC27" s="447"/>
      <c r="AD27" s="447"/>
      <c r="AE27" s="447"/>
      <c r="AF27" s="447"/>
      <c r="AG27" s="448"/>
      <c r="AH27" s="468">
        <v>3</v>
      </c>
      <c r="AI27" s="469"/>
      <c r="AJ27" s="469"/>
      <c r="AK27" s="469"/>
      <c r="AL27" s="508"/>
      <c r="AM27" s="468">
        <v>13900</v>
      </c>
      <c r="AN27" s="469"/>
      <c r="AO27" s="469"/>
      <c r="AP27" s="469"/>
      <c r="AQ27" s="469"/>
      <c r="AR27" s="508"/>
      <c r="AS27" s="468">
        <v>4633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5990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8108556</v>
      </c>
      <c r="BO28" s="381"/>
      <c r="BP28" s="381"/>
      <c r="BQ28" s="381"/>
      <c r="BR28" s="381"/>
      <c r="BS28" s="381"/>
      <c r="BT28" s="381"/>
      <c r="BU28" s="382"/>
      <c r="BV28" s="380">
        <v>8063601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26</v>
      </c>
      <c r="M29" s="469"/>
      <c r="N29" s="469"/>
      <c r="O29" s="469"/>
      <c r="P29" s="508"/>
      <c r="Q29" s="468">
        <v>5550</v>
      </c>
      <c r="R29" s="469"/>
      <c r="S29" s="469"/>
      <c r="T29" s="469"/>
      <c r="U29" s="469"/>
      <c r="V29" s="508"/>
      <c r="W29" s="564"/>
      <c r="X29" s="565"/>
      <c r="Y29" s="566"/>
      <c r="Z29" s="467" t="s">
        <v>172</v>
      </c>
      <c r="AA29" s="447"/>
      <c r="AB29" s="447"/>
      <c r="AC29" s="447"/>
      <c r="AD29" s="447"/>
      <c r="AE29" s="447"/>
      <c r="AF29" s="447"/>
      <c r="AG29" s="448"/>
      <c r="AH29" s="468">
        <v>966</v>
      </c>
      <c r="AI29" s="469"/>
      <c r="AJ29" s="469"/>
      <c r="AK29" s="469"/>
      <c r="AL29" s="508"/>
      <c r="AM29" s="468">
        <v>3076240</v>
      </c>
      <c r="AN29" s="469"/>
      <c r="AO29" s="469"/>
      <c r="AP29" s="469"/>
      <c r="AQ29" s="469"/>
      <c r="AR29" s="508"/>
      <c r="AS29" s="468">
        <v>3185</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10244181</v>
      </c>
      <c r="BO30" s="587"/>
      <c r="BP30" s="587"/>
      <c r="BQ30" s="587"/>
      <c r="BR30" s="587"/>
      <c r="BS30" s="587"/>
      <c r="BT30" s="587"/>
      <c r="BU30" s="588"/>
      <c r="BV30" s="586">
        <v>8142100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東京たま広域資源循環組合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立川市地域文化振興財団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東京市町村総合事務組合（一般会計）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立川都市センター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東京市町村総合事務組合（交通災害共済事業特別会計）</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立川市土地開発公社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駐車場事業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立川・昭島・国立聖苑組合</v>
      </c>
      <c r="BZ37" s="599"/>
      <c r="CA37" s="599"/>
      <c r="CB37" s="599"/>
      <c r="CC37" s="599"/>
      <c r="CD37" s="599"/>
      <c r="CE37" s="599"/>
      <c r="CF37" s="599"/>
      <c r="CG37" s="599"/>
      <c r="CH37" s="599"/>
      <c r="CI37" s="599"/>
      <c r="CJ37" s="599"/>
      <c r="CK37" s="599"/>
      <c r="CL37" s="599"/>
      <c r="CM37" s="599"/>
      <c r="CN37" s="167"/>
      <c r="CO37" s="598">
        <f t="shared" si="3"/>
        <v>17</v>
      </c>
      <c r="CP37" s="598"/>
      <c r="CQ37" s="599" t="str">
        <f>IF('各会計、関係団体の財政状況及び健全化判断比率'!BS10="","",'各会計、関係団体の財政状況及び健全化判断比率'!BS10)</f>
        <v>多摩都市モノレール株式会社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競輪事業</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東京都後期高齢者医療広域連合（一般会計）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東京都後期高齢者医療広域連合（後期高齢者医療特別会計）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8.19</v>
      </c>
      <c r="G34" s="33">
        <v>7.57</v>
      </c>
      <c r="H34" s="33">
        <v>8.61</v>
      </c>
      <c r="I34" s="33">
        <v>9.4700000000000006</v>
      </c>
      <c r="J34" s="34">
        <v>8.43</v>
      </c>
      <c r="K34" s="22"/>
      <c r="L34" s="22"/>
      <c r="M34" s="22"/>
      <c r="N34" s="22"/>
      <c r="O34" s="22"/>
      <c r="P34" s="22"/>
    </row>
    <row r="35" spans="1:16" ht="39" customHeight="1">
      <c r="A35" s="22"/>
      <c r="B35" s="35"/>
      <c r="C35" s="1178" t="s">
        <v>525</v>
      </c>
      <c r="D35" s="1179"/>
      <c r="E35" s="1180"/>
      <c r="F35" s="36">
        <v>0</v>
      </c>
      <c r="G35" s="37">
        <v>0.05</v>
      </c>
      <c r="H35" s="37">
        <v>0.13</v>
      </c>
      <c r="I35" s="37">
        <v>0.34</v>
      </c>
      <c r="J35" s="38">
        <v>1.02</v>
      </c>
      <c r="K35" s="22"/>
      <c r="L35" s="22"/>
      <c r="M35" s="22"/>
      <c r="N35" s="22"/>
      <c r="O35" s="22"/>
      <c r="P35" s="22"/>
    </row>
    <row r="36" spans="1:16" ht="39" customHeight="1">
      <c r="A36" s="22"/>
      <c r="B36" s="35"/>
      <c r="C36" s="1178" t="s">
        <v>526</v>
      </c>
      <c r="D36" s="1179"/>
      <c r="E36" s="1180"/>
      <c r="F36" s="36">
        <v>0.57999999999999996</v>
      </c>
      <c r="G36" s="37">
        <v>0.66</v>
      </c>
      <c r="H36" s="37">
        <v>0.66</v>
      </c>
      <c r="I36" s="37">
        <v>0.31</v>
      </c>
      <c r="J36" s="38">
        <v>0.4</v>
      </c>
      <c r="K36" s="22"/>
      <c r="L36" s="22"/>
      <c r="M36" s="22"/>
      <c r="N36" s="22"/>
      <c r="O36" s="22"/>
      <c r="P36" s="22"/>
    </row>
    <row r="37" spans="1:16" ht="39" customHeight="1">
      <c r="A37" s="22"/>
      <c r="B37" s="35"/>
      <c r="C37" s="1178" t="s">
        <v>527</v>
      </c>
      <c r="D37" s="1179"/>
      <c r="E37" s="1180"/>
      <c r="F37" s="36">
        <v>0.32</v>
      </c>
      <c r="G37" s="37">
        <v>0.32</v>
      </c>
      <c r="H37" s="37">
        <v>0.31</v>
      </c>
      <c r="I37" s="37">
        <v>0.3</v>
      </c>
      <c r="J37" s="38">
        <v>0.28999999999999998</v>
      </c>
      <c r="K37" s="22"/>
      <c r="L37" s="22"/>
      <c r="M37" s="22"/>
      <c r="N37" s="22"/>
      <c r="O37" s="22"/>
      <c r="P37" s="22"/>
    </row>
    <row r="38" spans="1:16" ht="39" customHeight="1">
      <c r="A38" s="22"/>
      <c r="B38" s="35"/>
      <c r="C38" s="1178" t="s">
        <v>528</v>
      </c>
      <c r="D38" s="1179"/>
      <c r="E38" s="1180"/>
      <c r="F38" s="36">
        <v>0.02</v>
      </c>
      <c r="G38" s="37">
        <v>0.02</v>
      </c>
      <c r="H38" s="37">
        <v>0.02</v>
      </c>
      <c r="I38" s="37">
        <v>0.02</v>
      </c>
      <c r="J38" s="38">
        <v>0.02</v>
      </c>
      <c r="K38" s="22"/>
      <c r="L38" s="22"/>
      <c r="M38" s="22"/>
      <c r="N38" s="22"/>
      <c r="O38" s="22"/>
      <c r="P38" s="22"/>
    </row>
    <row r="39" spans="1:16" ht="39" customHeight="1">
      <c r="A39" s="22"/>
      <c r="B39" s="35"/>
      <c r="C39" s="1178" t="s">
        <v>529</v>
      </c>
      <c r="D39" s="1179"/>
      <c r="E39" s="1180"/>
      <c r="F39" s="36">
        <v>0.02</v>
      </c>
      <c r="G39" s="37">
        <v>0.04</v>
      </c>
      <c r="H39" s="37">
        <v>0.02</v>
      </c>
      <c r="I39" s="37">
        <v>0</v>
      </c>
      <c r="J39" s="38">
        <v>0.01</v>
      </c>
      <c r="K39" s="22"/>
      <c r="L39" s="22"/>
      <c r="M39" s="22"/>
      <c r="N39" s="22"/>
      <c r="O39" s="22"/>
      <c r="P39" s="22"/>
    </row>
    <row r="40" spans="1:16" ht="39" customHeight="1">
      <c r="A40" s="22"/>
      <c r="B40" s="35"/>
      <c r="C40" s="1178" t="s">
        <v>530</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4600</v>
      </c>
      <c r="L45" s="60">
        <v>4340</v>
      </c>
      <c r="M45" s="60">
        <v>4463</v>
      </c>
      <c r="N45" s="60">
        <v>3841</v>
      </c>
      <c r="O45" s="61">
        <v>4098</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v>83</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v>17</v>
      </c>
      <c r="L47" s="64">
        <v>17</v>
      </c>
      <c r="M47" s="64">
        <v>17</v>
      </c>
      <c r="N47" s="64">
        <v>17</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1401</v>
      </c>
      <c r="L48" s="64">
        <v>1309</v>
      </c>
      <c r="M48" s="64">
        <v>1362</v>
      </c>
      <c r="N48" s="64">
        <v>1314</v>
      </c>
      <c r="O48" s="65">
        <v>1259</v>
      </c>
      <c r="P48" s="48"/>
      <c r="Q48" s="48"/>
      <c r="R48" s="48"/>
      <c r="S48" s="48"/>
      <c r="T48" s="48"/>
      <c r="U48" s="48"/>
    </row>
    <row r="49" spans="1:21" ht="30.75" customHeight="1">
      <c r="A49" s="48"/>
      <c r="B49" s="1196"/>
      <c r="C49" s="1197"/>
      <c r="D49" s="62"/>
      <c r="E49" s="1188" t="s">
        <v>16</v>
      </c>
      <c r="F49" s="1188"/>
      <c r="G49" s="1188"/>
      <c r="H49" s="1188"/>
      <c r="I49" s="1188"/>
      <c r="J49" s="1189"/>
      <c r="K49" s="63">
        <v>262</v>
      </c>
      <c r="L49" s="64">
        <v>209</v>
      </c>
      <c r="M49" s="64">
        <v>169</v>
      </c>
      <c r="N49" s="64">
        <v>156</v>
      </c>
      <c r="O49" s="65">
        <v>125</v>
      </c>
      <c r="P49" s="48"/>
      <c r="Q49" s="48"/>
      <c r="R49" s="48"/>
      <c r="S49" s="48"/>
      <c r="T49" s="48"/>
      <c r="U49" s="48"/>
    </row>
    <row r="50" spans="1:21" ht="30.75" customHeight="1">
      <c r="A50" s="48"/>
      <c r="B50" s="1196"/>
      <c r="C50" s="1197"/>
      <c r="D50" s="62"/>
      <c r="E50" s="1188" t="s">
        <v>17</v>
      </c>
      <c r="F50" s="1188"/>
      <c r="G50" s="1188"/>
      <c r="H50" s="1188"/>
      <c r="I50" s="1188"/>
      <c r="J50" s="1189"/>
      <c r="K50" s="63">
        <v>260</v>
      </c>
      <c r="L50" s="64">
        <v>366</v>
      </c>
      <c r="M50" s="64">
        <v>337</v>
      </c>
      <c r="N50" s="64">
        <v>346</v>
      </c>
      <c r="O50" s="65">
        <v>739</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5461</v>
      </c>
      <c r="L52" s="64">
        <v>5466</v>
      </c>
      <c r="M52" s="64">
        <v>5539</v>
      </c>
      <c r="N52" s="64">
        <v>5161</v>
      </c>
      <c r="O52" s="65">
        <v>4833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1079</v>
      </c>
      <c r="L53" s="69">
        <v>775</v>
      </c>
      <c r="M53" s="69">
        <v>809</v>
      </c>
      <c r="N53" s="69">
        <v>596</v>
      </c>
      <c r="O53" s="70">
        <v>1388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32788</v>
      </c>
      <c r="J41" s="83">
        <v>31879</v>
      </c>
      <c r="K41" s="83">
        <v>32154</v>
      </c>
      <c r="L41" s="83">
        <v>30844</v>
      </c>
      <c r="M41" s="84">
        <v>29276</v>
      </c>
    </row>
    <row r="42" spans="2:13" ht="27.75" customHeight="1">
      <c r="B42" s="1204"/>
      <c r="C42" s="1205"/>
      <c r="D42" s="85"/>
      <c r="E42" s="1210" t="s">
        <v>26</v>
      </c>
      <c r="F42" s="1210"/>
      <c r="G42" s="1210"/>
      <c r="H42" s="1211"/>
      <c r="I42" s="86">
        <v>4151</v>
      </c>
      <c r="J42" s="87">
        <v>3209</v>
      </c>
      <c r="K42" s="87">
        <v>2715</v>
      </c>
      <c r="L42" s="87">
        <v>2419</v>
      </c>
      <c r="M42" s="88">
        <v>2130</v>
      </c>
    </row>
    <row r="43" spans="2:13" ht="27.75" customHeight="1">
      <c r="B43" s="1204"/>
      <c r="C43" s="1205"/>
      <c r="D43" s="85"/>
      <c r="E43" s="1210" t="s">
        <v>27</v>
      </c>
      <c r="F43" s="1210"/>
      <c r="G43" s="1210"/>
      <c r="H43" s="1211"/>
      <c r="I43" s="86">
        <v>10990</v>
      </c>
      <c r="J43" s="87">
        <v>10630</v>
      </c>
      <c r="K43" s="87">
        <v>10117</v>
      </c>
      <c r="L43" s="87">
        <v>9283</v>
      </c>
      <c r="M43" s="88">
        <v>8657</v>
      </c>
    </row>
    <row r="44" spans="2:13" ht="27.75" customHeight="1">
      <c r="B44" s="1204"/>
      <c r="C44" s="1205"/>
      <c r="D44" s="85"/>
      <c r="E44" s="1210" t="s">
        <v>28</v>
      </c>
      <c r="F44" s="1210"/>
      <c r="G44" s="1210"/>
      <c r="H44" s="1211"/>
      <c r="I44" s="86">
        <v>965</v>
      </c>
      <c r="J44" s="87">
        <v>782</v>
      </c>
      <c r="K44" s="87">
        <v>622</v>
      </c>
      <c r="L44" s="87">
        <v>451</v>
      </c>
      <c r="M44" s="88">
        <v>321</v>
      </c>
    </row>
    <row r="45" spans="2:13" ht="27.75" customHeight="1">
      <c r="B45" s="1204"/>
      <c r="C45" s="1205"/>
      <c r="D45" s="85"/>
      <c r="E45" s="1210" t="s">
        <v>29</v>
      </c>
      <c r="F45" s="1210"/>
      <c r="G45" s="1210"/>
      <c r="H45" s="1211"/>
      <c r="I45" s="86">
        <v>9270</v>
      </c>
      <c r="J45" s="87">
        <v>9103</v>
      </c>
      <c r="K45" s="87">
        <v>8684</v>
      </c>
      <c r="L45" s="87">
        <v>8379</v>
      </c>
      <c r="M45" s="88">
        <v>8613</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16910</v>
      </c>
      <c r="J50" s="87">
        <v>18453</v>
      </c>
      <c r="K50" s="87">
        <v>20070</v>
      </c>
      <c r="L50" s="87">
        <v>23024</v>
      </c>
      <c r="M50" s="88">
        <v>23072</v>
      </c>
    </row>
    <row r="51" spans="2:13" ht="27.75" customHeight="1">
      <c r="B51" s="1204"/>
      <c r="C51" s="1205"/>
      <c r="D51" s="85"/>
      <c r="E51" s="1210" t="s">
        <v>36</v>
      </c>
      <c r="F51" s="1210"/>
      <c r="G51" s="1210"/>
      <c r="H51" s="1211"/>
      <c r="I51" s="86">
        <v>15169</v>
      </c>
      <c r="J51" s="87">
        <v>14810</v>
      </c>
      <c r="K51" s="87">
        <v>14165</v>
      </c>
      <c r="L51" s="87">
        <v>13847</v>
      </c>
      <c r="M51" s="88">
        <v>12915</v>
      </c>
    </row>
    <row r="52" spans="2:13" ht="27.75" customHeight="1">
      <c r="B52" s="1206"/>
      <c r="C52" s="1207"/>
      <c r="D52" s="85"/>
      <c r="E52" s="1210" t="s">
        <v>37</v>
      </c>
      <c r="F52" s="1210"/>
      <c r="G52" s="1210"/>
      <c r="H52" s="1211"/>
      <c r="I52" s="86">
        <v>30398</v>
      </c>
      <c r="J52" s="87">
        <v>28051</v>
      </c>
      <c r="K52" s="87">
        <v>26020</v>
      </c>
      <c r="L52" s="87">
        <v>23623</v>
      </c>
      <c r="M52" s="88">
        <v>21330</v>
      </c>
    </row>
    <row r="53" spans="2:13" ht="27.75" customHeight="1" thickBot="1">
      <c r="B53" s="1217" t="s">
        <v>38</v>
      </c>
      <c r="C53" s="1218"/>
      <c r="D53" s="92"/>
      <c r="E53" s="1219" t="s">
        <v>39</v>
      </c>
      <c r="F53" s="1219"/>
      <c r="G53" s="1219"/>
      <c r="H53" s="1220"/>
      <c r="I53" s="93">
        <v>-4313</v>
      </c>
      <c r="J53" s="94">
        <v>-5711</v>
      </c>
      <c r="K53" s="94">
        <v>-5963</v>
      </c>
      <c r="L53" s="94">
        <v>-9119</v>
      </c>
      <c r="M53" s="95">
        <v>-8321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33" t="s">
        <v>554</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547</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548</v>
      </c>
      <c r="H51" s="1246"/>
      <c r="I51" s="1251" t="s">
        <v>549</v>
      </c>
      <c r="J51" s="1251"/>
      <c r="K51" s="1255"/>
      <c r="L51" s="1255"/>
      <c r="M51" s="1255"/>
      <c r="N51" s="1255"/>
      <c r="O51" s="1221"/>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555</v>
      </c>
      <c r="J53" s="1231"/>
      <c r="K53" s="1256"/>
      <c r="L53" s="1256"/>
      <c r="M53" s="1256"/>
      <c r="N53" s="1256"/>
      <c r="O53" s="1253">
        <v>57.7</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550</v>
      </c>
      <c r="H55" s="1226"/>
      <c r="I55" s="1231" t="s">
        <v>549</v>
      </c>
      <c r="J55" s="1231"/>
      <c r="K55" s="1255"/>
      <c r="L55" s="1255"/>
      <c r="M55" s="1255"/>
      <c r="N55" s="1255"/>
      <c r="O55" s="1221">
        <v>16.600000000000001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555</v>
      </c>
      <c r="J57" s="1223"/>
      <c r="K57" s="1256"/>
      <c r="L57" s="1256"/>
      <c r="M57" s="1256"/>
      <c r="N57" s="1256"/>
      <c r="O57" s="1253">
        <v>55.3</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551</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33" t="s">
        <v>556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552</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548</v>
      </c>
      <c r="H73" s="1246"/>
      <c r="I73" s="1251" t="s">
        <v>549</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553</v>
      </c>
      <c r="J75" s="1231"/>
      <c r="K75" s="1253">
        <v>2.8</v>
      </c>
      <c r="L75" s="1253">
        <v>2.4</v>
      </c>
      <c r="M75" s="1253">
        <v>2.5</v>
      </c>
      <c r="N75" s="1253">
        <v>2</v>
      </c>
      <c r="O75" s="1253">
        <v>2</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550</v>
      </c>
      <c r="H77" s="1226"/>
      <c r="I77" s="1231" t="s">
        <v>549</v>
      </c>
      <c r="J77" s="1231"/>
      <c r="K77" s="1232">
        <v>42</v>
      </c>
      <c r="L77" s="1232">
        <v>32.6</v>
      </c>
      <c r="M77" s="1221">
        <v>30.5</v>
      </c>
      <c r="N77" s="1221">
        <v>21.2</v>
      </c>
      <c r="O77" s="1221">
        <v>16.600000000000001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553</v>
      </c>
      <c r="J79" s="1223"/>
      <c r="K79" s="1224">
        <v>6.8</v>
      </c>
      <c r="L79" s="1224">
        <v>5.9</v>
      </c>
      <c r="M79" s="1224">
        <v>5.2</v>
      </c>
      <c r="N79" s="1224">
        <v>4.0999999999999996</v>
      </c>
      <c r="O79" s="1224">
        <v>3.6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34732</v>
      </c>
      <c r="E3" s="118"/>
      <c r="F3" s="119">
        <v>39425</v>
      </c>
      <c r="G3" s="120"/>
      <c r="H3" s="121"/>
    </row>
    <row r="4" spans="1:8">
      <c r="A4" s="122"/>
      <c r="B4" s="123"/>
      <c r="C4" s="124"/>
      <c r="D4" s="125">
        <v>24856</v>
      </c>
      <c r="E4" s="126"/>
      <c r="F4" s="127">
        <v>22414</v>
      </c>
      <c r="G4" s="128"/>
      <c r="H4" s="129"/>
    </row>
    <row r="5" spans="1:8">
      <c r="A5" s="110" t="s">
        <v>512</v>
      </c>
      <c r="B5" s="115"/>
      <c r="C5" s="116"/>
      <c r="D5" s="117">
        <v>41024</v>
      </c>
      <c r="E5" s="118"/>
      <c r="F5" s="119">
        <v>43141</v>
      </c>
      <c r="G5" s="120"/>
      <c r="H5" s="121"/>
    </row>
    <row r="6" spans="1:8">
      <c r="A6" s="122"/>
      <c r="B6" s="123"/>
      <c r="C6" s="124"/>
      <c r="D6" s="125">
        <v>27131</v>
      </c>
      <c r="E6" s="126"/>
      <c r="F6" s="127">
        <v>21887</v>
      </c>
      <c r="G6" s="128"/>
      <c r="H6" s="129"/>
    </row>
    <row r="7" spans="1:8">
      <c r="A7" s="110" t="s">
        <v>513</v>
      </c>
      <c r="B7" s="115"/>
      <c r="C7" s="116"/>
      <c r="D7" s="117">
        <v>57501</v>
      </c>
      <c r="E7" s="118"/>
      <c r="F7" s="119">
        <v>45117</v>
      </c>
      <c r="G7" s="120"/>
      <c r="H7" s="121"/>
    </row>
    <row r="8" spans="1:8">
      <c r="A8" s="122"/>
      <c r="B8" s="123"/>
      <c r="C8" s="124"/>
      <c r="D8" s="125">
        <v>41191</v>
      </c>
      <c r="E8" s="126"/>
      <c r="F8" s="127">
        <v>25589</v>
      </c>
      <c r="G8" s="128"/>
      <c r="H8" s="129"/>
    </row>
    <row r="9" spans="1:8">
      <c r="A9" s="110" t="s">
        <v>514</v>
      </c>
      <c r="B9" s="115"/>
      <c r="C9" s="116"/>
      <c r="D9" s="117">
        <v>48498</v>
      </c>
      <c r="E9" s="118"/>
      <c r="F9" s="119">
        <v>43532</v>
      </c>
      <c r="G9" s="120"/>
      <c r="H9" s="121"/>
    </row>
    <row r="10" spans="1:8">
      <c r="A10" s="122"/>
      <c r="B10" s="123"/>
      <c r="C10" s="124"/>
      <c r="D10" s="125">
        <v>26003</v>
      </c>
      <c r="E10" s="126"/>
      <c r="F10" s="127">
        <v>25435</v>
      </c>
      <c r="G10" s="128"/>
      <c r="H10" s="129"/>
    </row>
    <row r="11" spans="1:8">
      <c r="A11" s="110" t="s">
        <v>515</v>
      </c>
      <c r="B11" s="115"/>
      <c r="C11" s="116"/>
      <c r="D11" s="117">
        <v>45309</v>
      </c>
      <c r="E11" s="118"/>
      <c r="F11" s="119">
        <v>39893</v>
      </c>
      <c r="G11" s="120"/>
      <c r="H11" s="121"/>
    </row>
    <row r="12" spans="1:8">
      <c r="A12" s="122"/>
      <c r="B12" s="123"/>
      <c r="C12" s="130"/>
      <c r="D12" s="125">
        <v>32673</v>
      </c>
      <c r="E12" s="126"/>
      <c r="F12" s="127">
        <v>26170</v>
      </c>
      <c r="G12" s="128"/>
      <c r="H12" s="129"/>
    </row>
    <row r="13" spans="1:8">
      <c r="A13" s="110"/>
      <c r="B13" s="115"/>
      <c r="C13" s="131"/>
      <c r="D13" s="132">
        <v>45413</v>
      </c>
      <c r="E13" s="133"/>
      <c r="F13" s="134">
        <v>42222</v>
      </c>
      <c r="G13" s="135"/>
      <c r="H13" s="121"/>
    </row>
    <row r="14" spans="1:8">
      <c r="A14" s="122"/>
      <c r="B14" s="123"/>
      <c r="C14" s="124"/>
      <c r="D14" s="125">
        <v>30371</v>
      </c>
      <c r="E14" s="126"/>
      <c r="F14" s="127">
        <v>24299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8.1999999999999993</v>
      </c>
      <c r="C19" s="136">
        <f>ROUND(VALUE(SUBSTITUTE(実質収支比率等に係る経年分析!G$48,"▲","-")),2)</f>
        <v>7.57</v>
      </c>
      <c r="D19" s="136">
        <f>ROUND(VALUE(SUBSTITUTE(実質収支比率等に係る経年分析!H$48,"▲","-")),2)</f>
        <v>8.61</v>
      </c>
      <c r="E19" s="136">
        <f>ROUND(VALUE(SUBSTITUTE(実質収支比率等に係る経年分析!I$48,"▲","-")),2)</f>
        <v>9.48</v>
      </c>
      <c r="F19" s="136">
        <f>ROUND(VALUE(SUBSTITUTE(実質収支比率等に係る経年分析!J$48,"▲","-")),2)</f>
        <v>8.44</v>
      </c>
    </row>
    <row r="20" spans="1:11">
      <c r="A20" s="136" t="s">
        <v>44</v>
      </c>
      <c r="B20" s="136">
        <f>ROUND(VALUE(SUBSTITUTE(実質収支比率等に係る経年分析!F$47,"▲","-")),2)</f>
        <v>15.69</v>
      </c>
      <c r="C20" s="136">
        <f>ROUND(VALUE(SUBSTITUTE(実質収支比率等に係る経年分析!G$47,"▲","-")),2)</f>
        <v>16.29</v>
      </c>
      <c r="D20" s="136">
        <f>ROUND(VALUE(SUBSTITUTE(実質収支比率等に係る経年分析!H$47,"▲","-")),2)</f>
        <v>18.600000000000001</v>
      </c>
      <c r="E20" s="136">
        <f>ROUND(VALUE(SUBSTITUTE(実質収支比率等に係る経年分析!I$47,"▲","-")),2)</f>
        <v>19.989999999999998</v>
      </c>
      <c r="F20" s="136">
        <f>ROUND(VALUE(SUBSTITUTE(実質収支比率等に係る経年分析!J$47,"▲","-")),2)</f>
        <v>19.71</v>
      </c>
    </row>
    <row r="21" spans="1:11">
      <c r="A21" s="136" t="s">
        <v>45</v>
      </c>
      <c r="B21" s="136">
        <f>IF(ISNUMBER(VALUE(SUBSTITUTE(実質収支比率等に係る経年分析!F$49,"▲","-"))),ROUND(VALUE(SUBSTITUTE(実質収支比率等に係る経年分析!F$49,"▲","-")),2),NA())</f>
        <v>1.78</v>
      </c>
      <c r="C21" s="136">
        <f>IF(ISNUMBER(VALUE(SUBSTITUTE(実質収支比率等に係る経年分析!G$49,"▲","-"))),ROUND(VALUE(SUBSTITUTE(実質収支比率等に係る経年分析!G$49,"▲","-")),2),NA())</f>
        <v>0.4</v>
      </c>
      <c r="D21" s="136">
        <f>IF(ISNUMBER(VALUE(SUBSTITUTE(実質収支比率等に係る経年分析!H$49,"▲","-"))),ROUND(VALUE(SUBSTITUTE(実質収支比率等に係る経年分析!H$49,"▲","-")),2),NA())</f>
        <v>3.15</v>
      </c>
      <c r="E21" s="136">
        <f>IF(ISNUMBER(VALUE(SUBSTITUTE(実質収支比率等に係る経年分析!I$49,"▲","-"))),ROUND(VALUE(SUBSTITUTE(実質収支比率等に係る経年分析!I$49,"▲","-")),2),NA())</f>
        <v>3.88</v>
      </c>
      <c r="F21" s="136">
        <f>IF(ISNUMBER(VALUE(SUBSTITUTE(実質収支比率等に係る経年分析!J$49,"▲","-"))),ROUND(VALUE(SUBSTITUTE(実質収支比率等に係る経年分析!J$49,"▲","-")),2),NA())</f>
        <v>-0.75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駐車場事業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競輪事業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c r="A34" s="137" t="str">
        <f>IF(連結実質赤字比率に係る赤字・黒字の構成分析!C$36="",NA(),連結実質赤字比率に係る赤字・黒字の構成分析!C$36)</f>
        <v>国民健康保険事業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0.57999999999999996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v>
      </c>
    </row>
    <row r="35" spans="1:16">
      <c r="A35" s="137" t="str">
        <f>IF(連結実質赤字比率に係る赤字・黒字の構成分析!C$35="",NA(),連結実質赤字比率に係る赤字・黒字の構成分析!C$35)</f>
        <v>介護保険事業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9.4700000000000006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5461</v>
      </c>
      <c r="E42" s="138"/>
      <c r="F42" s="138"/>
      <c r="G42" s="138">
        <f>'実質公債費比率（分子）の構造'!L$52</f>
        <v>5466</v>
      </c>
      <c r="H42" s="138"/>
      <c r="I42" s="138"/>
      <c r="J42" s="138">
        <f>'実質公債費比率（分子）の構造'!M$52</f>
        <v>5539</v>
      </c>
      <c r="K42" s="138"/>
      <c r="L42" s="138"/>
      <c r="M42" s="138">
        <f>'実質公債費比率（分子）の構造'!N$52</f>
        <v>5161</v>
      </c>
      <c r="N42" s="138"/>
      <c r="O42" s="138"/>
      <c r="P42" s="138">
        <f>'実質公債費比率（分子）の構造'!O$52</f>
        <v>4833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260</v>
      </c>
      <c r="C44" s="138"/>
      <c r="D44" s="138"/>
      <c r="E44" s="138">
        <f>'実質公債費比率（分子）の構造'!L$50</f>
        <v>366</v>
      </c>
      <c r="F44" s="138"/>
      <c r="G44" s="138"/>
      <c r="H44" s="138">
        <f>'実質公債費比率（分子）の構造'!M$50</f>
        <v>337</v>
      </c>
      <c r="I44" s="138"/>
      <c r="J44" s="138"/>
      <c r="K44" s="138">
        <f>'実質公債費比率（分子）の構造'!N$50</f>
        <v>346</v>
      </c>
      <c r="L44" s="138"/>
      <c r="M44" s="138"/>
      <c r="N44" s="138">
        <f>'実質公債費比率（分子）の構造'!O$50</f>
        <v>739</v>
      </c>
      <c r="O44" s="138"/>
      <c r="P44" s="138"/>
    </row>
    <row r="45" spans="1:16">
      <c r="A45" s="138" t="s">
        <v>55</v>
      </c>
      <c r="B45" s="138">
        <f>'実質公債費比率（分子）の構造'!K$49</f>
        <v>262</v>
      </c>
      <c r="C45" s="138"/>
      <c r="D45" s="138"/>
      <c r="E45" s="138">
        <f>'実質公債費比率（分子）の構造'!L$49</f>
        <v>209</v>
      </c>
      <c r="F45" s="138"/>
      <c r="G45" s="138"/>
      <c r="H45" s="138">
        <f>'実質公債費比率（分子）の構造'!M$49</f>
        <v>169</v>
      </c>
      <c r="I45" s="138"/>
      <c r="J45" s="138"/>
      <c r="K45" s="138">
        <f>'実質公債費比率（分子）の構造'!N$49</f>
        <v>156</v>
      </c>
      <c r="L45" s="138"/>
      <c r="M45" s="138"/>
      <c r="N45" s="138">
        <f>'実質公債費比率（分子）の構造'!O$49</f>
        <v>125</v>
      </c>
      <c r="O45" s="138"/>
      <c r="P45" s="138"/>
    </row>
    <row r="46" spans="1:16">
      <c r="A46" s="138" t="s">
        <v>56</v>
      </c>
      <c r="B46" s="138">
        <f>'実質公債費比率（分子）の構造'!K$48</f>
        <v>1401</v>
      </c>
      <c r="C46" s="138"/>
      <c r="D46" s="138"/>
      <c r="E46" s="138">
        <f>'実質公債費比率（分子）の構造'!L$48</f>
        <v>1309</v>
      </c>
      <c r="F46" s="138"/>
      <c r="G46" s="138"/>
      <c r="H46" s="138">
        <f>'実質公債費比率（分子）の構造'!M$48</f>
        <v>1362</v>
      </c>
      <c r="I46" s="138"/>
      <c r="J46" s="138"/>
      <c r="K46" s="138">
        <f>'実質公債費比率（分子）の構造'!N$48</f>
        <v>1314</v>
      </c>
      <c r="L46" s="138"/>
      <c r="M46" s="138"/>
      <c r="N46" s="138">
        <f>'実質公債費比率（分子）の構造'!O$48</f>
        <v>1259</v>
      </c>
      <c r="O46" s="138"/>
      <c r="P46" s="138"/>
    </row>
    <row r="47" spans="1:16">
      <c r="A47" s="138" t="s">
        <v>57</v>
      </c>
      <c r="B47" s="138">
        <f>'実質公債費比率（分子）の構造'!K$47</f>
        <v>17</v>
      </c>
      <c r="C47" s="138"/>
      <c r="D47" s="138"/>
      <c r="E47" s="138">
        <f>'実質公債費比率（分子）の構造'!L$47</f>
        <v>17</v>
      </c>
      <c r="F47" s="138"/>
      <c r="G47" s="138"/>
      <c r="H47" s="138">
        <f>'実質公債費比率（分子）の構造'!M$47</f>
        <v>17</v>
      </c>
      <c r="I47" s="138"/>
      <c r="J47" s="138"/>
      <c r="K47" s="138">
        <f>'実質公債費比率（分子）の構造'!N$47</f>
        <v>17</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f>'実質公債費比率（分子）の構造'!N$46</f>
        <v>83</v>
      </c>
      <c r="L48" s="138"/>
      <c r="M48" s="138"/>
      <c r="N48" s="138" t="str">
        <f>'実質公債費比率（分子）の構造'!O$46</f>
        <v>-</v>
      </c>
      <c r="O48" s="138"/>
      <c r="P48" s="138"/>
    </row>
    <row r="49" spans="1:16">
      <c r="A49" s="138" t="s">
        <v>59</v>
      </c>
      <c r="B49" s="138">
        <f>'実質公債費比率（分子）の構造'!K$45</f>
        <v>4600</v>
      </c>
      <c r="C49" s="138"/>
      <c r="D49" s="138"/>
      <c r="E49" s="138">
        <f>'実質公債費比率（分子）の構造'!L$45</f>
        <v>4340</v>
      </c>
      <c r="F49" s="138"/>
      <c r="G49" s="138"/>
      <c r="H49" s="138">
        <f>'実質公債費比率（分子）の構造'!M$45</f>
        <v>4463</v>
      </c>
      <c r="I49" s="138"/>
      <c r="J49" s="138"/>
      <c r="K49" s="138">
        <f>'実質公債費比率（分子）の構造'!N$45</f>
        <v>3841</v>
      </c>
      <c r="L49" s="138"/>
      <c r="M49" s="138"/>
      <c r="N49" s="138">
        <f>'実質公債費比率（分子）の構造'!O$45</f>
        <v>4098</v>
      </c>
      <c r="O49" s="138"/>
      <c r="P49" s="138"/>
    </row>
    <row r="50" spans="1:16">
      <c r="A50" s="138" t="s">
        <v>60</v>
      </c>
      <c r="B50" s="138" t="e">
        <f>NA()</f>
        <v>#N/A</v>
      </c>
      <c r="C50" s="138">
        <f>IF(ISNUMBER('実質公債費比率（分子）の構造'!K$53),'実質公債費比率（分子）の構造'!K$53,NA())</f>
        <v>1079</v>
      </c>
      <c r="D50" s="138" t="e">
        <f>NA()</f>
        <v>#N/A</v>
      </c>
      <c r="E50" s="138" t="e">
        <f>NA()</f>
        <v>#N/A</v>
      </c>
      <c r="F50" s="138">
        <f>IF(ISNUMBER('実質公債費比率（分子）の構造'!L$53),'実質公債費比率（分子）の構造'!L$53,NA())</f>
        <v>775</v>
      </c>
      <c r="G50" s="138" t="e">
        <f>NA()</f>
        <v>#N/A</v>
      </c>
      <c r="H50" s="138" t="e">
        <f>NA()</f>
        <v>#N/A</v>
      </c>
      <c r="I50" s="138">
        <f>IF(ISNUMBER('実質公債費比率（分子）の構造'!M$53),'実質公債費比率（分子）の構造'!M$53,NA())</f>
        <v>809</v>
      </c>
      <c r="J50" s="138" t="e">
        <f>NA()</f>
        <v>#N/A</v>
      </c>
      <c r="K50" s="138" t="e">
        <f>NA()</f>
        <v>#N/A</v>
      </c>
      <c r="L50" s="138">
        <f>IF(ISNUMBER('実質公債費比率（分子）の構造'!N$53),'実質公債費比率（分子）の構造'!N$53,NA())</f>
        <v>596</v>
      </c>
      <c r="M50" s="138" t="e">
        <f>NA()</f>
        <v>#N/A</v>
      </c>
      <c r="N50" s="138" t="e">
        <f>NA()</f>
        <v>#N/A</v>
      </c>
      <c r="O50" s="138">
        <f>IF(ISNUMBER('実質公債費比率（分子）の構造'!O$53),'実質公債費比率（分子）の構造'!O$53,NA())</f>
        <v>1388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30398</v>
      </c>
      <c r="E56" s="137"/>
      <c r="F56" s="137"/>
      <c r="G56" s="137">
        <f>'将来負担比率（分子）の構造'!J$52</f>
        <v>28051</v>
      </c>
      <c r="H56" s="137"/>
      <c r="I56" s="137"/>
      <c r="J56" s="137">
        <f>'将来負担比率（分子）の構造'!K$52</f>
        <v>26020</v>
      </c>
      <c r="K56" s="137"/>
      <c r="L56" s="137"/>
      <c r="M56" s="137">
        <f>'将来負担比率（分子）の構造'!L$52</f>
        <v>23623</v>
      </c>
      <c r="N56" s="137"/>
      <c r="O56" s="137"/>
      <c r="P56" s="137">
        <f>'将来負担比率（分子）の構造'!M$52</f>
        <v>21330</v>
      </c>
    </row>
    <row r="57" spans="1:16">
      <c r="A57" s="137" t="s">
        <v>36</v>
      </c>
      <c r="B57" s="137"/>
      <c r="C57" s="137"/>
      <c r="D57" s="137">
        <f>'将来負担比率（分子）の構造'!I$51</f>
        <v>15169</v>
      </c>
      <c r="E57" s="137"/>
      <c r="F57" s="137"/>
      <c r="G57" s="137">
        <f>'将来負担比率（分子）の構造'!J$51</f>
        <v>14810</v>
      </c>
      <c r="H57" s="137"/>
      <c r="I57" s="137"/>
      <c r="J57" s="137">
        <f>'将来負担比率（分子）の構造'!K$51</f>
        <v>14165</v>
      </c>
      <c r="K57" s="137"/>
      <c r="L57" s="137"/>
      <c r="M57" s="137">
        <f>'将来負担比率（分子）の構造'!L$51</f>
        <v>13847</v>
      </c>
      <c r="N57" s="137"/>
      <c r="O57" s="137"/>
      <c r="P57" s="137">
        <f>'将来負担比率（分子）の構造'!M$51</f>
        <v>12915</v>
      </c>
    </row>
    <row r="58" spans="1:16">
      <c r="A58" s="137" t="s">
        <v>35</v>
      </c>
      <c r="B58" s="137"/>
      <c r="C58" s="137"/>
      <c r="D58" s="137">
        <f>'将来負担比率（分子）の構造'!I$50</f>
        <v>16910</v>
      </c>
      <c r="E58" s="137"/>
      <c r="F58" s="137"/>
      <c r="G58" s="137">
        <f>'将来負担比率（分子）の構造'!J$50</f>
        <v>18453</v>
      </c>
      <c r="H58" s="137"/>
      <c r="I58" s="137"/>
      <c r="J58" s="137">
        <f>'将来負担比率（分子）の構造'!K$50</f>
        <v>20070</v>
      </c>
      <c r="K58" s="137"/>
      <c r="L58" s="137"/>
      <c r="M58" s="137">
        <f>'将来負担比率（分子）の構造'!L$50</f>
        <v>23024</v>
      </c>
      <c r="N58" s="137"/>
      <c r="O58" s="137"/>
      <c r="P58" s="137">
        <f>'将来負担比率（分子）の構造'!M$50</f>
        <v>23072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9270</v>
      </c>
      <c r="C62" s="137"/>
      <c r="D62" s="137"/>
      <c r="E62" s="137">
        <f>'将来負担比率（分子）の構造'!J$45</f>
        <v>9103</v>
      </c>
      <c r="F62" s="137"/>
      <c r="G62" s="137"/>
      <c r="H62" s="137">
        <f>'将来負担比率（分子）の構造'!K$45</f>
        <v>8684</v>
      </c>
      <c r="I62" s="137"/>
      <c r="J62" s="137"/>
      <c r="K62" s="137">
        <f>'将来負担比率（分子）の構造'!L$45</f>
        <v>8379</v>
      </c>
      <c r="L62" s="137"/>
      <c r="M62" s="137"/>
      <c r="N62" s="137">
        <f>'将来負担比率（分子）の構造'!M$45</f>
        <v>8613</v>
      </c>
      <c r="O62" s="137"/>
      <c r="P62" s="137"/>
    </row>
    <row r="63" spans="1:16">
      <c r="A63" s="137" t="s">
        <v>28</v>
      </c>
      <c r="B63" s="137">
        <f>'将来負担比率（分子）の構造'!I$44</f>
        <v>965</v>
      </c>
      <c r="C63" s="137"/>
      <c r="D63" s="137"/>
      <c r="E63" s="137">
        <f>'将来負担比率（分子）の構造'!J$44</f>
        <v>782</v>
      </c>
      <c r="F63" s="137"/>
      <c r="G63" s="137"/>
      <c r="H63" s="137">
        <f>'将来負担比率（分子）の構造'!K$44</f>
        <v>622</v>
      </c>
      <c r="I63" s="137"/>
      <c r="J63" s="137"/>
      <c r="K63" s="137">
        <f>'将来負担比率（分子）の構造'!L$44</f>
        <v>451</v>
      </c>
      <c r="L63" s="137"/>
      <c r="M63" s="137"/>
      <c r="N63" s="137">
        <f>'将来負担比率（分子）の構造'!M$44</f>
        <v>321</v>
      </c>
      <c r="O63" s="137"/>
      <c r="P63" s="137"/>
    </row>
    <row r="64" spans="1:16">
      <c r="A64" s="137" t="s">
        <v>27</v>
      </c>
      <c r="B64" s="137">
        <f>'将来負担比率（分子）の構造'!I$43</f>
        <v>10990</v>
      </c>
      <c r="C64" s="137"/>
      <c r="D64" s="137"/>
      <c r="E64" s="137">
        <f>'将来負担比率（分子）の構造'!J$43</f>
        <v>10630</v>
      </c>
      <c r="F64" s="137"/>
      <c r="G64" s="137"/>
      <c r="H64" s="137">
        <f>'将来負担比率（分子）の構造'!K$43</f>
        <v>10117</v>
      </c>
      <c r="I64" s="137"/>
      <c r="J64" s="137"/>
      <c r="K64" s="137">
        <f>'将来負担比率（分子）の構造'!L$43</f>
        <v>9283</v>
      </c>
      <c r="L64" s="137"/>
      <c r="M64" s="137"/>
      <c r="N64" s="137">
        <f>'将来負担比率（分子）の構造'!M$43</f>
        <v>8657</v>
      </c>
      <c r="O64" s="137"/>
      <c r="P64" s="137"/>
    </row>
    <row r="65" spans="1:16">
      <c r="A65" s="137" t="s">
        <v>26</v>
      </c>
      <c r="B65" s="137">
        <f>'将来負担比率（分子）の構造'!I$42</f>
        <v>4151</v>
      </c>
      <c r="C65" s="137"/>
      <c r="D65" s="137"/>
      <c r="E65" s="137">
        <f>'将来負担比率（分子）の構造'!J$42</f>
        <v>3209</v>
      </c>
      <c r="F65" s="137"/>
      <c r="G65" s="137"/>
      <c r="H65" s="137">
        <f>'将来負担比率（分子）の構造'!K$42</f>
        <v>2715</v>
      </c>
      <c r="I65" s="137"/>
      <c r="J65" s="137"/>
      <c r="K65" s="137">
        <f>'将来負担比率（分子）の構造'!L$42</f>
        <v>2419</v>
      </c>
      <c r="L65" s="137"/>
      <c r="M65" s="137"/>
      <c r="N65" s="137">
        <f>'将来負担比率（分子）の構造'!M$42</f>
        <v>2130</v>
      </c>
      <c r="O65" s="137"/>
      <c r="P65" s="137"/>
    </row>
    <row r="66" spans="1:16">
      <c r="A66" s="137" t="s">
        <v>25</v>
      </c>
      <c r="B66" s="137">
        <f>'将来負担比率（分子）の構造'!I$41</f>
        <v>32788</v>
      </c>
      <c r="C66" s="137"/>
      <c r="D66" s="137"/>
      <c r="E66" s="137">
        <f>'将来負担比率（分子）の構造'!J$41</f>
        <v>31879</v>
      </c>
      <c r="F66" s="137"/>
      <c r="G66" s="137"/>
      <c r="H66" s="137">
        <f>'将来負担比率（分子）の構造'!K$41</f>
        <v>32154</v>
      </c>
      <c r="I66" s="137"/>
      <c r="J66" s="137"/>
      <c r="K66" s="137">
        <f>'将来負担比率（分子）の構造'!L$41</f>
        <v>30844</v>
      </c>
      <c r="L66" s="137"/>
      <c r="M66" s="137"/>
      <c r="N66" s="137">
        <f>'将来負担比率（分子）の構造'!M$41</f>
        <v>29276</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39199107</v>
      </c>
      <c r="S5" s="615"/>
      <c r="T5" s="615"/>
      <c r="U5" s="615"/>
      <c r="V5" s="615"/>
      <c r="W5" s="615"/>
      <c r="X5" s="615"/>
      <c r="Y5" s="616"/>
      <c r="Z5" s="617">
        <v>50.2</v>
      </c>
      <c r="AA5" s="617"/>
      <c r="AB5" s="617"/>
      <c r="AC5" s="617"/>
      <c r="AD5" s="618">
        <v>36258103</v>
      </c>
      <c r="AE5" s="618"/>
      <c r="AF5" s="618"/>
      <c r="AG5" s="618"/>
      <c r="AH5" s="618"/>
      <c r="AI5" s="618"/>
      <c r="AJ5" s="618"/>
      <c r="AK5" s="618"/>
      <c r="AL5" s="619">
        <v>87.1</v>
      </c>
      <c r="AM5" s="620"/>
      <c r="AN5" s="620"/>
      <c r="AO5" s="621"/>
      <c r="AP5" s="611" t="s">
        <v>211</v>
      </c>
      <c r="AQ5" s="612"/>
      <c r="AR5" s="612"/>
      <c r="AS5" s="612"/>
      <c r="AT5" s="612"/>
      <c r="AU5" s="612"/>
      <c r="AV5" s="612"/>
      <c r="AW5" s="612"/>
      <c r="AX5" s="612"/>
      <c r="AY5" s="612"/>
      <c r="AZ5" s="612"/>
      <c r="BA5" s="612"/>
      <c r="BB5" s="612"/>
      <c r="BC5" s="612"/>
      <c r="BD5" s="612"/>
      <c r="BE5" s="612"/>
      <c r="BF5" s="613"/>
      <c r="BG5" s="625">
        <v>36258103</v>
      </c>
      <c r="BH5" s="626"/>
      <c r="BI5" s="626"/>
      <c r="BJ5" s="626"/>
      <c r="BK5" s="626"/>
      <c r="BL5" s="626"/>
      <c r="BM5" s="626"/>
      <c r="BN5" s="627"/>
      <c r="BO5" s="628">
        <v>92.5</v>
      </c>
      <c r="BP5" s="628"/>
      <c r="BQ5" s="628"/>
      <c r="BR5" s="628"/>
      <c r="BS5" s="629">
        <v>595560</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264652</v>
      </c>
      <c r="S6" s="626"/>
      <c r="T6" s="626"/>
      <c r="U6" s="626"/>
      <c r="V6" s="626"/>
      <c r="W6" s="626"/>
      <c r="X6" s="626"/>
      <c r="Y6" s="627"/>
      <c r="Z6" s="628">
        <v>0.3</v>
      </c>
      <c r="AA6" s="628"/>
      <c r="AB6" s="628"/>
      <c r="AC6" s="628"/>
      <c r="AD6" s="629">
        <v>264652</v>
      </c>
      <c r="AE6" s="629"/>
      <c r="AF6" s="629"/>
      <c r="AG6" s="629"/>
      <c r="AH6" s="629"/>
      <c r="AI6" s="629"/>
      <c r="AJ6" s="629"/>
      <c r="AK6" s="629"/>
      <c r="AL6" s="630">
        <v>0.6</v>
      </c>
      <c r="AM6" s="631"/>
      <c r="AN6" s="631"/>
      <c r="AO6" s="632"/>
      <c r="AP6" s="622" t="s">
        <v>216</v>
      </c>
      <c r="AQ6" s="623"/>
      <c r="AR6" s="623"/>
      <c r="AS6" s="623"/>
      <c r="AT6" s="623"/>
      <c r="AU6" s="623"/>
      <c r="AV6" s="623"/>
      <c r="AW6" s="623"/>
      <c r="AX6" s="623"/>
      <c r="AY6" s="623"/>
      <c r="AZ6" s="623"/>
      <c r="BA6" s="623"/>
      <c r="BB6" s="623"/>
      <c r="BC6" s="623"/>
      <c r="BD6" s="623"/>
      <c r="BE6" s="623"/>
      <c r="BF6" s="624"/>
      <c r="BG6" s="625">
        <v>36258103</v>
      </c>
      <c r="BH6" s="626"/>
      <c r="BI6" s="626"/>
      <c r="BJ6" s="626"/>
      <c r="BK6" s="626"/>
      <c r="BL6" s="626"/>
      <c r="BM6" s="626"/>
      <c r="BN6" s="627"/>
      <c r="BO6" s="628">
        <v>92.5</v>
      </c>
      <c r="BP6" s="628"/>
      <c r="BQ6" s="628"/>
      <c r="BR6" s="628"/>
      <c r="BS6" s="629">
        <v>595560</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457934</v>
      </c>
      <c r="CS6" s="626"/>
      <c r="CT6" s="626"/>
      <c r="CU6" s="626"/>
      <c r="CV6" s="626"/>
      <c r="CW6" s="626"/>
      <c r="CX6" s="626"/>
      <c r="CY6" s="627"/>
      <c r="CZ6" s="628">
        <v>0.6</v>
      </c>
      <c r="DA6" s="628"/>
      <c r="DB6" s="628"/>
      <c r="DC6" s="628"/>
      <c r="DD6" s="634" t="s">
        <v>218</v>
      </c>
      <c r="DE6" s="626"/>
      <c r="DF6" s="626"/>
      <c r="DG6" s="626"/>
      <c r="DH6" s="626"/>
      <c r="DI6" s="626"/>
      <c r="DJ6" s="626"/>
      <c r="DK6" s="626"/>
      <c r="DL6" s="626"/>
      <c r="DM6" s="626"/>
      <c r="DN6" s="626"/>
      <c r="DO6" s="626"/>
      <c r="DP6" s="627"/>
      <c r="DQ6" s="634">
        <v>457934</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50774</v>
      </c>
      <c r="S7" s="626"/>
      <c r="T7" s="626"/>
      <c r="U7" s="626"/>
      <c r="V7" s="626"/>
      <c r="W7" s="626"/>
      <c r="X7" s="626"/>
      <c r="Y7" s="627"/>
      <c r="Z7" s="628">
        <v>0.1</v>
      </c>
      <c r="AA7" s="628"/>
      <c r="AB7" s="628"/>
      <c r="AC7" s="628"/>
      <c r="AD7" s="629">
        <v>50774</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17519454</v>
      </c>
      <c r="BH7" s="626"/>
      <c r="BI7" s="626"/>
      <c r="BJ7" s="626"/>
      <c r="BK7" s="626"/>
      <c r="BL7" s="626"/>
      <c r="BM7" s="626"/>
      <c r="BN7" s="627"/>
      <c r="BO7" s="628">
        <v>44.7</v>
      </c>
      <c r="BP7" s="628"/>
      <c r="BQ7" s="628"/>
      <c r="BR7" s="628"/>
      <c r="BS7" s="629">
        <v>595560</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7786041</v>
      </c>
      <c r="CS7" s="626"/>
      <c r="CT7" s="626"/>
      <c r="CU7" s="626"/>
      <c r="CV7" s="626"/>
      <c r="CW7" s="626"/>
      <c r="CX7" s="626"/>
      <c r="CY7" s="627"/>
      <c r="CZ7" s="628">
        <v>10.5</v>
      </c>
      <c r="DA7" s="628"/>
      <c r="DB7" s="628"/>
      <c r="DC7" s="628"/>
      <c r="DD7" s="634">
        <v>421094</v>
      </c>
      <c r="DE7" s="626"/>
      <c r="DF7" s="626"/>
      <c r="DG7" s="626"/>
      <c r="DH7" s="626"/>
      <c r="DI7" s="626"/>
      <c r="DJ7" s="626"/>
      <c r="DK7" s="626"/>
      <c r="DL7" s="626"/>
      <c r="DM7" s="626"/>
      <c r="DN7" s="626"/>
      <c r="DO7" s="626"/>
      <c r="DP7" s="627"/>
      <c r="DQ7" s="634">
        <v>6698514</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165583</v>
      </c>
      <c r="S8" s="626"/>
      <c r="T8" s="626"/>
      <c r="U8" s="626"/>
      <c r="V8" s="626"/>
      <c r="W8" s="626"/>
      <c r="X8" s="626"/>
      <c r="Y8" s="627"/>
      <c r="Z8" s="628">
        <v>0.2</v>
      </c>
      <c r="AA8" s="628"/>
      <c r="AB8" s="628"/>
      <c r="AC8" s="628"/>
      <c r="AD8" s="629">
        <v>165583</v>
      </c>
      <c r="AE8" s="629"/>
      <c r="AF8" s="629"/>
      <c r="AG8" s="629"/>
      <c r="AH8" s="629"/>
      <c r="AI8" s="629"/>
      <c r="AJ8" s="629"/>
      <c r="AK8" s="629"/>
      <c r="AL8" s="630">
        <v>0.4</v>
      </c>
      <c r="AM8" s="631"/>
      <c r="AN8" s="631"/>
      <c r="AO8" s="632"/>
      <c r="AP8" s="622" t="s">
        <v>223</v>
      </c>
      <c r="AQ8" s="623"/>
      <c r="AR8" s="623"/>
      <c r="AS8" s="623"/>
      <c r="AT8" s="623"/>
      <c r="AU8" s="623"/>
      <c r="AV8" s="623"/>
      <c r="AW8" s="623"/>
      <c r="AX8" s="623"/>
      <c r="AY8" s="623"/>
      <c r="AZ8" s="623"/>
      <c r="BA8" s="623"/>
      <c r="BB8" s="623"/>
      <c r="BC8" s="623"/>
      <c r="BD8" s="623"/>
      <c r="BE8" s="623"/>
      <c r="BF8" s="624"/>
      <c r="BG8" s="625">
        <v>317272</v>
      </c>
      <c r="BH8" s="626"/>
      <c r="BI8" s="626"/>
      <c r="BJ8" s="626"/>
      <c r="BK8" s="626"/>
      <c r="BL8" s="626"/>
      <c r="BM8" s="626"/>
      <c r="BN8" s="627"/>
      <c r="BO8" s="628">
        <v>0.8</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36747440</v>
      </c>
      <c r="CS8" s="626"/>
      <c r="CT8" s="626"/>
      <c r="CU8" s="626"/>
      <c r="CV8" s="626"/>
      <c r="CW8" s="626"/>
      <c r="CX8" s="626"/>
      <c r="CY8" s="627"/>
      <c r="CZ8" s="628">
        <v>49.8</v>
      </c>
      <c r="DA8" s="628"/>
      <c r="DB8" s="628"/>
      <c r="DC8" s="628"/>
      <c r="DD8" s="634">
        <v>883669</v>
      </c>
      <c r="DE8" s="626"/>
      <c r="DF8" s="626"/>
      <c r="DG8" s="626"/>
      <c r="DH8" s="626"/>
      <c r="DI8" s="626"/>
      <c r="DJ8" s="626"/>
      <c r="DK8" s="626"/>
      <c r="DL8" s="626"/>
      <c r="DM8" s="626"/>
      <c r="DN8" s="626"/>
      <c r="DO8" s="626"/>
      <c r="DP8" s="627"/>
      <c r="DQ8" s="634">
        <v>15968928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96037</v>
      </c>
      <c r="S9" s="626"/>
      <c r="T9" s="626"/>
      <c r="U9" s="626"/>
      <c r="V9" s="626"/>
      <c r="W9" s="626"/>
      <c r="X9" s="626"/>
      <c r="Y9" s="627"/>
      <c r="Z9" s="628">
        <v>0.1</v>
      </c>
      <c r="AA9" s="628"/>
      <c r="AB9" s="628"/>
      <c r="AC9" s="628"/>
      <c r="AD9" s="629">
        <v>96037</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12342210</v>
      </c>
      <c r="BH9" s="626"/>
      <c r="BI9" s="626"/>
      <c r="BJ9" s="626"/>
      <c r="BK9" s="626"/>
      <c r="BL9" s="626"/>
      <c r="BM9" s="626"/>
      <c r="BN9" s="627"/>
      <c r="BO9" s="628">
        <v>31.5</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5235402</v>
      </c>
      <c r="CS9" s="626"/>
      <c r="CT9" s="626"/>
      <c r="CU9" s="626"/>
      <c r="CV9" s="626"/>
      <c r="CW9" s="626"/>
      <c r="CX9" s="626"/>
      <c r="CY9" s="627"/>
      <c r="CZ9" s="628">
        <v>7.1</v>
      </c>
      <c r="DA9" s="628"/>
      <c r="DB9" s="628"/>
      <c r="DC9" s="628"/>
      <c r="DD9" s="634">
        <v>378052</v>
      </c>
      <c r="DE9" s="626"/>
      <c r="DF9" s="626"/>
      <c r="DG9" s="626"/>
      <c r="DH9" s="626"/>
      <c r="DI9" s="626"/>
      <c r="DJ9" s="626"/>
      <c r="DK9" s="626"/>
      <c r="DL9" s="626"/>
      <c r="DM9" s="626"/>
      <c r="DN9" s="626"/>
      <c r="DO9" s="626"/>
      <c r="DP9" s="627"/>
      <c r="DQ9" s="634">
        <v>4442643</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4137454</v>
      </c>
      <c r="S10" s="626"/>
      <c r="T10" s="626"/>
      <c r="U10" s="626"/>
      <c r="V10" s="626"/>
      <c r="W10" s="626"/>
      <c r="X10" s="626"/>
      <c r="Y10" s="627"/>
      <c r="Z10" s="628">
        <v>5.3</v>
      </c>
      <c r="AA10" s="628"/>
      <c r="AB10" s="628"/>
      <c r="AC10" s="628"/>
      <c r="AD10" s="629">
        <v>4137454</v>
      </c>
      <c r="AE10" s="629"/>
      <c r="AF10" s="629"/>
      <c r="AG10" s="629"/>
      <c r="AH10" s="629"/>
      <c r="AI10" s="629"/>
      <c r="AJ10" s="629"/>
      <c r="AK10" s="629"/>
      <c r="AL10" s="630">
        <v>9.9</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1026241</v>
      </c>
      <c r="BH10" s="626"/>
      <c r="BI10" s="626"/>
      <c r="BJ10" s="626"/>
      <c r="BK10" s="626"/>
      <c r="BL10" s="626"/>
      <c r="BM10" s="626"/>
      <c r="BN10" s="627"/>
      <c r="BO10" s="628">
        <v>2.6</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543630</v>
      </c>
      <c r="CS10" s="626"/>
      <c r="CT10" s="626"/>
      <c r="CU10" s="626"/>
      <c r="CV10" s="626"/>
      <c r="CW10" s="626"/>
      <c r="CX10" s="626"/>
      <c r="CY10" s="627"/>
      <c r="CZ10" s="628">
        <v>0.7</v>
      </c>
      <c r="DA10" s="628"/>
      <c r="DB10" s="628"/>
      <c r="DC10" s="628"/>
      <c r="DD10" s="634" t="s">
        <v>113</v>
      </c>
      <c r="DE10" s="626"/>
      <c r="DF10" s="626"/>
      <c r="DG10" s="626"/>
      <c r="DH10" s="626"/>
      <c r="DI10" s="626"/>
      <c r="DJ10" s="626"/>
      <c r="DK10" s="626"/>
      <c r="DL10" s="626"/>
      <c r="DM10" s="626"/>
      <c r="DN10" s="626"/>
      <c r="DO10" s="626"/>
      <c r="DP10" s="627"/>
      <c r="DQ10" s="634">
        <v>495973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3833731</v>
      </c>
      <c r="BH11" s="626"/>
      <c r="BI11" s="626"/>
      <c r="BJ11" s="626"/>
      <c r="BK11" s="626"/>
      <c r="BL11" s="626"/>
      <c r="BM11" s="626"/>
      <c r="BN11" s="627"/>
      <c r="BO11" s="628">
        <v>9.8000000000000007</v>
      </c>
      <c r="BP11" s="628"/>
      <c r="BQ11" s="628"/>
      <c r="BR11" s="628"/>
      <c r="BS11" s="634">
        <v>595560</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278945</v>
      </c>
      <c r="CS11" s="626"/>
      <c r="CT11" s="626"/>
      <c r="CU11" s="626"/>
      <c r="CV11" s="626"/>
      <c r="CW11" s="626"/>
      <c r="CX11" s="626"/>
      <c r="CY11" s="627"/>
      <c r="CZ11" s="628">
        <v>0.4</v>
      </c>
      <c r="DA11" s="628"/>
      <c r="DB11" s="628"/>
      <c r="DC11" s="628"/>
      <c r="DD11" s="634">
        <v>187430</v>
      </c>
      <c r="DE11" s="626"/>
      <c r="DF11" s="626"/>
      <c r="DG11" s="626"/>
      <c r="DH11" s="626"/>
      <c r="DI11" s="626"/>
      <c r="DJ11" s="626"/>
      <c r="DK11" s="626"/>
      <c r="DL11" s="626"/>
      <c r="DM11" s="626"/>
      <c r="DN11" s="626"/>
      <c r="DO11" s="626"/>
      <c r="DP11" s="627"/>
      <c r="DQ11" s="634">
        <v>142675</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17201227</v>
      </c>
      <c r="BH12" s="626"/>
      <c r="BI12" s="626"/>
      <c r="BJ12" s="626"/>
      <c r="BK12" s="626"/>
      <c r="BL12" s="626"/>
      <c r="BM12" s="626"/>
      <c r="BN12" s="627"/>
      <c r="BO12" s="628">
        <v>43.9</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363948</v>
      </c>
      <c r="CS12" s="626"/>
      <c r="CT12" s="626"/>
      <c r="CU12" s="626"/>
      <c r="CV12" s="626"/>
      <c r="CW12" s="626"/>
      <c r="CX12" s="626"/>
      <c r="CY12" s="627"/>
      <c r="CZ12" s="628">
        <v>0.5</v>
      </c>
      <c r="DA12" s="628"/>
      <c r="DB12" s="628"/>
      <c r="DC12" s="628"/>
      <c r="DD12" s="634">
        <v>2495</v>
      </c>
      <c r="DE12" s="626"/>
      <c r="DF12" s="626"/>
      <c r="DG12" s="626"/>
      <c r="DH12" s="626"/>
      <c r="DI12" s="626"/>
      <c r="DJ12" s="626"/>
      <c r="DK12" s="626"/>
      <c r="DL12" s="626"/>
      <c r="DM12" s="626"/>
      <c r="DN12" s="626"/>
      <c r="DO12" s="626"/>
      <c r="DP12" s="627"/>
      <c r="DQ12" s="634">
        <v>334225</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120418</v>
      </c>
      <c r="S13" s="626"/>
      <c r="T13" s="626"/>
      <c r="U13" s="626"/>
      <c r="V13" s="626"/>
      <c r="W13" s="626"/>
      <c r="X13" s="626"/>
      <c r="Y13" s="627"/>
      <c r="Z13" s="628">
        <v>0.2</v>
      </c>
      <c r="AA13" s="628"/>
      <c r="AB13" s="628"/>
      <c r="AC13" s="628"/>
      <c r="AD13" s="629">
        <v>120418</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16714959</v>
      </c>
      <c r="BH13" s="626"/>
      <c r="BI13" s="626"/>
      <c r="BJ13" s="626"/>
      <c r="BK13" s="626"/>
      <c r="BL13" s="626"/>
      <c r="BM13" s="626"/>
      <c r="BN13" s="627"/>
      <c r="BO13" s="628">
        <v>42.6</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7170074</v>
      </c>
      <c r="CS13" s="626"/>
      <c r="CT13" s="626"/>
      <c r="CU13" s="626"/>
      <c r="CV13" s="626"/>
      <c r="CW13" s="626"/>
      <c r="CX13" s="626"/>
      <c r="CY13" s="627"/>
      <c r="CZ13" s="628">
        <v>9.6999999999999993</v>
      </c>
      <c r="DA13" s="628"/>
      <c r="DB13" s="628"/>
      <c r="DC13" s="628"/>
      <c r="DD13" s="634">
        <v>3135179</v>
      </c>
      <c r="DE13" s="626"/>
      <c r="DF13" s="626"/>
      <c r="DG13" s="626"/>
      <c r="DH13" s="626"/>
      <c r="DI13" s="626"/>
      <c r="DJ13" s="626"/>
      <c r="DK13" s="626"/>
      <c r="DL13" s="626"/>
      <c r="DM13" s="626"/>
      <c r="DN13" s="626"/>
      <c r="DO13" s="626"/>
      <c r="DP13" s="627"/>
      <c r="DQ13" s="634">
        <v>4471276</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168726</v>
      </c>
      <c r="BH14" s="626"/>
      <c r="BI14" s="626"/>
      <c r="BJ14" s="626"/>
      <c r="BK14" s="626"/>
      <c r="BL14" s="626"/>
      <c r="BM14" s="626"/>
      <c r="BN14" s="627"/>
      <c r="BO14" s="628">
        <v>0.4</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2428296</v>
      </c>
      <c r="CS14" s="626"/>
      <c r="CT14" s="626"/>
      <c r="CU14" s="626"/>
      <c r="CV14" s="626"/>
      <c r="CW14" s="626"/>
      <c r="CX14" s="626"/>
      <c r="CY14" s="627"/>
      <c r="CZ14" s="628">
        <v>3.3</v>
      </c>
      <c r="DA14" s="628"/>
      <c r="DB14" s="628"/>
      <c r="DC14" s="628"/>
      <c r="DD14" s="634">
        <v>360151</v>
      </c>
      <c r="DE14" s="626"/>
      <c r="DF14" s="626"/>
      <c r="DG14" s="626"/>
      <c r="DH14" s="626"/>
      <c r="DI14" s="626"/>
      <c r="DJ14" s="626"/>
      <c r="DK14" s="626"/>
      <c r="DL14" s="626"/>
      <c r="DM14" s="626"/>
      <c r="DN14" s="626"/>
      <c r="DO14" s="626"/>
      <c r="DP14" s="627"/>
      <c r="DQ14" s="634">
        <v>1544276</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126675</v>
      </c>
      <c r="S15" s="626"/>
      <c r="T15" s="626"/>
      <c r="U15" s="626"/>
      <c r="V15" s="626"/>
      <c r="W15" s="626"/>
      <c r="X15" s="626"/>
      <c r="Y15" s="627"/>
      <c r="Z15" s="628">
        <v>0.2</v>
      </c>
      <c r="AA15" s="628"/>
      <c r="AB15" s="628"/>
      <c r="AC15" s="628"/>
      <c r="AD15" s="629">
        <v>126675</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1368696</v>
      </c>
      <c r="BH15" s="626"/>
      <c r="BI15" s="626"/>
      <c r="BJ15" s="626"/>
      <c r="BK15" s="626"/>
      <c r="BL15" s="626"/>
      <c r="BM15" s="626"/>
      <c r="BN15" s="627"/>
      <c r="BO15" s="628">
        <v>3.5</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8738668</v>
      </c>
      <c r="CS15" s="626"/>
      <c r="CT15" s="626"/>
      <c r="CU15" s="626"/>
      <c r="CV15" s="626"/>
      <c r="CW15" s="626"/>
      <c r="CX15" s="626"/>
      <c r="CY15" s="627"/>
      <c r="CZ15" s="628">
        <v>11.8</v>
      </c>
      <c r="DA15" s="628"/>
      <c r="DB15" s="628"/>
      <c r="DC15" s="628"/>
      <c r="DD15" s="634">
        <v>2857982</v>
      </c>
      <c r="DE15" s="626"/>
      <c r="DF15" s="626"/>
      <c r="DG15" s="626"/>
      <c r="DH15" s="626"/>
      <c r="DI15" s="626"/>
      <c r="DJ15" s="626"/>
      <c r="DK15" s="626"/>
      <c r="DL15" s="626"/>
      <c r="DM15" s="626"/>
      <c r="DN15" s="626"/>
      <c r="DO15" s="626"/>
      <c r="DP15" s="627"/>
      <c r="DQ15" s="634">
        <v>6528774</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35274</v>
      </c>
      <c r="S16" s="626"/>
      <c r="T16" s="626"/>
      <c r="U16" s="626"/>
      <c r="V16" s="626"/>
      <c r="W16" s="626"/>
      <c r="X16" s="626"/>
      <c r="Y16" s="627"/>
      <c r="Z16" s="628">
        <v>0</v>
      </c>
      <c r="AA16" s="628"/>
      <c r="AB16" s="628"/>
      <c r="AC16" s="628"/>
      <c r="AD16" s="629" t="s">
        <v>113</v>
      </c>
      <c r="AE16" s="629"/>
      <c r="AF16" s="629"/>
      <c r="AG16" s="629"/>
      <c r="AH16" s="629"/>
      <c r="AI16" s="629"/>
      <c r="AJ16" s="629"/>
      <c r="AK16" s="629"/>
      <c r="AL16" s="630" t="s">
        <v>113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t="s">
        <v>113</v>
      </c>
      <c r="S17" s="626"/>
      <c r="T17" s="626"/>
      <c r="U17" s="626"/>
      <c r="V17" s="626"/>
      <c r="W17" s="626"/>
      <c r="X17" s="626"/>
      <c r="Y17" s="627"/>
      <c r="Z17" s="628" t="s">
        <v>113</v>
      </c>
      <c r="AA17" s="628"/>
      <c r="AB17" s="628"/>
      <c r="AC17" s="628"/>
      <c r="AD17" s="629" t="s">
        <v>113</v>
      </c>
      <c r="AE17" s="629"/>
      <c r="AF17" s="629"/>
      <c r="AG17" s="629"/>
      <c r="AH17" s="629"/>
      <c r="AI17" s="629"/>
      <c r="AJ17" s="629"/>
      <c r="AK17" s="629"/>
      <c r="AL17" s="630" t="s">
        <v>113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4064280</v>
      </c>
      <c r="CS17" s="626"/>
      <c r="CT17" s="626"/>
      <c r="CU17" s="626"/>
      <c r="CV17" s="626"/>
      <c r="CW17" s="626"/>
      <c r="CX17" s="626"/>
      <c r="CY17" s="627"/>
      <c r="CZ17" s="628">
        <v>5.5</v>
      </c>
      <c r="DA17" s="628"/>
      <c r="DB17" s="628"/>
      <c r="DC17" s="628"/>
      <c r="DD17" s="634" t="s">
        <v>113</v>
      </c>
      <c r="DE17" s="626"/>
      <c r="DF17" s="626"/>
      <c r="DG17" s="626"/>
      <c r="DH17" s="626"/>
      <c r="DI17" s="626"/>
      <c r="DJ17" s="626"/>
      <c r="DK17" s="626"/>
      <c r="DL17" s="626"/>
      <c r="DM17" s="626"/>
      <c r="DN17" s="626"/>
      <c r="DO17" s="626"/>
      <c r="DP17" s="627"/>
      <c r="DQ17" s="634">
        <v>3998791</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34973</v>
      </c>
      <c r="S18" s="626"/>
      <c r="T18" s="626"/>
      <c r="U18" s="626"/>
      <c r="V18" s="626"/>
      <c r="W18" s="626"/>
      <c r="X18" s="626"/>
      <c r="Y18" s="627"/>
      <c r="Z18" s="628">
        <v>0</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301</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2941004</v>
      </c>
      <c r="BH19" s="626"/>
      <c r="BI19" s="626"/>
      <c r="BJ19" s="626"/>
      <c r="BK19" s="626"/>
      <c r="BL19" s="626"/>
      <c r="BM19" s="626"/>
      <c r="BN19" s="627"/>
      <c r="BO19" s="628">
        <v>7.5</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44195974</v>
      </c>
      <c r="S20" s="626"/>
      <c r="T20" s="626"/>
      <c r="U20" s="626"/>
      <c r="V20" s="626"/>
      <c r="W20" s="626"/>
      <c r="X20" s="626"/>
      <c r="Y20" s="627"/>
      <c r="Z20" s="628">
        <v>56.5</v>
      </c>
      <c r="AA20" s="628"/>
      <c r="AB20" s="628"/>
      <c r="AC20" s="628"/>
      <c r="AD20" s="629">
        <v>41219696</v>
      </c>
      <c r="AE20" s="629"/>
      <c r="AF20" s="629"/>
      <c r="AG20" s="629"/>
      <c r="AH20" s="629"/>
      <c r="AI20" s="629"/>
      <c r="AJ20" s="629"/>
      <c r="AK20" s="629"/>
      <c r="AL20" s="630">
        <v>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2941004</v>
      </c>
      <c r="BH20" s="626"/>
      <c r="BI20" s="626"/>
      <c r="BJ20" s="626"/>
      <c r="BK20" s="626"/>
      <c r="BL20" s="626"/>
      <c r="BM20" s="626"/>
      <c r="BN20" s="627"/>
      <c r="BO20" s="628">
        <v>7.5</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73814658</v>
      </c>
      <c r="CS20" s="626"/>
      <c r="CT20" s="626"/>
      <c r="CU20" s="626"/>
      <c r="CV20" s="626"/>
      <c r="CW20" s="626"/>
      <c r="CX20" s="626"/>
      <c r="CY20" s="627"/>
      <c r="CZ20" s="628">
        <v>100</v>
      </c>
      <c r="DA20" s="628"/>
      <c r="DB20" s="628"/>
      <c r="DC20" s="628"/>
      <c r="DD20" s="634">
        <v>8226052</v>
      </c>
      <c r="DE20" s="626"/>
      <c r="DF20" s="626"/>
      <c r="DG20" s="626"/>
      <c r="DH20" s="626"/>
      <c r="DI20" s="626"/>
      <c r="DJ20" s="626"/>
      <c r="DK20" s="626"/>
      <c r="DL20" s="626"/>
      <c r="DM20" s="626"/>
      <c r="DN20" s="626"/>
      <c r="DO20" s="626"/>
      <c r="DP20" s="627"/>
      <c r="DQ20" s="634">
        <v>45084009</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22726</v>
      </c>
      <c r="S21" s="626"/>
      <c r="T21" s="626"/>
      <c r="U21" s="626"/>
      <c r="V21" s="626"/>
      <c r="W21" s="626"/>
      <c r="X21" s="626"/>
      <c r="Y21" s="627"/>
      <c r="Z21" s="628">
        <v>0</v>
      </c>
      <c r="AA21" s="628"/>
      <c r="AB21" s="628"/>
      <c r="AC21" s="628"/>
      <c r="AD21" s="629">
        <v>22726</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593321</v>
      </c>
      <c r="S22" s="626"/>
      <c r="T22" s="626"/>
      <c r="U22" s="626"/>
      <c r="V22" s="626"/>
      <c r="W22" s="626"/>
      <c r="X22" s="626"/>
      <c r="Y22" s="627"/>
      <c r="Z22" s="628">
        <v>0.8</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969676</v>
      </c>
      <c r="S23" s="626"/>
      <c r="T23" s="626"/>
      <c r="U23" s="626"/>
      <c r="V23" s="626"/>
      <c r="W23" s="626"/>
      <c r="X23" s="626"/>
      <c r="Y23" s="627"/>
      <c r="Z23" s="628">
        <v>1.2</v>
      </c>
      <c r="AA23" s="628"/>
      <c r="AB23" s="628"/>
      <c r="AC23" s="628"/>
      <c r="AD23" s="629">
        <v>136585</v>
      </c>
      <c r="AE23" s="629"/>
      <c r="AF23" s="629"/>
      <c r="AG23" s="629"/>
      <c r="AH23" s="629"/>
      <c r="AI23" s="629"/>
      <c r="AJ23" s="629"/>
      <c r="AK23" s="629"/>
      <c r="AL23" s="630">
        <v>0.3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2941004</v>
      </c>
      <c r="BH23" s="626"/>
      <c r="BI23" s="626"/>
      <c r="BJ23" s="626"/>
      <c r="BK23" s="626"/>
      <c r="BL23" s="626"/>
      <c r="BM23" s="626"/>
      <c r="BN23" s="627"/>
      <c r="BO23" s="628">
        <v>7.5</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624967</v>
      </c>
      <c r="S24" s="626"/>
      <c r="T24" s="626"/>
      <c r="U24" s="626"/>
      <c r="V24" s="626"/>
      <c r="W24" s="626"/>
      <c r="X24" s="626"/>
      <c r="Y24" s="627"/>
      <c r="Z24" s="628">
        <v>0.8</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38252878</v>
      </c>
      <c r="CS24" s="615"/>
      <c r="CT24" s="615"/>
      <c r="CU24" s="615"/>
      <c r="CV24" s="615"/>
      <c r="CW24" s="615"/>
      <c r="CX24" s="615"/>
      <c r="CY24" s="616"/>
      <c r="CZ24" s="652">
        <v>51.8</v>
      </c>
      <c r="DA24" s="653"/>
      <c r="DB24" s="653"/>
      <c r="DC24" s="654"/>
      <c r="DD24" s="651">
        <v>19850701</v>
      </c>
      <c r="DE24" s="615"/>
      <c r="DF24" s="615"/>
      <c r="DG24" s="615"/>
      <c r="DH24" s="615"/>
      <c r="DI24" s="615"/>
      <c r="DJ24" s="615"/>
      <c r="DK24" s="616"/>
      <c r="DL24" s="651">
        <v>19825089</v>
      </c>
      <c r="DM24" s="615"/>
      <c r="DN24" s="615"/>
      <c r="DO24" s="615"/>
      <c r="DP24" s="615"/>
      <c r="DQ24" s="615"/>
      <c r="DR24" s="615"/>
      <c r="DS24" s="615"/>
      <c r="DT24" s="615"/>
      <c r="DU24" s="615"/>
      <c r="DV24" s="616"/>
      <c r="DW24" s="619">
        <v>47.6</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14837975</v>
      </c>
      <c r="S25" s="626"/>
      <c r="T25" s="626"/>
      <c r="U25" s="626"/>
      <c r="V25" s="626"/>
      <c r="W25" s="626"/>
      <c r="X25" s="626"/>
      <c r="Y25" s="627"/>
      <c r="Z25" s="628">
        <v>19</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9843429</v>
      </c>
      <c r="CS25" s="657"/>
      <c r="CT25" s="657"/>
      <c r="CU25" s="657"/>
      <c r="CV25" s="657"/>
      <c r="CW25" s="657"/>
      <c r="CX25" s="657"/>
      <c r="CY25" s="658"/>
      <c r="CZ25" s="659">
        <v>13.3</v>
      </c>
      <c r="DA25" s="660"/>
      <c r="DB25" s="660"/>
      <c r="DC25" s="661"/>
      <c r="DD25" s="634">
        <v>8843994</v>
      </c>
      <c r="DE25" s="657"/>
      <c r="DF25" s="657"/>
      <c r="DG25" s="657"/>
      <c r="DH25" s="657"/>
      <c r="DI25" s="657"/>
      <c r="DJ25" s="657"/>
      <c r="DK25" s="658"/>
      <c r="DL25" s="634">
        <v>8838882</v>
      </c>
      <c r="DM25" s="657"/>
      <c r="DN25" s="657"/>
      <c r="DO25" s="657"/>
      <c r="DP25" s="657"/>
      <c r="DQ25" s="657"/>
      <c r="DR25" s="657"/>
      <c r="DS25" s="657"/>
      <c r="DT25" s="657"/>
      <c r="DU25" s="657"/>
      <c r="DV25" s="658"/>
      <c r="DW25" s="630">
        <v>21.2</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v>231578</v>
      </c>
      <c r="S26" s="626"/>
      <c r="T26" s="626"/>
      <c r="U26" s="626"/>
      <c r="V26" s="626"/>
      <c r="W26" s="626"/>
      <c r="X26" s="626"/>
      <c r="Y26" s="627"/>
      <c r="Z26" s="628">
        <v>0.3</v>
      </c>
      <c r="AA26" s="628"/>
      <c r="AB26" s="628"/>
      <c r="AC26" s="628"/>
      <c r="AD26" s="629">
        <v>231578</v>
      </c>
      <c r="AE26" s="629"/>
      <c r="AF26" s="629"/>
      <c r="AG26" s="629"/>
      <c r="AH26" s="629"/>
      <c r="AI26" s="629"/>
      <c r="AJ26" s="629"/>
      <c r="AK26" s="629"/>
      <c r="AL26" s="630">
        <v>0.6</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6388235</v>
      </c>
      <c r="CS26" s="626"/>
      <c r="CT26" s="626"/>
      <c r="CU26" s="626"/>
      <c r="CV26" s="626"/>
      <c r="CW26" s="626"/>
      <c r="CX26" s="626"/>
      <c r="CY26" s="627"/>
      <c r="CZ26" s="659">
        <v>8.6999999999999993</v>
      </c>
      <c r="DA26" s="660"/>
      <c r="DB26" s="660"/>
      <c r="DC26" s="661"/>
      <c r="DD26" s="634">
        <v>5795299</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8636228</v>
      </c>
      <c r="S27" s="626"/>
      <c r="T27" s="626"/>
      <c r="U27" s="626"/>
      <c r="V27" s="626"/>
      <c r="W27" s="626"/>
      <c r="X27" s="626"/>
      <c r="Y27" s="627"/>
      <c r="Z27" s="628">
        <v>11</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39199107</v>
      </c>
      <c r="BH27" s="626"/>
      <c r="BI27" s="626"/>
      <c r="BJ27" s="626"/>
      <c r="BK27" s="626"/>
      <c r="BL27" s="626"/>
      <c r="BM27" s="626"/>
      <c r="BN27" s="627"/>
      <c r="BO27" s="628">
        <v>100</v>
      </c>
      <c r="BP27" s="628"/>
      <c r="BQ27" s="628"/>
      <c r="BR27" s="628"/>
      <c r="BS27" s="634">
        <v>595560</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24345169</v>
      </c>
      <c r="CS27" s="657"/>
      <c r="CT27" s="657"/>
      <c r="CU27" s="657"/>
      <c r="CV27" s="657"/>
      <c r="CW27" s="657"/>
      <c r="CX27" s="657"/>
      <c r="CY27" s="658"/>
      <c r="CZ27" s="659">
        <v>33</v>
      </c>
      <c r="DA27" s="660"/>
      <c r="DB27" s="660"/>
      <c r="DC27" s="661"/>
      <c r="DD27" s="634">
        <v>7007916</v>
      </c>
      <c r="DE27" s="657"/>
      <c r="DF27" s="657"/>
      <c r="DG27" s="657"/>
      <c r="DH27" s="657"/>
      <c r="DI27" s="657"/>
      <c r="DJ27" s="657"/>
      <c r="DK27" s="658"/>
      <c r="DL27" s="634">
        <v>6987416</v>
      </c>
      <c r="DM27" s="657"/>
      <c r="DN27" s="657"/>
      <c r="DO27" s="657"/>
      <c r="DP27" s="657"/>
      <c r="DQ27" s="657"/>
      <c r="DR27" s="657"/>
      <c r="DS27" s="657"/>
      <c r="DT27" s="657"/>
      <c r="DU27" s="657"/>
      <c r="DV27" s="658"/>
      <c r="DW27" s="630">
        <v>16.8</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71396</v>
      </c>
      <c r="S28" s="626"/>
      <c r="T28" s="626"/>
      <c r="U28" s="626"/>
      <c r="V28" s="626"/>
      <c r="W28" s="626"/>
      <c r="X28" s="626"/>
      <c r="Y28" s="627"/>
      <c r="Z28" s="628">
        <v>0.1</v>
      </c>
      <c r="AA28" s="628"/>
      <c r="AB28" s="628"/>
      <c r="AC28" s="628"/>
      <c r="AD28" s="629">
        <v>7659</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4064280</v>
      </c>
      <c r="CS28" s="626"/>
      <c r="CT28" s="626"/>
      <c r="CU28" s="626"/>
      <c r="CV28" s="626"/>
      <c r="CW28" s="626"/>
      <c r="CX28" s="626"/>
      <c r="CY28" s="627"/>
      <c r="CZ28" s="659">
        <v>5.5</v>
      </c>
      <c r="DA28" s="660"/>
      <c r="DB28" s="660"/>
      <c r="DC28" s="661"/>
      <c r="DD28" s="634">
        <v>3998791</v>
      </c>
      <c r="DE28" s="626"/>
      <c r="DF28" s="626"/>
      <c r="DG28" s="626"/>
      <c r="DH28" s="626"/>
      <c r="DI28" s="626"/>
      <c r="DJ28" s="626"/>
      <c r="DK28" s="627"/>
      <c r="DL28" s="634">
        <v>3998791</v>
      </c>
      <c r="DM28" s="626"/>
      <c r="DN28" s="626"/>
      <c r="DO28" s="626"/>
      <c r="DP28" s="626"/>
      <c r="DQ28" s="626"/>
      <c r="DR28" s="626"/>
      <c r="DS28" s="626"/>
      <c r="DT28" s="626"/>
      <c r="DU28" s="626"/>
      <c r="DV28" s="627"/>
      <c r="DW28" s="630">
        <v>9.6</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84384</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4064280</v>
      </c>
      <c r="CS29" s="657"/>
      <c r="CT29" s="657"/>
      <c r="CU29" s="657"/>
      <c r="CV29" s="657"/>
      <c r="CW29" s="657"/>
      <c r="CX29" s="657"/>
      <c r="CY29" s="658"/>
      <c r="CZ29" s="659">
        <v>5.5</v>
      </c>
      <c r="DA29" s="660"/>
      <c r="DB29" s="660"/>
      <c r="DC29" s="661"/>
      <c r="DD29" s="634">
        <v>3998791</v>
      </c>
      <c r="DE29" s="657"/>
      <c r="DF29" s="657"/>
      <c r="DG29" s="657"/>
      <c r="DH29" s="657"/>
      <c r="DI29" s="657"/>
      <c r="DJ29" s="657"/>
      <c r="DK29" s="658"/>
      <c r="DL29" s="634">
        <v>3998791</v>
      </c>
      <c r="DM29" s="657"/>
      <c r="DN29" s="657"/>
      <c r="DO29" s="657"/>
      <c r="DP29" s="657"/>
      <c r="DQ29" s="657"/>
      <c r="DR29" s="657"/>
      <c r="DS29" s="657"/>
      <c r="DT29" s="657"/>
      <c r="DU29" s="657"/>
      <c r="DV29" s="658"/>
      <c r="DW29" s="630">
        <v>9.6</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167713</v>
      </c>
      <c r="S30" s="626"/>
      <c r="T30" s="626"/>
      <c r="U30" s="626"/>
      <c r="V30" s="626"/>
      <c r="W30" s="626"/>
      <c r="X30" s="626"/>
      <c r="Y30" s="627"/>
      <c r="Z30" s="628">
        <v>0.2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99.2</v>
      </c>
      <c r="BH30" s="684"/>
      <c r="BI30" s="684"/>
      <c r="BJ30" s="684"/>
      <c r="BK30" s="684"/>
      <c r="BL30" s="684"/>
      <c r="BM30" s="620">
        <v>97.6</v>
      </c>
      <c r="BN30" s="684"/>
      <c r="BO30" s="684"/>
      <c r="BP30" s="684"/>
      <c r="BQ30" s="685"/>
      <c r="BR30" s="683">
        <v>99.2</v>
      </c>
      <c r="BS30" s="684"/>
      <c r="BT30" s="684"/>
      <c r="BU30" s="684"/>
      <c r="BV30" s="684"/>
      <c r="BW30" s="684"/>
      <c r="BX30" s="620">
        <v>97.5</v>
      </c>
      <c r="BY30" s="684"/>
      <c r="BZ30" s="684"/>
      <c r="CA30" s="684"/>
      <c r="CB30" s="685"/>
      <c r="CD30" s="688"/>
      <c r="CE30" s="689"/>
      <c r="CF30" s="639" t="s">
        <v>294</v>
      </c>
      <c r="CG30" s="640"/>
      <c r="CH30" s="640"/>
      <c r="CI30" s="640"/>
      <c r="CJ30" s="640"/>
      <c r="CK30" s="640"/>
      <c r="CL30" s="640"/>
      <c r="CM30" s="640"/>
      <c r="CN30" s="640"/>
      <c r="CO30" s="640"/>
      <c r="CP30" s="640"/>
      <c r="CQ30" s="641"/>
      <c r="CR30" s="625">
        <v>3845142</v>
      </c>
      <c r="CS30" s="626"/>
      <c r="CT30" s="626"/>
      <c r="CU30" s="626"/>
      <c r="CV30" s="626"/>
      <c r="CW30" s="626"/>
      <c r="CX30" s="626"/>
      <c r="CY30" s="627"/>
      <c r="CZ30" s="659">
        <v>5.2</v>
      </c>
      <c r="DA30" s="660"/>
      <c r="DB30" s="660"/>
      <c r="DC30" s="661"/>
      <c r="DD30" s="634">
        <v>3789469</v>
      </c>
      <c r="DE30" s="626"/>
      <c r="DF30" s="626"/>
      <c r="DG30" s="626"/>
      <c r="DH30" s="626"/>
      <c r="DI30" s="626"/>
      <c r="DJ30" s="626"/>
      <c r="DK30" s="627"/>
      <c r="DL30" s="634">
        <v>3789469</v>
      </c>
      <c r="DM30" s="626"/>
      <c r="DN30" s="626"/>
      <c r="DO30" s="626"/>
      <c r="DP30" s="626"/>
      <c r="DQ30" s="626"/>
      <c r="DR30" s="626"/>
      <c r="DS30" s="626"/>
      <c r="DT30" s="626"/>
      <c r="DU30" s="626"/>
      <c r="DV30" s="627"/>
      <c r="DW30" s="630">
        <v>9.1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4391439</v>
      </c>
      <c r="S31" s="626"/>
      <c r="T31" s="626"/>
      <c r="U31" s="626"/>
      <c r="V31" s="626"/>
      <c r="W31" s="626"/>
      <c r="X31" s="626"/>
      <c r="Y31" s="627"/>
      <c r="Z31" s="628">
        <v>5.6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96.5</v>
      </c>
      <c r="BN31" s="681"/>
      <c r="BO31" s="681"/>
      <c r="BP31" s="681"/>
      <c r="BQ31" s="682"/>
      <c r="BR31" s="680">
        <v>98.9</v>
      </c>
      <c r="BS31" s="657"/>
      <c r="BT31" s="657"/>
      <c r="BU31" s="657"/>
      <c r="BV31" s="657"/>
      <c r="BW31" s="657"/>
      <c r="BX31" s="631">
        <v>96.3</v>
      </c>
      <c r="BY31" s="681"/>
      <c r="BZ31" s="681"/>
      <c r="CA31" s="681"/>
      <c r="CB31" s="682"/>
      <c r="CD31" s="688"/>
      <c r="CE31" s="689"/>
      <c r="CF31" s="639" t="s">
        <v>298</v>
      </c>
      <c r="CG31" s="640"/>
      <c r="CH31" s="640"/>
      <c r="CI31" s="640"/>
      <c r="CJ31" s="640"/>
      <c r="CK31" s="640"/>
      <c r="CL31" s="640"/>
      <c r="CM31" s="640"/>
      <c r="CN31" s="640"/>
      <c r="CO31" s="640"/>
      <c r="CP31" s="640"/>
      <c r="CQ31" s="641"/>
      <c r="CR31" s="625">
        <v>219138</v>
      </c>
      <c r="CS31" s="657"/>
      <c r="CT31" s="657"/>
      <c r="CU31" s="657"/>
      <c r="CV31" s="657"/>
      <c r="CW31" s="657"/>
      <c r="CX31" s="657"/>
      <c r="CY31" s="658"/>
      <c r="CZ31" s="659">
        <v>0.3</v>
      </c>
      <c r="DA31" s="660"/>
      <c r="DB31" s="660"/>
      <c r="DC31" s="661"/>
      <c r="DD31" s="634">
        <v>209322</v>
      </c>
      <c r="DE31" s="657"/>
      <c r="DF31" s="657"/>
      <c r="DG31" s="657"/>
      <c r="DH31" s="657"/>
      <c r="DI31" s="657"/>
      <c r="DJ31" s="657"/>
      <c r="DK31" s="658"/>
      <c r="DL31" s="634">
        <v>209322</v>
      </c>
      <c r="DM31" s="657"/>
      <c r="DN31" s="657"/>
      <c r="DO31" s="657"/>
      <c r="DP31" s="657"/>
      <c r="DQ31" s="657"/>
      <c r="DR31" s="657"/>
      <c r="DS31" s="657"/>
      <c r="DT31" s="657"/>
      <c r="DU31" s="657"/>
      <c r="DV31" s="658"/>
      <c r="DW31" s="630">
        <v>0.5</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1023733</v>
      </c>
      <c r="S32" s="626"/>
      <c r="T32" s="626"/>
      <c r="U32" s="626"/>
      <c r="V32" s="626"/>
      <c r="W32" s="626"/>
      <c r="X32" s="626"/>
      <c r="Y32" s="627"/>
      <c r="Z32" s="628">
        <v>1.3</v>
      </c>
      <c r="AA32" s="628"/>
      <c r="AB32" s="628"/>
      <c r="AC32" s="628"/>
      <c r="AD32" s="629">
        <v>1298</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98.5</v>
      </c>
      <c r="BN32" s="693"/>
      <c r="BO32" s="693"/>
      <c r="BP32" s="693"/>
      <c r="BQ32" s="695"/>
      <c r="BR32" s="692">
        <v>99.4</v>
      </c>
      <c r="BS32" s="693"/>
      <c r="BT32" s="693"/>
      <c r="BU32" s="693"/>
      <c r="BV32" s="693"/>
      <c r="BW32" s="693"/>
      <c r="BX32" s="694">
        <v>98.5</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2309200</v>
      </c>
      <c r="S33" s="626"/>
      <c r="T33" s="626"/>
      <c r="U33" s="626"/>
      <c r="V33" s="626"/>
      <c r="W33" s="626"/>
      <c r="X33" s="626"/>
      <c r="Y33" s="627"/>
      <c r="Z33" s="628">
        <v>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27335728</v>
      </c>
      <c r="CS33" s="657"/>
      <c r="CT33" s="657"/>
      <c r="CU33" s="657"/>
      <c r="CV33" s="657"/>
      <c r="CW33" s="657"/>
      <c r="CX33" s="657"/>
      <c r="CY33" s="658"/>
      <c r="CZ33" s="659">
        <v>37</v>
      </c>
      <c r="DA33" s="660"/>
      <c r="DB33" s="660"/>
      <c r="DC33" s="661"/>
      <c r="DD33" s="634">
        <v>22712647</v>
      </c>
      <c r="DE33" s="657"/>
      <c r="DF33" s="657"/>
      <c r="DG33" s="657"/>
      <c r="DH33" s="657"/>
      <c r="DI33" s="657"/>
      <c r="DJ33" s="657"/>
      <c r="DK33" s="658"/>
      <c r="DL33" s="634">
        <v>17023527</v>
      </c>
      <c r="DM33" s="657"/>
      <c r="DN33" s="657"/>
      <c r="DO33" s="657"/>
      <c r="DP33" s="657"/>
      <c r="DQ33" s="657"/>
      <c r="DR33" s="657"/>
      <c r="DS33" s="657"/>
      <c r="DT33" s="657"/>
      <c r="DU33" s="657"/>
      <c r="DV33" s="658"/>
      <c r="DW33" s="630">
        <v>40.9</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11011153</v>
      </c>
      <c r="CS34" s="626"/>
      <c r="CT34" s="626"/>
      <c r="CU34" s="626"/>
      <c r="CV34" s="626"/>
      <c r="CW34" s="626"/>
      <c r="CX34" s="626"/>
      <c r="CY34" s="627"/>
      <c r="CZ34" s="659">
        <v>14.9</v>
      </c>
      <c r="DA34" s="660"/>
      <c r="DB34" s="660"/>
      <c r="DC34" s="661"/>
      <c r="DD34" s="634">
        <v>8818941</v>
      </c>
      <c r="DE34" s="626"/>
      <c r="DF34" s="626"/>
      <c r="DG34" s="626"/>
      <c r="DH34" s="626"/>
      <c r="DI34" s="626"/>
      <c r="DJ34" s="626"/>
      <c r="DK34" s="627"/>
      <c r="DL34" s="634">
        <v>7997575</v>
      </c>
      <c r="DM34" s="626"/>
      <c r="DN34" s="626"/>
      <c r="DO34" s="626"/>
      <c r="DP34" s="626"/>
      <c r="DQ34" s="626"/>
      <c r="DR34" s="626"/>
      <c r="DS34" s="626"/>
      <c r="DT34" s="626"/>
      <c r="DU34" s="626"/>
      <c r="DV34" s="627"/>
      <c r="DW34" s="630">
        <v>19.2</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7328999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165327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718535</v>
      </c>
      <c r="CS35" s="657"/>
      <c r="CT35" s="657"/>
      <c r="CU35" s="657"/>
      <c r="CV35" s="657"/>
      <c r="CW35" s="657"/>
      <c r="CX35" s="657"/>
      <c r="CY35" s="658"/>
      <c r="CZ35" s="659">
        <v>1</v>
      </c>
      <c r="DA35" s="660"/>
      <c r="DB35" s="660"/>
      <c r="DC35" s="661"/>
      <c r="DD35" s="634">
        <v>635827</v>
      </c>
      <c r="DE35" s="657"/>
      <c r="DF35" s="657"/>
      <c r="DG35" s="657"/>
      <c r="DH35" s="657"/>
      <c r="DI35" s="657"/>
      <c r="DJ35" s="657"/>
      <c r="DK35" s="658"/>
      <c r="DL35" s="634">
        <v>617277</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78160310</v>
      </c>
      <c r="S36" s="698"/>
      <c r="T36" s="698"/>
      <c r="U36" s="698"/>
      <c r="V36" s="698"/>
      <c r="W36" s="698"/>
      <c r="X36" s="698"/>
      <c r="Y36" s="699"/>
      <c r="Z36" s="700">
        <v>100</v>
      </c>
      <c r="AA36" s="700"/>
      <c r="AB36" s="700"/>
      <c r="AC36" s="700"/>
      <c r="AD36" s="701">
        <v>41619542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1875000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-1261946</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5900390</v>
      </c>
      <c r="CS36" s="626"/>
      <c r="CT36" s="626"/>
      <c r="CU36" s="626"/>
      <c r="CV36" s="626"/>
      <c r="CW36" s="626"/>
      <c r="CX36" s="626"/>
      <c r="CY36" s="627"/>
      <c r="CZ36" s="659">
        <v>8</v>
      </c>
      <c r="DA36" s="660"/>
      <c r="DB36" s="660"/>
      <c r="DC36" s="661"/>
      <c r="DD36" s="634">
        <v>4503554</v>
      </c>
      <c r="DE36" s="626"/>
      <c r="DF36" s="626"/>
      <c r="DG36" s="626"/>
      <c r="DH36" s="626"/>
      <c r="DI36" s="626"/>
      <c r="DJ36" s="626"/>
      <c r="DK36" s="627"/>
      <c r="DL36" s="634">
        <v>3418301</v>
      </c>
      <c r="DM36" s="626"/>
      <c r="DN36" s="626"/>
      <c r="DO36" s="626"/>
      <c r="DP36" s="626"/>
      <c r="DQ36" s="626"/>
      <c r="DR36" s="626"/>
      <c r="DS36" s="626"/>
      <c r="DT36" s="626"/>
      <c r="DU36" s="626"/>
      <c r="DV36" s="627"/>
      <c r="DW36" s="630">
        <v>8.1999999999999993</v>
      </c>
      <c r="DX36" s="655"/>
      <c r="DY36" s="655"/>
      <c r="DZ36" s="655"/>
      <c r="EA36" s="655"/>
      <c r="EB36" s="655"/>
      <c r="EC36" s="656"/>
    </row>
    <row r="37" spans="2:133" ht="11.25" customHeight="1">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27866</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637071</v>
      </c>
      <c r="CS37" s="657"/>
      <c r="CT37" s="657"/>
      <c r="CU37" s="657"/>
      <c r="CV37" s="657"/>
      <c r="CW37" s="657"/>
      <c r="CX37" s="657"/>
      <c r="CY37" s="658"/>
      <c r="CZ37" s="659">
        <v>0.9</v>
      </c>
      <c r="DA37" s="660"/>
      <c r="DB37" s="660"/>
      <c r="DC37" s="661"/>
      <c r="DD37" s="634">
        <v>637071</v>
      </c>
      <c r="DE37" s="657"/>
      <c r="DF37" s="657"/>
      <c r="DG37" s="657"/>
      <c r="DH37" s="657"/>
      <c r="DI37" s="657"/>
      <c r="DJ37" s="657"/>
      <c r="DK37" s="658"/>
      <c r="DL37" s="634">
        <v>536041</v>
      </c>
      <c r="DM37" s="657"/>
      <c r="DN37" s="657"/>
      <c r="DO37" s="657"/>
      <c r="DP37" s="657"/>
      <c r="DQ37" s="657"/>
      <c r="DR37" s="657"/>
      <c r="DS37" s="657"/>
      <c r="DT37" s="657"/>
      <c r="DU37" s="657"/>
      <c r="DV37" s="658"/>
      <c r="DW37" s="630">
        <v>1.3</v>
      </c>
      <c r="DX37" s="655"/>
      <c r="DY37" s="655"/>
      <c r="DZ37" s="655"/>
      <c r="EA37" s="655"/>
      <c r="EB37" s="655"/>
      <c r="EC37" s="656"/>
    </row>
    <row r="38" spans="2:133" ht="11.25" customHeight="1">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42831</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7328999</v>
      </c>
      <c r="CS38" s="626"/>
      <c r="CT38" s="626"/>
      <c r="CU38" s="626"/>
      <c r="CV38" s="626"/>
      <c r="CW38" s="626"/>
      <c r="CX38" s="626"/>
      <c r="CY38" s="627"/>
      <c r="CZ38" s="659">
        <v>9.9</v>
      </c>
      <c r="DA38" s="660"/>
      <c r="DB38" s="660"/>
      <c r="DC38" s="661"/>
      <c r="DD38" s="634">
        <v>6465533</v>
      </c>
      <c r="DE38" s="626"/>
      <c r="DF38" s="626"/>
      <c r="DG38" s="626"/>
      <c r="DH38" s="626"/>
      <c r="DI38" s="626"/>
      <c r="DJ38" s="626"/>
      <c r="DK38" s="627"/>
      <c r="DL38" s="634">
        <v>4990374</v>
      </c>
      <c r="DM38" s="626"/>
      <c r="DN38" s="626"/>
      <c r="DO38" s="626"/>
      <c r="DP38" s="626"/>
      <c r="DQ38" s="626"/>
      <c r="DR38" s="626"/>
      <c r="DS38" s="626"/>
      <c r="DT38" s="626"/>
      <c r="DU38" s="626"/>
      <c r="DV38" s="627"/>
      <c r="DW38" s="630">
        <v>12</v>
      </c>
      <c r="DX38" s="655"/>
      <c r="DY38" s="655"/>
      <c r="DZ38" s="655"/>
      <c r="EA38" s="655"/>
      <c r="EB38" s="655"/>
      <c r="EC38" s="656"/>
    </row>
    <row r="39" spans="2:133" ht="11.25" customHeight="1">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96</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2314061</v>
      </c>
      <c r="CS39" s="657"/>
      <c r="CT39" s="657"/>
      <c r="CU39" s="657"/>
      <c r="CV39" s="657"/>
      <c r="CW39" s="657"/>
      <c r="CX39" s="657"/>
      <c r="CY39" s="658"/>
      <c r="CZ39" s="659">
        <v>3.1</v>
      </c>
      <c r="DA39" s="660"/>
      <c r="DB39" s="660"/>
      <c r="DC39" s="661"/>
      <c r="DD39" s="634">
        <v>2282100</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1907000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89</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62590</v>
      </c>
      <c r="CS40" s="626"/>
      <c r="CT40" s="626"/>
      <c r="CU40" s="626"/>
      <c r="CV40" s="626"/>
      <c r="CW40" s="626"/>
      <c r="CX40" s="626"/>
      <c r="CY40" s="627"/>
      <c r="CZ40" s="659">
        <v>0.1</v>
      </c>
      <c r="DA40" s="660"/>
      <c r="DB40" s="660"/>
      <c r="DC40" s="661"/>
      <c r="DD40" s="634">
        <v>6692</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3546999</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274</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8226052</v>
      </c>
      <c r="CS42" s="626"/>
      <c r="CT42" s="626"/>
      <c r="CU42" s="626"/>
      <c r="CV42" s="626"/>
      <c r="CW42" s="626"/>
      <c r="CX42" s="626"/>
      <c r="CY42" s="627"/>
      <c r="CZ42" s="659">
        <v>11.1</v>
      </c>
      <c r="DA42" s="708"/>
      <c r="DB42" s="708"/>
      <c r="DC42" s="709"/>
      <c r="DD42" s="634">
        <v>2520661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108192</v>
      </c>
      <c r="CS43" s="657"/>
      <c r="CT43" s="657"/>
      <c r="CU43" s="657"/>
      <c r="CV43" s="657"/>
      <c r="CW43" s="657"/>
      <c r="CX43" s="657"/>
      <c r="CY43" s="658"/>
      <c r="CZ43" s="659">
        <v>0.1</v>
      </c>
      <c r="DA43" s="660"/>
      <c r="DB43" s="660"/>
      <c r="DC43" s="661"/>
      <c r="DD43" s="634">
        <v>108192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8226052</v>
      </c>
      <c r="CS44" s="626"/>
      <c r="CT44" s="626"/>
      <c r="CU44" s="626"/>
      <c r="CV44" s="626"/>
      <c r="CW44" s="626"/>
      <c r="CX44" s="626"/>
      <c r="CY44" s="627"/>
      <c r="CZ44" s="659">
        <v>11.1</v>
      </c>
      <c r="DA44" s="708"/>
      <c r="DB44" s="708"/>
      <c r="DC44" s="709"/>
      <c r="DD44" s="634">
        <v>2520661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2294097</v>
      </c>
      <c r="CS45" s="657"/>
      <c r="CT45" s="657"/>
      <c r="CU45" s="657"/>
      <c r="CV45" s="657"/>
      <c r="CW45" s="657"/>
      <c r="CX45" s="657"/>
      <c r="CY45" s="658"/>
      <c r="CZ45" s="659">
        <v>3.1</v>
      </c>
      <c r="DA45" s="660"/>
      <c r="DB45" s="660"/>
      <c r="DC45" s="661"/>
      <c r="DD45" s="634">
        <v>90987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5931955</v>
      </c>
      <c r="CS46" s="626"/>
      <c r="CT46" s="626"/>
      <c r="CU46" s="626"/>
      <c r="CV46" s="626"/>
      <c r="CW46" s="626"/>
      <c r="CX46" s="626"/>
      <c r="CY46" s="627"/>
      <c r="CZ46" s="659">
        <v>8</v>
      </c>
      <c r="DA46" s="708"/>
      <c r="DB46" s="708"/>
      <c r="DC46" s="709"/>
      <c r="DD46" s="634">
        <v>2429674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73814658</v>
      </c>
      <c r="CS49" s="693"/>
      <c r="CT49" s="693"/>
      <c r="CU49" s="693"/>
      <c r="CV49" s="693"/>
      <c r="CW49" s="693"/>
      <c r="CX49" s="693"/>
      <c r="CY49" s="720"/>
      <c r="CZ49" s="721">
        <v>100</v>
      </c>
      <c r="DA49" s="722"/>
      <c r="DB49" s="722"/>
      <c r="DC49" s="723"/>
      <c r="DD49" s="724">
        <v>45084009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78160</v>
      </c>
      <c r="R7" s="755"/>
      <c r="S7" s="755"/>
      <c r="T7" s="755"/>
      <c r="U7" s="755"/>
      <c r="V7" s="755">
        <v>73815</v>
      </c>
      <c r="W7" s="755"/>
      <c r="X7" s="755"/>
      <c r="Y7" s="755"/>
      <c r="Z7" s="755"/>
      <c r="AA7" s="755">
        <v>4346</v>
      </c>
      <c r="AB7" s="755"/>
      <c r="AC7" s="755"/>
      <c r="AD7" s="755"/>
      <c r="AE7" s="756"/>
      <c r="AF7" s="757">
        <v>3470</v>
      </c>
      <c r="AG7" s="758"/>
      <c r="AH7" s="758"/>
      <c r="AI7" s="758"/>
      <c r="AJ7" s="759"/>
      <c r="AK7" s="794">
        <v>168</v>
      </c>
      <c r="AL7" s="795"/>
      <c r="AM7" s="795"/>
      <c r="AN7" s="795"/>
      <c r="AO7" s="795"/>
      <c r="AP7" s="795">
        <v>29276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1</v>
      </c>
      <c r="CI7" s="792"/>
      <c r="CJ7" s="792"/>
      <c r="CK7" s="792"/>
      <c r="CL7" s="793"/>
      <c r="CM7" s="791">
        <v>405</v>
      </c>
      <c r="CN7" s="792"/>
      <c r="CO7" s="792"/>
      <c r="CP7" s="792"/>
      <c r="CQ7" s="793"/>
      <c r="CR7" s="791">
        <v>658</v>
      </c>
      <c r="CS7" s="792"/>
      <c r="CT7" s="792"/>
      <c r="CU7" s="792"/>
      <c r="CV7" s="793"/>
      <c r="CW7" s="791">
        <v>137</v>
      </c>
      <c r="CX7" s="792"/>
      <c r="CY7" s="792"/>
      <c r="CZ7" s="792"/>
      <c r="DA7" s="793"/>
      <c r="DB7" s="791" t="s">
        <v>478</v>
      </c>
      <c r="DC7" s="792"/>
      <c r="DD7" s="792"/>
      <c r="DE7" s="792"/>
      <c r="DF7" s="793"/>
      <c r="DG7" s="791" t="s">
        <v>478</v>
      </c>
      <c r="DH7" s="792"/>
      <c r="DI7" s="792"/>
      <c r="DJ7" s="792"/>
      <c r="DK7" s="793"/>
      <c r="DL7" s="791" t="s">
        <v>478</v>
      </c>
      <c r="DM7" s="792"/>
      <c r="DN7" s="792"/>
      <c r="DO7" s="792"/>
      <c r="DP7" s="793"/>
      <c r="DQ7" s="791" t="s">
        <v>478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229</v>
      </c>
      <c r="CI8" s="802"/>
      <c r="CJ8" s="802"/>
      <c r="CK8" s="802"/>
      <c r="CL8" s="803"/>
      <c r="CM8" s="801">
        <v>1898</v>
      </c>
      <c r="CN8" s="802"/>
      <c r="CO8" s="802"/>
      <c r="CP8" s="802"/>
      <c r="CQ8" s="803"/>
      <c r="CR8" s="801">
        <v>150</v>
      </c>
      <c r="CS8" s="802"/>
      <c r="CT8" s="802"/>
      <c r="CU8" s="802"/>
      <c r="CV8" s="803"/>
      <c r="CW8" s="801" t="s">
        <v>478</v>
      </c>
      <c r="CX8" s="802"/>
      <c r="CY8" s="802"/>
      <c r="CZ8" s="802"/>
      <c r="DA8" s="803"/>
      <c r="DB8" s="801" t="s">
        <v>478</v>
      </c>
      <c r="DC8" s="802"/>
      <c r="DD8" s="802"/>
      <c r="DE8" s="802"/>
      <c r="DF8" s="803"/>
      <c r="DG8" s="801" t="s">
        <v>478</v>
      </c>
      <c r="DH8" s="802"/>
      <c r="DI8" s="802"/>
      <c r="DJ8" s="802"/>
      <c r="DK8" s="803"/>
      <c r="DL8" s="801" t="s">
        <v>478</v>
      </c>
      <c r="DM8" s="802"/>
      <c r="DN8" s="802"/>
      <c r="DO8" s="802"/>
      <c r="DP8" s="803"/>
      <c r="DQ8" s="801" t="s">
        <v>478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543</v>
      </c>
      <c r="BS9" s="788" t="s">
        <v>541</v>
      </c>
      <c r="BT9" s="789"/>
      <c r="BU9" s="789"/>
      <c r="BV9" s="789"/>
      <c r="BW9" s="789"/>
      <c r="BX9" s="789"/>
      <c r="BY9" s="789"/>
      <c r="BZ9" s="789"/>
      <c r="CA9" s="789"/>
      <c r="CB9" s="789"/>
      <c r="CC9" s="789"/>
      <c r="CD9" s="789"/>
      <c r="CE9" s="789"/>
      <c r="CF9" s="789"/>
      <c r="CG9" s="790"/>
      <c r="CH9" s="801">
        <v>0</v>
      </c>
      <c r="CI9" s="802"/>
      <c r="CJ9" s="802"/>
      <c r="CK9" s="802"/>
      <c r="CL9" s="803"/>
      <c r="CM9" s="801">
        <v>20</v>
      </c>
      <c r="CN9" s="802"/>
      <c r="CO9" s="802"/>
      <c r="CP9" s="802"/>
      <c r="CQ9" s="803"/>
      <c r="CR9" s="801">
        <v>5</v>
      </c>
      <c r="CS9" s="802"/>
      <c r="CT9" s="802"/>
      <c r="CU9" s="802"/>
      <c r="CV9" s="803"/>
      <c r="CW9" s="801" t="s">
        <v>478</v>
      </c>
      <c r="CX9" s="802"/>
      <c r="CY9" s="802"/>
      <c r="CZ9" s="802"/>
      <c r="DA9" s="803"/>
      <c r="DB9" s="801" t="s">
        <v>478</v>
      </c>
      <c r="DC9" s="802"/>
      <c r="DD9" s="802"/>
      <c r="DE9" s="802"/>
      <c r="DF9" s="803"/>
      <c r="DG9" s="801">
        <v>279</v>
      </c>
      <c r="DH9" s="802"/>
      <c r="DI9" s="802"/>
      <c r="DJ9" s="802"/>
      <c r="DK9" s="803"/>
      <c r="DL9" s="801" t="s">
        <v>478</v>
      </c>
      <c r="DM9" s="802"/>
      <c r="DN9" s="802"/>
      <c r="DO9" s="802"/>
      <c r="DP9" s="803"/>
      <c r="DQ9" s="801" t="s">
        <v>478</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542</v>
      </c>
      <c r="BT10" s="789"/>
      <c r="BU10" s="789"/>
      <c r="BV10" s="789"/>
      <c r="BW10" s="789"/>
      <c r="BX10" s="789"/>
      <c r="BY10" s="789"/>
      <c r="BZ10" s="789"/>
      <c r="CA10" s="789"/>
      <c r="CB10" s="789"/>
      <c r="CC10" s="789"/>
      <c r="CD10" s="789"/>
      <c r="CE10" s="789"/>
      <c r="CF10" s="789"/>
      <c r="CG10" s="790"/>
      <c r="CH10" s="801">
        <v>1729</v>
      </c>
      <c r="CI10" s="802"/>
      <c r="CJ10" s="802"/>
      <c r="CK10" s="802"/>
      <c r="CL10" s="803"/>
      <c r="CM10" s="801">
        <v>32022</v>
      </c>
      <c r="CN10" s="802"/>
      <c r="CO10" s="802"/>
      <c r="CP10" s="802"/>
      <c r="CQ10" s="803"/>
      <c r="CR10" s="801">
        <v>331</v>
      </c>
      <c r="CS10" s="802"/>
      <c r="CT10" s="802"/>
      <c r="CU10" s="802"/>
      <c r="CV10" s="803"/>
      <c r="CW10" s="801" t="s">
        <v>478</v>
      </c>
      <c r="CX10" s="802"/>
      <c r="CY10" s="802"/>
      <c r="CZ10" s="802"/>
      <c r="DA10" s="803"/>
      <c r="DB10" s="801">
        <v>1500</v>
      </c>
      <c r="DC10" s="802"/>
      <c r="DD10" s="802"/>
      <c r="DE10" s="802"/>
      <c r="DF10" s="803"/>
      <c r="DG10" s="801" t="s">
        <v>478</v>
      </c>
      <c r="DH10" s="802"/>
      <c r="DI10" s="802"/>
      <c r="DJ10" s="802"/>
      <c r="DK10" s="803"/>
      <c r="DL10" s="801" t="s">
        <v>478</v>
      </c>
      <c r="DM10" s="802"/>
      <c r="DN10" s="802"/>
      <c r="DO10" s="802"/>
      <c r="DP10" s="803"/>
      <c r="DQ10" s="801" t="s">
        <v>478</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78160</v>
      </c>
      <c r="R23" s="814"/>
      <c r="S23" s="814"/>
      <c r="T23" s="814"/>
      <c r="U23" s="814"/>
      <c r="V23" s="814">
        <v>73815</v>
      </c>
      <c r="W23" s="814"/>
      <c r="X23" s="814"/>
      <c r="Y23" s="814"/>
      <c r="Z23" s="814"/>
      <c r="AA23" s="814">
        <v>4346</v>
      </c>
      <c r="AB23" s="814"/>
      <c r="AC23" s="814"/>
      <c r="AD23" s="814"/>
      <c r="AE23" s="815"/>
      <c r="AF23" s="816">
        <v>3470</v>
      </c>
      <c r="AG23" s="814"/>
      <c r="AH23" s="814"/>
      <c r="AI23" s="814"/>
      <c r="AJ23" s="817"/>
      <c r="AK23" s="818"/>
      <c r="AL23" s="819"/>
      <c r="AM23" s="819"/>
      <c r="AN23" s="819"/>
      <c r="AO23" s="819"/>
      <c r="AP23" s="814">
        <v>29276</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20556</v>
      </c>
      <c r="R28" s="843"/>
      <c r="S28" s="843"/>
      <c r="T28" s="843"/>
      <c r="U28" s="843"/>
      <c r="V28" s="843">
        <v>20391</v>
      </c>
      <c r="W28" s="843"/>
      <c r="X28" s="843"/>
      <c r="Y28" s="843"/>
      <c r="Z28" s="843"/>
      <c r="AA28" s="843">
        <v>165</v>
      </c>
      <c r="AB28" s="843"/>
      <c r="AC28" s="843"/>
      <c r="AD28" s="843"/>
      <c r="AE28" s="844"/>
      <c r="AF28" s="845">
        <v>165</v>
      </c>
      <c r="AG28" s="843"/>
      <c r="AH28" s="843"/>
      <c r="AI28" s="843"/>
      <c r="AJ28" s="846"/>
      <c r="AK28" s="847">
        <v>1907</v>
      </c>
      <c r="AL28" s="838"/>
      <c r="AM28" s="838"/>
      <c r="AN28" s="838"/>
      <c r="AO28" s="838"/>
      <c r="AP28" s="838" t="s">
        <v>478</v>
      </c>
      <c r="AQ28" s="838"/>
      <c r="AR28" s="838"/>
      <c r="AS28" s="838"/>
      <c r="AT28" s="838"/>
      <c r="AU28" s="838" t="s">
        <v>478</v>
      </c>
      <c r="AV28" s="838"/>
      <c r="AW28" s="838"/>
      <c r="AX28" s="838"/>
      <c r="AY28" s="838"/>
      <c r="AZ28" s="839" t="s">
        <v>478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12292</v>
      </c>
      <c r="R29" s="779"/>
      <c r="S29" s="779"/>
      <c r="T29" s="779"/>
      <c r="U29" s="779"/>
      <c r="V29" s="779">
        <v>11872</v>
      </c>
      <c r="W29" s="779"/>
      <c r="X29" s="779"/>
      <c r="Y29" s="779"/>
      <c r="Z29" s="779"/>
      <c r="AA29" s="779">
        <v>420</v>
      </c>
      <c r="AB29" s="779"/>
      <c r="AC29" s="779"/>
      <c r="AD29" s="779"/>
      <c r="AE29" s="780"/>
      <c r="AF29" s="781">
        <v>420</v>
      </c>
      <c r="AG29" s="782"/>
      <c r="AH29" s="782"/>
      <c r="AI29" s="782"/>
      <c r="AJ29" s="783"/>
      <c r="AK29" s="850">
        <v>1786</v>
      </c>
      <c r="AL29" s="851"/>
      <c r="AM29" s="851"/>
      <c r="AN29" s="851"/>
      <c r="AO29" s="851"/>
      <c r="AP29" s="851">
        <v>97</v>
      </c>
      <c r="AQ29" s="851"/>
      <c r="AR29" s="851"/>
      <c r="AS29" s="851"/>
      <c r="AT29" s="851"/>
      <c r="AU29" s="851" t="s">
        <v>478</v>
      </c>
      <c r="AV29" s="851"/>
      <c r="AW29" s="851"/>
      <c r="AX29" s="851"/>
      <c r="AY29" s="851"/>
      <c r="AZ29" s="852" t="s">
        <v>478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3529</v>
      </c>
      <c r="R30" s="779"/>
      <c r="S30" s="779"/>
      <c r="T30" s="779"/>
      <c r="U30" s="779"/>
      <c r="V30" s="779">
        <v>3523</v>
      </c>
      <c r="W30" s="779"/>
      <c r="X30" s="779"/>
      <c r="Y30" s="779"/>
      <c r="Z30" s="779"/>
      <c r="AA30" s="779">
        <v>6</v>
      </c>
      <c r="AB30" s="779"/>
      <c r="AC30" s="779"/>
      <c r="AD30" s="779"/>
      <c r="AE30" s="780"/>
      <c r="AF30" s="781">
        <v>6</v>
      </c>
      <c r="AG30" s="782"/>
      <c r="AH30" s="782"/>
      <c r="AI30" s="782"/>
      <c r="AJ30" s="783"/>
      <c r="AK30" s="850">
        <v>1735</v>
      </c>
      <c r="AL30" s="851"/>
      <c r="AM30" s="851"/>
      <c r="AN30" s="851"/>
      <c r="AO30" s="851"/>
      <c r="AP30" s="851" t="s">
        <v>478</v>
      </c>
      <c r="AQ30" s="851"/>
      <c r="AR30" s="851"/>
      <c r="AS30" s="851"/>
      <c r="AT30" s="851"/>
      <c r="AU30" s="851" t="s">
        <v>478</v>
      </c>
      <c r="AV30" s="851"/>
      <c r="AW30" s="851"/>
      <c r="AX30" s="851"/>
      <c r="AY30" s="851"/>
      <c r="AZ30" s="852" t="s">
        <v>478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146</v>
      </c>
      <c r="R31" s="779"/>
      <c r="S31" s="779"/>
      <c r="T31" s="779"/>
      <c r="U31" s="779"/>
      <c r="V31" s="779">
        <v>145</v>
      </c>
      <c r="W31" s="779"/>
      <c r="X31" s="779"/>
      <c r="Y31" s="779"/>
      <c r="Z31" s="779"/>
      <c r="AA31" s="779">
        <v>1</v>
      </c>
      <c r="AB31" s="779"/>
      <c r="AC31" s="779"/>
      <c r="AD31" s="779"/>
      <c r="AE31" s="780"/>
      <c r="AF31" s="781">
        <v>1</v>
      </c>
      <c r="AG31" s="782"/>
      <c r="AH31" s="782"/>
      <c r="AI31" s="782"/>
      <c r="AJ31" s="783"/>
      <c r="AK31" s="850">
        <v>5</v>
      </c>
      <c r="AL31" s="851"/>
      <c r="AM31" s="851"/>
      <c r="AN31" s="851"/>
      <c r="AO31" s="851"/>
      <c r="AP31" s="851" t="s">
        <v>478</v>
      </c>
      <c r="AQ31" s="851"/>
      <c r="AR31" s="851"/>
      <c r="AS31" s="851"/>
      <c r="AT31" s="851"/>
      <c r="AU31" s="851" t="s">
        <v>478</v>
      </c>
      <c r="AV31" s="851"/>
      <c r="AW31" s="851"/>
      <c r="AX31" s="851"/>
      <c r="AY31" s="851"/>
      <c r="AZ31" s="852" t="s">
        <v>478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30019</v>
      </c>
      <c r="R32" s="779"/>
      <c r="S32" s="779"/>
      <c r="T32" s="779"/>
      <c r="U32" s="779"/>
      <c r="V32" s="779">
        <v>29900</v>
      </c>
      <c r="W32" s="779"/>
      <c r="X32" s="779"/>
      <c r="Y32" s="779"/>
      <c r="Z32" s="779"/>
      <c r="AA32" s="779">
        <v>120</v>
      </c>
      <c r="AB32" s="779"/>
      <c r="AC32" s="779"/>
      <c r="AD32" s="779"/>
      <c r="AE32" s="780"/>
      <c r="AF32" s="781">
        <v>120</v>
      </c>
      <c r="AG32" s="782"/>
      <c r="AH32" s="782"/>
      <c r="AI32" s="782"/>
      <c r="AJ32" s="783"/>
      <c r="AK32" s="850">
        <v>3439</v>
      </c>
      <c r="AL32" s="851"/>
      <c r="AM32" s="851"/>
      <c r="AN32" s="851"/>
      <c r="AO32" s="851"/>
      <c r="AP32" s="851" t="s">
        <v>478</v>
      </c>
      <c r="AQ32" s="851"/>
      <c r="AR32" s="851"/>
      <c r="AS32" s="851"/>
      <c r="AT32" s="851"/>
      <c r="AU32" s="851" t="s">
        <v>478</v>
      </c>
      <c r="AV32" s="851"/>
      <c r="AW32" s="851"/>
      <c r="AX32" s="851"/>
      <c r="AY32" s="851"/>
      <c r="AZ32" s="852" t="s">
        <v>478</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5287</v>
      </c>
      <c r="R33" s="779"/>
      <c r="S33" s="779"/>
      <c r="T33" s="779"/>
      <c r="U33" s="779"/>
      <c r="V33" s="779">
        <v>5257</v>
      </c>
      <c r="W33" s="779"/>
      <c r="X33" s="779"/>
      <c r="Y33" s="779"/>
      <c r="Z33" s="779"/>
      <c r="AA33" s="779">
        <v>30</v>
      </c>
      <c r="AB33" s="779"/>
      <c r="AC33" s="779"/>
      <c r="AD33" s="779"/>
      <c r="AE33" s="780"/>
      <c r="AF33" s="781">
        <v>11</v>
      </c>
      <c r="AG33" s="782"/>
      <c r="AH33" s="782"/>
      <c r="AI33" s="782"/>
      <c r="AJ33" s="783"/>
      <c r="AK33" s="850">
        <v>1875</v>
      </c>
      <c r="AL33" s="851"/>
      <c r="AM33" s="851"/>
      <c r="AN33" s="851"/>
      <c r="AO33" s="851"/>
      <c r="AP33" s="851">
        <v>15003</v>
      </c>
      <c r="AQ33" s="851"/>
      <c r="AR33" s="851"/>
      <c r="AS33" s="851"/>
      <c r="AT33" s="851"/>
      <c r="AU33" s="851">
        <v>8657</v>
      </c>
      <c r="AV33" s="851"/>
      <c r="AW33" s="851"/>
      <c r="AX33" s="851"/>
      <c r="AY33" s="851"/>
      <c r="AZ33" s="852" t="s">
        <v>478</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723</v>
      </c>
      <c r="AG63" s="862"/>
      <c r="AH63" s="862"/>
      <c r="AI63" s="862"/>
      <c r="AJ63" s="863"/>
      <c r="AK63" s="864"/>
      <c r="AL63" s="859"/>
      <c r="AM63" s="859"/>
      <c r="AN63" s="859"/>
      <c r="AO63" s="859"/>
      <c r="AP63" s="862">
        <v>15100</v>
      </c>
      <c r="AQ63" s="862"/>
      <c r="AR63" s="862"/>
      <c r="AS63" s="862"/>
      <c r="AT63" s="862"/>
      <c r="AU63" s="862">
        <v>8657</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533</v>
      </c>
      <c r="C68" s="890"/>
      <c r="D68" s="890"/>
      <c r="E68" s="890"/>
      <c r="F68" s="890"/>
      <c r="G68" s="890"/>
      <c r="H68" s="890"/>
      <c r="I68" s="890"/>
      <c r="J68" s="890"/>
      <c r="K68" s="890"/>
      <c r="L68" s="890"/>
      <c r="M68" s="890"/>
      <c r="N68" s="890"/>
      <c r="O68" s="890"/>
      <c r="P68" s="891"/>
      <c r="Q68" s="892">
        <v>10396</v>
      </c>
      <c r="R68" s="886"/>
      <c r="S68" s="886"/>
      <c r="T68" s="886"/>
      <c r="U68" s="886"/>
      <c r="V68" s="886">
        <v>10015</v>
      </c>
      <c r="W68" s="886"/>
      <c r="X68" s="886"/>
      <c r="Y68" s="886"/>
      <c r="Z68" s="886"/>
      <c r="AA68" s="886">
        <v>381</v>
      </c>
      <c r="AB68" s="886"/>
      <c r="AC68" s="886"/>
      <c r="AD68" s="886"/>
      <c r="AE68" s="886"/>
      <c r="AF68" s="886">
        <v>381</v>
      </c>
      <c r="AG68" s="886"/>
      <c r="AH68" s="886"/>
      <c r="AI68" s="886"/>
      <c r="AJ68" s="886"/>
      <c r="AK68" s="886">
        <v>0</v>
      </c>
      <c r="AL68" s="886"/>
      <c r="AM68" s="886"/>
      <c r="AN68" s="886"/>
      <c r="AO68" s="886"/>
      <c r="AP68" s="886">
        <v>5055</v>
      </c>
      <c r="AQ68" s="886"/>
      <c r="AR68" s="886"/>
      <c r="AS68" s="886"/>
      <c r="AT68" s="886"/>
      <c r="AU68" s="886">
        <v>288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1004</v>
      </c>
      <c r="R69" s="851"/>
      <c r="S69" s="851"/>
      <c r="T69" s="851"/>
      <c r="U69" s="851"/>
      <c r="V69" s="851">
        <v>983</v>
      </c>
      <c r="W69" s="851"/>
      <c r="X69" s="851"/>
      <c r="Y69" s="851"/>
      <c r="Z69" s="851"/>
      <c r="AA69" s="851">
        <v>21</v>
      </c>
      <c r="AB69" s="851"/>
      <c r="AC69" s="851"/>
      <c r="AD69" s="851"/>
      <c r="AE69" s="851"/>
      <c r="AF69" s="851">
        <v>21</v>
      </c>
      <c r="AG69" s="851"/>
      <c r="AH69" s="851"/>
      <c r="AI69" s="851"/>
      <c r="AJ69" s="851"/>
      <c r="AK69" s="851">
        <v>116</v>
      </c>
      <c r="AL69" s="851"/>
      <c r="AM69" s="851"/>
      <c r="AN69" s="851"/>
      <c r="AO69" s="851"/>
      <c r="AP69" s="851" t="s">
        <v>478</v>
      </c>
      <c r="AQ69" s="851"/>
      <c r="AR69" s="851"/>
      <c r="AS69" s="851"/>
      <c r="AT69" s="851"/>
      <c r="AU69" s="851" t="s">
        <v>478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535</v>
      </c>
      <c r="C70" s="894"/>
      <c r="D70" s="894"/>
      <c r="E70" s="894"/>
      <c r="F70" s="894"/>
      <c r="G70" s="894"/>
      <c r="H70" s="894"/>
      <c r="I70" s="894"/>
      <c r="J70" s="894"/>
      <c r="K70" s="894"/>
      <c r="L70" s="894"/>
      <c r="M70" s="894"/>
      <c r="N70" s="894"/>
      <c r="O70" s="894"/>
      <c r="P70" s="895"/>
      <c r="Q70" s="896">
        <v>387</v>
      </c>
      <c r="R70" s="851"/>
      <c r="S70" s="851"/>
      <c r="T70" s="851"/>
      <c r="U70" s="851"/>
      <c r="V70" s="851">
        <v>256</v>
      </c>
      <c r="W70" s="851"/>
      <c r="X70" s="851"/>
      <c r="Y70" s="851"/>
      <c r="Z70" s="851"/>
      <c r="AA70" s="851">
        <v>131</v>
      </c>
      <c r="AB70" s="851"/>
      <c r="AC70" s="851"/>
      <c r="AD70" s="851"/>
      <c r="AE70" s="851"/>
      <c r="AF70" s="851">
        <v>131</v>
      </c>
      <c r="AG70" s="851"/>
      <c r="AH70" s="851"/>
      <c r="AI70" s="851"/>
      <c r="AJ70" s="851"/>
      <c r="AK70" s="851">
        <v>0</v>
      </c>
      <c r="AL70" s="851"/>
      <c r="AM70" s="851"/>
      <c r="AN70" s="851"/>
      <c r="AO70" s="851"/>
      <c r="AP70" s="851" t="s">
        <v>478</v>
      </c>
      <c r="AQ70" s="851"/>
      <c r="AR70" s="851"/>
      <c r="AS70" s="851"/>
      <c r="AT70" s="851"/>
      <c r="AU70" s="851" t="s">
        <v>478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536</v>
      </c>
      <c r="C71" s="894"/>
      <c r="D71" s="894"/>
      <c r="E71" s="894"/>
      <c r="F71" s="894"/>
      <c r="G71" s="894"/>
      <c r="H71" s="894"/>
      <c r="I71" s="894"/>
      <c r="J71" s="894"/>
      <c r="K71" s="894"/>
      <c r="L71" s="894"/>
      <c r="M71" s="894"/>
      <c r="N71" s="894"/>
      <c r="O71" s="894"/>
      <c r="P71" s="895"/>
      <c r="Q71" s="896">
        <v>370</v>
      </c>
      <c r="R71" s="851"/>
      <c r="S71" s="851"/>
      <c r="T71" s="851"/>
      <c r="U71" s="851"/>
      <c r="V71" s="851">
        <v>343</v>
      </c>
      <c r="W71" s="851"/>
      <c r="X71" s="851"/>
      <c r="Y71" s="851"/>
      <c r="Z71" s="851"/>
      <c r="AA71" s="851">
        <v>27</v>
      </c>
      <c r="AB71" s="851"/>
      <c r="AC71" s="851"/>
      <c r="AD71" s="851"/>
      <c r="AE71" s="851"/>
      <c r="AF71" s="851">
        <v>27</v>
      </c>
      <c r="AG71" s="851"/>
      <c r="AH71" s="851"/>
      <c r="AI71" s="851"/>
      <c r="AJ71" s="851"/>
      <c r="AK71" s="851">
        <v>0</v>
      </c>
      <c r="AL71" s="851"/>
      <c r="AM71" s="851"/>
      <c r="AN71" s="851"/>
      <c r="AO71" s="851"/>
      <c r="AP71" s="851">
        <v>73</v>
      </c>
      <c r="AQ71" s="851"/>
      <c r="AR71" s="851"/>
      <c r="AS71" s="851"/>
      <c r="AT71" s="851"/>
      <c r="AU71" s="851">
        <v>33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537</v>
      </c>
      <c r="C72" s="894"/>
      <c r="D72" s="894"/>
      <c r="E72" s="894"/>
      <c r="F72" s="894"/>
      <c r="G72" s="894"/>
      <c r="H72" s="894"/>
      <c r="I72" s="894"/>
      <c r="J72" s="894"/>
      <c r="K72" s="894"/>
      <c r="L72" s="894"/>
      <c r="M72" s="894"/>
      <c r="N72" s="894"/>
      <c r="O72" s="894"/>
      <c r="P72" s="895"/>
      <c r="Q72" s="896">
        <v>5132</v>
      </c>
      <c r="R72" s="851"/>
      <c r="S72" s="851"/>
      <c r="T72" s="851"/>
      <c r="U72" s="851"/>
      <c r="V72" s="851">
        <v>5056</v>
      </c>
      <c r="W72" s="851"/>
      <c r="X72" s="851"/>
      <c r="Y72" s="851"/>
      <c r="Z72" s="851"/>
      <c r="AA72" s="851">
        <v>76</v>
      </c>
      <c r="AB72" s="851"/>
      <c r="AC72" s="851"/>
      <c r="AD72" s="851"/>
      <c r="AE72" s="851"/>
      <c r="AF72" s="851">
        <v>76</v>
      </c>
      <c r="AG72" s="851"/>
      <c r="AH72" s="851"/>
      <c r="AI72" s="851"/>
      <c r="AJ72" s="851"/>
      <c r="AK72" s="851">
        <v>1017</v>
      </c>
      <c r="AL72" s="851"/>
      <c r="AM72" s="851"/>
      <c r="AN72" s="851"/>
      <c r="AO72" s="851"/>
      <c r="AP72" s="851" t="s">
        <v>478</v>
      </c>
      <c r="AQ72" s="851"/>
      <c r="AR72" s="851"/>
      <c r="AS72" s="851"/>
      <c r="AT72" s="851"/>
      <c r="AU72" s="851" t="s">
        <v>478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1295268</v>
      </c>
      <c r="R73" s="851"/>
      <c r="S73" s="851"/>
      <c r="T73" s="851"/>
      <c r="U73" s="851"/>
      <c r="V73" s="851">
        <v>1252615</v>
      </c>
      <c r="W73" s="851"/>
      <c r="X73" s="851"/>
      <c r="Y73" s="851"/>
      <c r="Z73" s="851"/>
      <c r="AA73" s="851">
        <v>42653</v>
      </c>
      <c r="AB73" s="851"/>
      <c r="AC73" s="851"/>
      <c r="AD73" s="851"/>
      <c r="AE73" s="851"/>
      <c r="AF73" s="851">
        <v>42653</v>
      </c>
      <c r="AG73" s="851"/>
      <c r="AH73" s="851"/>
      <c r="AI73" s="851"/>
      <c r="AJ73" s="851"/>
      <c r="AK73" s="851">
        <v>10499</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43289</v>
      </c>
      <c r="AG88" s="862"/>
      <c r="AH88" s="862"/>
      <c r="AI88" s="862"/>
      <c r="AJ88" s="862"/>
      <c r="AK88" s="859"/>
      <c r="AL88" s="859"/>
      <c r="AM88" s="859"/>
      <c r="AN88" s="859"/>
      <c r="AO88" s="859"/>
      <c r="AP88" s="862">
        <v>5128</v>
      </c>
      <c r="AQ88" s="862"/>
      <c r="AR88" s="862"/>
      <c r="AS88" s="862"/>
      <c r="AT88" s="862"/>
      <c r="AU88" s="862">
        <v>321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1144</v>
      </c>
      <c r="CS102" s="870"/>
      <c r="CT102" s="870"/>
      <c r="CU102" s="870"/>
      <c r="CV102" s="913"/>
      <c r="CW102" s="912">
        <v>137</v>
      </c>
      <c r="CX102" s="870"/>
      <c r="CY102" s="870"/>
      <c r="CZ102" s="870"/>
      <c r="DA102" s="913"/>
      <c r="DB102" s="912">
        <v>1500</v>
      </c>
      <c r="DC102" s="870"/>
      <c r="DD102" s="870"/>
      <c r="DE102" s="870"/>
      <c r="DF102" s="913"/>
      <c r="DG102" s="912">
        <v>279</v>
      </c>
      <c r="DH102" s="870"/>
      <c r="DI102" s="870"/>
      <c r="DJ102" s="870"/>
      <c r="DK102" s="913"/>
      <c r="DL102" s="912" t="s">
        <v>478</v>
      </c>
      <c r="DM102" s="870"/>
      <c r="DN102" s="870"/>
      <c r="DO102" s="870"/>
      <c r="DP102" s="913"/>
      <c r="DQ102" s="912" t="s">
        <v>478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3963026</v>
      </c>
      <c r="AB110" s="922"/>
      <c r="AC110" s="922"/>
      <c r="AD110" s="922"/>
      <c r="AE110" s="923"/>
      <c r="AF110" s="924">
        <v>3840581</v>
      </c>
      <c r="AG110" s="922"/>
      <c r="AH110" s="922"/>
      <c r="AI110" s="922"/>
      <c r="AJ110" s="923"/>
      <c r="AK110" s="924">
        <v>4097880</v>
      </c>
      <c r="AL110" s="922"/>
      <c r="AM110" s="922"/>
      <c r="AN110" s="922"/>
      <c r="AO110" s="923"/>
      <c r="AP110" s="925">
        <v>10.7</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32154005</v>
      </c>
      <c r="BR110" s="957"/>
      <c r="BS110" s="957"/>
      <c r="BT110" s="957"/>
      <c r="BU110" s="957"/>
      <c r="BV110" s="957">
        <v>30844307</v>
      </c>
      <c r="BW110" s="957"/>
      <c r="BX110" s="957"/>
      <c r="BY110" s="957"/>
      <c r="BZ110" s="957"/>
      <c r="CA110" s="957">
        <v>29275826</v>
      </c>
      <c r="CB110" s="957"/>
      <c r="CC110" s="957"/>
      <c r="CD110" s="957"/>
      <c r="CE110" s="957"/>
      <c r="CF110" s="971">
        <v>76.5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2006264</v>
      </c>
      <c r="DH110" s="957"/>
      <c r="DI110" s="957"/>
      <c r="DJ110" s="957"/>
      <c r="DK110" s="957"/>
      <c r="DL110" s="957">
        <v>1852624</v>
      </c>
      <c r="DM110" s="957"/>
      <c r="DN110" s="957"/>
      <c r="DO110" s="957"/>
      <c r="DP110" s="957"/>
      <c r="DQ110" s="957">
        <v>1698876</v>
      </c>
      <c r="DR110" s="957"/>
      <c r="DS110" s="957"/>
      <c r="DT110" s="957"/>
      <c r="DU110" s="957"/>
      <c r="DV110" s="958">
        <v>4.4000000000000004</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v>83333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2715243</v>
      </c>
      <c r="BR111" s="950"/>
      <c r="BS111" s="950"/>
      <c r="BT111" s="950"/>
      <c r="BU111" s="950"/>
      <c r="BV111" s="950">
        <v>2418673</v>
      </c>
      <c r="BW111" s="950"/>
      <c r="BX111" s="950"/>
      <c r="BY111" s="950"/>
      <c r="BZ111" s="950"/>
      <c r="CA111" s="950">
        <v>2129692</v>
      </c>
      <c r="CB111" s="950"/>
      <c r="CC111" s="950"/>
      <c r="CD111" s="950"/>
      <c r="CE111" s="950"/>
      <c r="CF111" s="944">
        <v>5.6</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16667</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10117083</v>
      </c>
      <c r="BR112" s="950"/>
      <c r="BS112" s="950"/>
      <c r="BT112" s="950"/>
      <c r="BU112" s="950"/>
      <c r="BV112" s="950">
        <v>9282510</v>
      </c>
      <c r="BW112" s="950"/>
      <c r="BX112" s="950"/>
      <c r="BY112" s="950"/>
      <c r="BZ112" s="950"/>
      <c r="CA112" s="950">
        <v>8656949</v>
      </c>
      <c r="CB112" s="950"/>
      <c r="CC112" s="950"/>
      <c r="CD112" s="950"/>
      <c r="CE112" s="950"/>
      <c r="CF112" s="944">
        <v>22.6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1362150</v>
      </c>
      <c r="AB113" s="964"/>
      <c r="AC113" s="964"/>
      <c r="AD113" s="964"/>
      <c r="AE113" s="965"/>
      <c r="AF113" s="966">
        <v>1313609</v>
      </c>
      <c r="AG113" s="964"/>
      <c r="AH113" s="964"/>
      <c r="AI113" s="964"/>
      <c r="AJ113" s="965"/>
      <c r="AK113" s="966">
        <v>1259178</v>
      </c>
      <c r="AL113" s="964"/>
      <c r="AM113" s="964"/>
      <c r="AN113" s="964"/>
      <c r="AO113" s="965"/>
      <c r="AP113" s="967">
        <v>3.3</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622297</v>
      </c>
      <c r="BR113" s="950"/>
      <c r="BS113" s="950"/>
      <c r="BT113" s="950"/>
      <c r="BU113" s="950"/>
      <c r="BV113" s="950">
        <v>451287</v>
      </c>
      <c r="BW113" s="950"/>
      <c r="BX113" s="950"/>
      <c r="BY113" s="950"/>
      <c r="BZ113" s="950"/>
      <c r="CA113" s="950">
        <v>321490</v>
      </c>
      <c r="CB113" s="950"/>
      <c r="CC113" s="950"/>
      <c r="CD113" s="950"/>
      <c r="CE113" s="950"/>
      <c r="CF113" s="944">
        <v>0.8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168741</v>
      </c>
      <c r="AB114" s="989"/>
      <c r="AC114" s="989"/>
      <c r="AD114" s="989"/>
      <c r="AE114" s="990"/>
      <c r="AF114" s="991">
        <v>156259</v>
      </c>
      <c r="AG114" s="989"/>
      <c r="AH114" s="989"/>
      <c r="AI114" s="989"/>
      <c r="AJ114" s="990"/>
      <c r="AK114" s="991">
        <v>124992</v>
      </c>
      <c r="AL114" s="989"/>
      <c r="AM114" s="989"/>
      <c r="AN114" s="989"/>
      <c r="AO114" s="990"/>
      <c r="AP114" s="992">
        <v>0.3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8684026</v>
      </c>
      <c r="BR114" s="950"/>
      <c r="BS114" s="950"/>
      <c r="BT114" s="950"/>
      <c r="BU114" s="950"/>
      <c r="BV114" s="950">
        <v>8378704</v>
      </c>
      <c r="BW114" s="950"/>
      <c r="BX114" s="950"/>
      <c r="BY114" s="950"/>
      <c r="BZ114" s="950"/>
      <c r="CA114" s="950">
        <v>8612608</v>
      </c>
      <c r="CB114" s="950"/>
      <c r="CC114" s="950"/>
      <c r="CD114" s="950"/>
      <c r="CE114" s="950"/>
      <c r="CF114" s="944">
        <v>22.5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337297</v>
      </c>
      <c r="AB115" s="964"/>
      <c r="AC115" s="964"/>
      <c r="AD115" s="964"/>
      <c r="AE115" s="965"/>
      <c r="AF115" s="966">
        <v>346126</v>
      </c>
      <c r="AG115" s="964"/>
      <c r="AH115" s="964"/>
      <c r="AI115" s="964"/>
      <c r="AJ115" s="965"/>
      <c r="AK115" s="966">
        <v>739054</v>
      </c>
      <c r="AL115" s="964"/>
      <c r="AM115" s="964"/>
      <c r="AN115" s="964"/>
      <c r="AO115" s="965"/>
      <c r="AP115" s="967">
        <v>1.9</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466115</v>
      </c>
      <c r="DH115" s="989"/>
      <c r="DI115" s="989"/>
      <c r="DJ115" s="989"/>
      <c r="DK115" s="990"/>
      <c r="DL115" s="991">
        <v>367517</v>
      </c>
      <c r="DM115" s="989"/>
      <c r="DN115" s="989"/>
      <c r="DO115" s="989"/>
      <c r="DP115" s="990"/>
      <c r="DQ115" s="991">
        <v>278671</v>
      </c>
      <c r="DR115" s="989"/>
      <c r="DS115" s="989"/>
      <c r="DT115" s="989"/>
      <c r="DU115" s="990"/>
      <c r="DV115" s="992">
        <v>0.7</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233684</v>
      </c>
      <c r="DH116" s="989"/>
      <c r="DI116" s="989"/>
      <c r="DJ116" s="989"/>
      <c r="DK116" s="990"/>
      <c r="DL116" s="991">
        <v>190372</v>
      </c>
      <c r="DM116" s="989"/>
      <c r="DN116" s="989"/>
      <c r="DO116" s="989"/>
      <c r="DP116" s="990"/>
      <c r="DQ116" s="991">
        <v>145005</v>
      </c>
      <c r="DR116" s="989"/>
      <c r="DS116" s="989"/>
      <c r="DT116" s="989"/>
      <c r="DU116" s="990"/>
      <c r="DV116" s="992">
        <v>0.4</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5931214</v>
      </c>
      <c r="AB117" s="1007"/>
      <c r="AC117" s="1007"/>
      <c r="AD117" s="1007"/>
      <c r="AE117" s="1008"/>
      <c r="AF117" s="1009">
        <v>5656575</v>
      </c>
      <c r="AG117" s="1007"/>
      <c r="AH117" s="1007"/>
      <c r="AI117" s="1007"/>
      <c r="AJ117" s="1008"/>
      <c r="AK117" s="1009">
        <v>6221104</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153535</v>
      </c>
      <c r="AB119" s="922"/>
      <c r="AC119" s="922"/>
      <c r="AD119" s="922"/>
      <c r="AE119" s="923"/>
      <c r="AF119" s="924">
        <v>153641</v>
      </c>
      <c r="AG119" s="922"/>
      <c r="AH119" s="922"/>
      <c r="AI119" s="922"/>
      <c r="AJ119" s="923"/>
      <c r="AK119" s="924">
        <v>153748</v>
      </c>
      <c r="AL119" s="922"/>
      <c r="AM119" s="922"/>
      <c r="AN119" s="922"/>
      <c r="AO119" s="923"/>
      <c r="AP119" s="925">
        <v>0.4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433</v>
      </c>
      <c r="BP119" s="1036"/>
      <c r="BQ119" s="1027">
        <v>54292654</v>
      </c>
      <c r="BR119" s="1028"/>
      <c r="BS119" s="1028"/>
      <c r="BT119" s="1028"/>
      <c r="BU119" s="1028"/>
      <c r="BV119" s="1028">
        <v>51375481</v>
      </c>
      <c r="BW119" s="1028"/>
      <c r="BX119" s="1028"/>
      <c r="BY119" s="1028"/>
      <c r="BZ119" s="1028"/>
      <c r="CA119" s="1028">
        <v>48996565</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9180</v>
      </c>
      <c r="DH119" s="1014"/>
      <c r="DI119" s="1014"/>
      <c r="DJ119" s="1014"/>
      <c r="DK119" s="1015"/>
      <c r="DL119" s="1013">
        <v>8160</v>
      </c>
      <c r="DM119" s="1014"/>
      <c r="DN119" s="1014"/>
      <c r="DO119" s="1014"/>
      <c r="DP119" s="1015"/>
      <c r="DQ119" s="1013">
        <v>7140</v>
      </c>
      <c r="DR119" s="1014"/>
      <c r="DS119" s="1014"/>
      <c r="DT119" s="1014"/>
      <c r="DU119" s="1015"/>
      <c r="DV119" s="1016">
        <v>0</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20070312</v>
      </c>
      <c r="BR120" s="957"/>
      <c r="BS120" s="957"/>
      <c r="BT120" s="957"/>
      <c r="BU120" s="957"/>
      <c r="BV120" s="957">
        <v>23024483</v>
      </c>
      <c r="BW120" s="957"/>
      <c r="BX120" s="957"/>
      <c r="BY120" s="957"/>
      <c r="BZ120" s="957"/>
      <c r="CA120" s="957">
        <v>23072098</v>
      </c>
      <c r="CB120" s="957"/>
      <c r="CC120" s="957"/>
      <c r="CD120" s="957"/>
      <c r="CE120" s="957"/>
      <c r="CF120" s="971">
        <v>60.3</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10117083</v>
      </c>
      <c r="DH120" s="957"/>
      <c r="DI120" s="957"/>
      <c r="DJ120" s="957"/>
      <c r="DK120" s="957"/>
      <c r="DL120" s="957">
        <v>9282510</v>
      </c>
      <c r="DM120" s="957"/>
      <c r="DN120" s="957"/>
      <c r="DO120" s="957"/>
      <c r="DP120" s="957"/>
      <c r="DQ120" s="957">
        <v>8656949</v>
      </c>
      <c r="DR120" s="957"/>
      <c r="DS120" s="957"/>
      <c r="DT120" s="957"/>
      <c r="DU120" s="957"/>
      <c r="DV120" s="958">
        <v>22.6</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14165381</v>
      </c>
      <c r="BR121" s="950"/>
      <c r="BS121" s="950"/>
      <c r="BT121" s="950"/>
      <c r="BU121" s="950"/>
      <c r="BV121" s="950">
        <v>13847175</v>
      </c>
      <c r="BW121" s="950"/>
      <c r="BX121" s="950"/>
      <c r="BY121" s="950"/>
      <c r="BZ121" s="950"/>
      <c r="CA121" s="950">
        <v>12914683</v>
      </c>
      <c r="CB121" s="950"/>
      <c r="CC121" s="950"/>
      <c r="CD121" s="950"/>
      <c r="CE121" s="950"/>
      <c r="CF121" s="944">
        <v>33.700000000000003</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26020255</v>
      </c>
      <c r="BR122" s="1028"/>
      <c r="BS122" s="1028"/>
      <c r="BT122" s="1028"/>
      <c r="BU122" s="1028"/>
      <c r="BV122" s="1028">
        <v>23623169</v>
      </c>
      <c r="BW122" s="1028"/>
      <c r="BX122" s="1028"/>
      <c r="BY122" s="1028"/>
      <c r="BZ122" s="1028"/>
      <c r="CA122" s="1028">
        <v>21330423</v>
      </c>
      <c r="CB122" s="1028"/>
      <c r="CC122" s="1028"/>
      <c r="CD122" s="1028"/>
      <c r="CE122" s="1028"/>
      <c r="CF122" s="1048">
        <v>55.7</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441</v>
      </c>
      <c r="BP123" s="1036"/>
      <c r="BQ123" s="1095">
        <v>60255948</v>
      </c>
      <c r="BR123" s="1096"/>
      <c r="BS123" s="1096"/>
      <c r="BT123" s="1096"/>
      <c r="BU123" s="1096"/>
      <c r="BV123" s="1096">
        <v>60494827</v>
      </c>
      <c r="BW123" s="1096"/>
      <c r="BX123" s="1096"/>
      <c r="BY123" s="1096"/>
      <c r="BZ123" s="1096"/>
      <c r="CA123" s="1096">
        <v>57317204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178463</v>
      </c>
      <c r="AB126" s="989"/>
      <c r="AC126" s="989"/>
      <c r="AD126" s="989"/>
      <c r="AE126" s="990"/>
      <c r="AF126" s="991">
        <v>187596</v>
      </c>
      <c r="AG126" s="989"/>
      <c r="AH126" s="989"/>
      <c r="AI126" s="989"/>
      <c r="AJ126" s="990"/>
      <c r="AK126" s="991">
        <v>580862</v>
      </c>
      <c r="AL126" s="989"/>
      <c r="AM126" s="989"/>
      <c r="AN126" s="989"/>
      <c r="AO126" s="990"/>
      <c r="AP126" s="992">
        <v>1.5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5299</v>
      </c>
      <c r="AB127" s="989"/>
      <c r="AC127" s="989"/>
      <c r="AD127" s="989"/>
      <c r="AE127" s="990"/>
      <c r="AF127" s="991">
        <v>4889</v>
      </c>
      <c r="AG127" s="989"/>
      <c r="AH127" s="989"/>
      <c r="AI127" s="989"/>
      <c r="AJ127" s="990"/>
      <c r="AK127" s="991">
        <v>4444</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2169452</v>
      </c>
      <c r="AB128" s="1078"/>
      <c r="AC128" s="1078"/>
      <c r="AD128" s="1078"/>
      <c r="AE128" s="1079"/>
      <c r="AF128" s="1080">
        <v>2211972</v>
      </c>
      <c r="AG128" s="1078"/>
      <c r="AH128" s="1078"/>
      <c r="AI128" s="1078"/>
      <c r="AJ128" s="1079"/>
      <c r="AK128" s="1080">
        <v>1964855</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113</v>
      </c>
      <c r="BG128" s="1085"/>
      <c r="BH128" s="1085"/>
      <c r="BI128" s="1085"/>
      <c r="BJ128" s="1085"/>
      <c r="BK128" s="1085"/>
      <c r="BL128" s="1086"/>
      <c r="BM128" s="1084">
        <v>11.43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37927083</v>
      </c>
      <c r="AB129" s="989"/>
      <c r="AC129" s="989"/>
      <c r="AD129" s="989"/>
      <c r="AE129" s="990"/>
      <c r="AF129" s="991">
        <v>40340964</v>
      </c>
      <c r="AG129" s="989"/>
      <c r="AH129" s="989"/>
      <c r="AI129" s="989"/>
      <c r="AJ129" s="990"/>
      <c r="AK129" s="991">
        <v>41138105</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113</v>
      </c>
      <c r="BG129" s="1099"/>
      <c r="BH129" s="1099"/>
      <c r="BI129" s="1099"/>
      <c r="BJ129" s="1099"/>
      <c r="BK129" s="1099"/>
      <c r="BL129" s="1100"/>
      <c r="BM129" s="1098">
        <v>16.43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3369892</v>
      </c>
      <c r="AB130" s="989"/>
      <c r="AC130" s="989"/>
      <c r="AD130" s="989"/>
      <c r="AE130" s="990"/>
      <c r="AF130" s="991">
        <v>2948047</v>
      </c>
      <c r="AG130" s="989"/>
      <c r="AH130" s="989"/>
      <c r="AI130" s="989"/>
      <c r="AJ130" s="990"/>
      <c r="AK130" s="991">
        <v>2867714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34557191</v>
      </c>
      <c r="AB131" s="1014"/>
      <c r="AC131" s="1014"/>
      <c r="AD131" s="1014"/>
      <c r="AE131" s="1015"/>
      <c r="AF131" s="1013">
        <v>37392917</v>
      </c>
      <c r="AG131" s="1014"/>
      <c r="AH131" s="1014"/>
      <c r="AI131" s="1014"/>
      <c r="AJ131" s="1015"/>
      <c r="AK131" s="1013">
        <v>38270391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1.1339752700000001</v>
      </c>
      <c r="AB132" s="1130"/>
      <c r="AC132" s="1130"/>
      <c r="AD132" s="1130"/>
      <c r="AE132" s="1131"/>
      <c r="AF132" s="1132">
        <v>1.3279404880000001</v>
      </c>
      <c r="AG132" s="1130"/>
      <c r="AH132" s="1130"/>
      <c r="AI132" s="1130"/>
      <c r="AJ132" s="1131"/>
      <c r="AK132" s="1132">
        <v>3.6282226639999999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2.5</v>
      </c>
      <c r="AB133" s="1113"/>
      <c r="AC133" s="1113"/>
      <c r="AD133" s="1113"/>
      <c r="AE133" s="1114"/>
      <c r="AF133" s="1112">
        <v>2</v>
      </c>
      <c r="AG133" s="1113"/>
      <c r="AH133" s="1113"/>
      <c r="AI133" s="1113"/>
      <c r="AJ133" s="1114"/>
      <c r="AK133" s="1112">
        <v>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9843429</v>
      </c>
      <c r="L9" s="266">
        <v>54218</v>
      </c>
      <c r="M9" s="267">
        <v>56186</v>
      </c>
      <c r="N9" s="268">
        <v>-3.5</v>
      </c>
    </row>
    <row r="10" spans="1:16">
      <c r="A10" s="250"/>
      <c r="B10" s="246"/>
      <c r="C10" s="246"/>
      <c r="D10" s="246"/>
      <c r="E10" s="246"/>
      <c r="F10" s="246"/>
      <c r="G10" s="1152" t="s">
        <v>475</v>
      </c>
      <c r="H10" s="1153"/>
      <c r="I10" s="1153"/>
      <c r="J10" s="1154"/>
      <c r="K10" s="269">
        <v>411422</v>
      </c>
      <c r="L10" s="270">
        <v>2266</v>
      </c>
      <c r="M10" s="271">
        <v>3767</v>
      </c>
      <c r="N10" s="272">
        <v>-39.799999999999997</v>
      </c>
    </row>
    <row r="11" spans="1:16" ht="13.5" customHeight="1">
      <c r="A11" s="250"/>
      <c r="B11" s="246"/>
      <c r="C11" s="246"/>
      <c r="D11" s="246"/>
      <c r="E11" s="246"/>
      <c r="F11" s="246"/>
      <c r="G11" s="1152" t="s">
        <v>476</v>
      </c>
      <c r="H11" s="1153"/>
      <c r="I11" s="1153"/>
      <c r="J11" s="1154"/>
      <c r="K11" s="269">
        <v>48750</v>
      </c>
      <c r="L11" s="270">
        <v>269</v>
      </c>
      <c r="M11" s="271">
        <v>1509</v>
      </c>
      <c r="N11" s="272">
        <v>-82.2</v>
      </c>
    </row>
    <row r="12" spans="1:16" ht="13.5" customHeight="1">
      <c r="A12" s="250"/>
      <c r="B12" s="246"/>
      <c r="C12" s="246"/>
      <c r="D12" s="246"/>
      <c r="E12" s="246"/>
      <c r="F12" s="246"/>
      <c r="G12" s="1152" t="s">
        <v>477</v>
      </c>
      <c r="H12" s="1153"/>
      <c r="I12" s="1153"/>
      <c r="J12" s="1154"/>
      <c r="K12" s="269" t="s">
        <v>478</v>
      </c>
      <c r="L12" s="270" t="s">
        <v>478</v>
      </c>
      <c r="M12" s="271">
        <v>918</v>
      </c>
      <c r="N12" s="272" t="s">
        <v>478</v>
      </c>
    </row>
    <row r="13" spans="1:16" ht="13.5" customHeight="1">
      <c r="A13" s="250"/>
      <c r="B13" s="246"/>
      <c r="C13" s="246"/>
      <c r="D13" s="246"/>
      <c r="E13" s="246"/>
      <c r="F13" s="246"/>
      <c r="G13" s="1152" t="s">
        <v>479</v>
      </c>
      <c r="H13" s="1153"/>
      <c r="I13" s="1153"/>
      <c r="J13" s="1154"/>
      <c r="K13" s="269" t="s">
        <v>478</v>
      </c>
      <c r="L13" s="270" t="s">
        <v>478</v>
      </c>
      <c r="M13" s="271">
        <v>18</v>
      </c>
      <c r="N13" s="272" t="s">
        <v>478</v>
      </c>
    </row>
    <row r="14" spans="1:16" ht="13.5" customHeight="1">
      <c r="A14" s="250"/>
      <c r="B14" s="246"/>
      <c r="C14" s="246"/>
      <c r="D14" s="246"/>
      <c r="E14" s="246"/>
      <c r="F14" s="246"/>
      <c r="G14" s="1152" t="s">
        <v>480</v>
      </c>
      <c r="H14" s="1153"/>
      <c r="I14" s="1153"/>
      <c r="J14" s="1154"/>
      <c r="K14" s="269">
        <v>407698</v>
      </c>
      <c r="L14" s="270">
        <v>2246</v>
      </c>
      <c r="M14" s="271">
        <v>2305</v>
      </c>
      <c r="N14" s="272">
        <v>-2.6</v>
      </c>
    </row>
    <row r="15" spans="1:16" ht="13.5" customHeight="1">
      <c r="A15" s="250"/>
      <c r="B15" s="246"/>
      <c r="C15" s="246"/>
      <c r="D15" s="246"/>
      <c r="E15" s="246"/>
      <c r="F15" s="246"/>
      <c r="G15" s="1152" t="s">
        <v>481</v>
      </c>
      <c r="H15" s="1153"/>
      <c r="I15" s="1153"/>
      <c r="J15" s="1154"/>
      <c r="K15" s="269">
        <v>108192</v>
      </c>
      <c r="L15" s="270">
        <v>596</v>
      </c>
      <c r="M15" s="271">
        <v>1282</v>
      </c>
      <c r="N15" s="272">
        <v>-53.5</v>
      </c>
    </row>
    <row r="16" spans="1:16">
      <c r="A16" s="250"/>
      <c r="B16" s="246"/>
      <c r="C16" s="246"/>
      <c r="D16" s="246"/>
      <c r="E16" s="246"/>
      <c r="F16" s="246"/>
      <c r="G16" s="1155" t="s">
        <v>482</v>
      </c>
      <c r="H16" s="1156"/>
      <c r="I16" s="1156"/>
      <c r="J16" s="1157"/>
      <c r="K16" s="270">
        <v>-411731</v>
      </c>
      <c r="L16" s="270">
        <v>-2268</v>
      </c>
      <c r="M16" s="271">
        <v>-4349</v>
      </c>
      <c r="N16" s="272">
        <v>-47.9</v>
      </c>
    </row>
    <row r="17" spans="1:16">
      <c r="A17" s="250"/>
      <c r="B17" s="246"/>
      <c r="C17" s="246"/>
      <c r="D17" s="246"/>
      <c r="E17" s="246"/>
      <c r="F17" s="246"/>
      <c r="G17" s="1155" t="s">
        <v>172</v>
      </c>
      <c r="H17" s="1156"/>
      <c r="I17" s="1156"/>
      <c r="J17" s="1157"/>
      <c r="K17" s="270">
        <v>10407760</v>
      </c>
      <c r="L17" s="270">
        <v>57326</v>
      </c>
      <c r="M17" s="271">
        <v>61636</v>
      </c>
      <c r="N17" s="272">
        <v>-7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5.32</v>
      </c>
      <c r="L21" s="283">
        <v>6.07</v>
      </c>
      <c r="M21" s="284">
        <v>-0.75</v>
      </c>
      <c r="N21" s="251"/>
      <c r="O21" s="285"/>
      <c r="P21" s="281"/>
    </row>
    <row r="22" spans="1:16" s="286" customFormat="1">
      <c r="A22" s="281"/>
      <c r="B22" s="251"/>
      <c r="C22" s="251"/>
      <c r="D22" s="251"/>
      <c r="E22" s="251"/>
      <c r="F22" s="251"/>
      <c r="G22" s="1147" t="s">
        <v>488</v>
      </c>
      <c r="H22" s="1148"/>
      <c r="I22" s="1148"/>
      <c r="J22" s="1149"/>
      <c r="K22" s="287">
        <v>99.2</v>
      </c>
      <c r="L22" s="288">
        <v>100.6</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4097880</v>
      </c>
      <c r="L32" s="296">
        <v>22571</v>
      </c>
      <c r="M32" s="297">
        <v>26755</v>
      </c>
      <c r="N32" s="298">
        <v>-15.6</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35</v>
      </c>
      <c r="N34" s="298" t="s">
        <v>478</v>
      </c>
    </row>
    <row r="35" spans="1:16" ht="27" customHeight="1">
      <c r="A35" s="250"/>
      <c r="B35" s="246"/>
      <c r="C35" s="246"/>
      <c r="D35" s="246"/>
      <c r="E35" s="246"/>
      <c r="F35" s="246"/>
      <c r="G35" s="1163" t="s">
        <v>495</v>
      </c>
      <c r="H35" s="1164"/>
      <c r="I35" s="1164"/>
      <c r="J35" s="1165"/>
      <c r="K35" s="296">
        <v>1259178</v>
      </c>
      <c r="L35" s="296">
        <v>6936</v>
      </c>
      <c r="M35" s="297">
        <v>6876</v>
      </c>
      <c r="N35" s="298">
        <v>0.9</v>
      </c>
    </row>
    <row r="36" spans="1:16" ht="27" customHeight="1">
      <c r="A36" s="250"/>
      <c r="B36" s="246"/>
      <c r="C36" s="246"/>
      <c r="D36" s="246"/>
      <c r="E36" s="246"/>
      <c r="F36" s="246"/>
      <c r="G36" s="1163" t="s">
        <v>496</v>
      </c>
      <c r="H36" s="1164"/>
      <c r="I36" s="1164"/>
      <c r="J36" s="1165"/>
      <c r="K36" s="296">
        <v>124992</v>
      </c>
      <c r="L36" s="296">
        <v>688</v>
      </c>
      <c r="M36" s="297">
        <v>711</v>
      </c>
      <c r="N36" s="298">
        <v>-3.2</v>
      </c>
    </row>
    <row r="37" spans="1:16" ht="13.5" customHeight="1">
      <c r="A37" s="250"/>
      <c r="B37" s="246"/>
      <c r="C37" s="246"/>
      <c r="D37" s="246"/>
      <c r="E37" s="246"/>
      <c r="F37" s="246"/>
      <c r="G37" s="1163" t="s">
        <v>497</v>
      </c>
      <c r="H37" s="1164"/>
      <c r="I37" s="1164"/>
      <c r="J37" s="1165"/>
      <c r="K37" s="296">
        <v>739054</v>
      </c>
      <c r="L37" s="296">
        <v>4071</v>
      </c>
      <c r="M37" s="297">
        <v>1771</v>
      </c>
      <c r="N37" s="298">
        <v>129.9</v>
      </c>
    </row>
    <row r="38" spans="1:16" ht="27" customHeight="1">
      <c r="A38" s="250"/>
      <c r="B38" s="246"/>
      <c r="C38" s="246"/>
      <c r="D38" s="246"/>
      <c r="E38" s="246"/>
      <c r="F38" s="246"/>
      <c r="G38" s="1166" t="s">
        <v>498</v>
      </c>
      <c r="H38" s="1167"/>
      <c r="I38" s="1167"/>
      <c r="J38" s="1168"/>
      <c r="K38" s="299" t="s">
        <v>478</v>
      </c>
      <c r="L38" s="299" t="s">
        <v>478</v>
      </c>
      <c r="M38" s="300">
        <v>0</v>
      </c>
      <c r="N38" s="301" t="s">
        <v>478</v>
      </c>
      <c r="O38" s="295"/>
    </row>
    <row r="39" spans="1:16">
      <c r="A39" s="250"/>
      <c r="B39" s="246"/>
      <c r="C39" s="246"/>
      <c r="D39" s="246"/>
      <c r="E39" s="246"/>
      <c r="F39" s="246"/>
      <c r="G39" s="1166" t="s">
        <v>499</v>
      </c>
      <c r="H39" s="1167"/>
      <c r="I39" s="1167"/>
      <c r="J39" s="1168"/>
      <c r="K39" s="302">
        <v>-1964855</v>
      </c>
      <c r="L39" s="302">
        <v>-10822</v>
      </c>
      <c r="M39" s="303">
        <v>-7763</v>
      </c>
      <c r="N39" s="304">
        <v>39.4</v>
      </c>
      <c r="O39" s="295"/>
    </row>
    <row r="40" spans="1:16" ht="27" customHeight="1">
      <c r="A40" s="250"/>
      <c r="B40" s="246"/>
      <c r="C40" s="246"/>
      <c r="D40" s="246"/>
      <c r="E40" s="246"/>
      <c r="F40" s="246"/>
      <c r="G40" s="1163" t="s">
        <v>500</v>
      </c>
      <c r="H40" s="1164"/>
      <c r="I40" s="1164"/>
      <c r="J40" s="1165"/>
      <c r="K40" s="302">
        <v>-2867714</v>
      </c>
      <c r="L40" s="302">
        <v>-15795</v>
      </c>
      <c r="M40" s="303">
        <v>-22050</v>
      </c>
      <c r="N40" s="304">
        <v>-28.4</v>
      </c>
      <c r="O40" s="295"/>
    </row>
    <row r="41" spans="1:16">
      <c r="A41" s="250"/>
      <c r="B41" s="246"/>
      <c r="C41" s="246"/>
      <c r="D41" s="246"/>
      <c r="E41" s="246"/>
      <c r="F41" s="246"/>
      <c r="G41" s="1169" t="s">
        <v>283</v>
      </c>
      <c r="H41" s="1170"/>
      <c r="I41" s="1170"/>
      <c r="J41" s="1171"/>
      <c r="K41" s="296">
        <v>1388535</v>
      </c>
      <c r="L41" s="302">
        <v>7648</v>
      </c>
      <c r="M41" s="303">
        <v>6336</v>
      </c>
      <c r="N41" s="304">
        <v>20.7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6186741</v>
      </c>
      <c r="J51" s="322">
        <v>34732</v>
      </c>
      <c r="K51" s="323">
        <v>36</v>
      </c>
      <c r="L51" s="324">
        <v>39425</v>
      </c>
      <c r="M51" s="325">
        <v>2.1</v>
      </c>
      <c r="N51" s="326">
        <v>33.9</v>
      </c>
    </row>
    <row r="52" spans="1:14">
      <c r="A52" s="250"/>
      <c r="B52" s="246"/>
      <c r="C52" s="246"/>
      <c r="D52" s="246"/>
      <c r="E52" s="246"/>
      <c r="F52" s="246"/>
      <c r="G52" s="327"/>
      <c r="H52" s="328" t="s">
        <v>511</v>
      </c>
      <c r="I52" s="329">
        <v>4427566</v>
      </c>
      <c r="J52" s="330">
        <v>24856</v>
      </c>
      <c r="K52" s="331">
        <v>38.6</v>
      </c>
      <c r="L52" s="332">
        <v>22414</v>
      </c>
      <c r="M52" s="333">
        <v>-0.1</v>
      </c>
      <c r="N52" s="334">
        <v>38.700000000000003</v>
      </c>
    </row>
    <row r="53" spans="1:14">
      <c r="A53" s="250"/>
      <c r="B53" s="246"/>
      <c r="C53" s="246"/>
      <c r="D53" s="246"/>
      <c r="E53" s="246"/>
      <c r="F53" s="246"/>
      <c r="G53" s="312" t="s">
        <v>512</v>
      </c>
      <c r="H53" s="313"/>
      <c r="I53" s="321">
        <v>7310206</v>
      </c>
      <c r="J53" s="322">
        <v>41024</v>
      </c>
      <c r="K53" s="323">
        <v>18.100000000000001</v>
      </c>
      <c r="L53" s="324">
        <v>43141</v>
      </c>
      <c r="M53" s="325">
        <v>9.4</v>
      </c>
      <c r="N53" s="326">
        <v>8.6999999999999993</v>
      </c>
    </row>
    <row r="54" spans="1:14">
      <c r="A54" s="250"/>
      <c r="B54" s="246"/>
      <c r="C54" s="246"/>
      <c r="D54" s="246"/>
      <c r="E54" s="246"/>
      <c r="F54" s="246"/>
      <c r="G54" s="327"/>
      <c r="H54" s="328" t="s">
        <v>511</v>
      </c>
      <c r="I54" s="329">
        <v>4834653</v>
      </c>
      <c r="J54" s="330">
        <v>27131</v>
      </c>
      <c r="K54" s="331">
        <v>9.1999999999999993</v>
      </c>
      <c r="L54" s="332">
        <v>21887</v>
      </c>
      <c r="M54" s="333">
        <v>-2.4</v>
      </c>
      <c r="N54" s="334">
        <v>11.6</v>
      </c>
    </row>
    <row r="55" spans="1:14">
      <c r="A55" s="250"/>
      <c r="B55" s="246"/>
      <c r="C55" s="246"/>
      <c r="D55" s="246"/>
      <c r="E55" s="246"/>
      <c r="F55" s="246"/>
      <c r="G55" s="312" t="s">
        <v>513</v>
      </c>
      <c r="H55" s="313"/>
      <c r="I55" s="321">
        <v>10297888</v>
      </c>
      <c r="J55" s="322">
        <v>57501</v>
      </c>
      <c r="K55" s="323">
        <v>40.200000000000003</v>
      </c>
      <c r="L55" s="324">
        <v>45117</v>
      </c>
      <c r="M55" s="325">
        <v>4.5999999999999996</v>
      </c>
      <c r="N55" s="326">
        <v>35.6</v>
      </c>
    </row>
    <row r="56" spans="1:14">
      <c r="A56" s="250"/>
      <c r="B56" s="246"/>
      <c r="C56" s="246"/>
      <c r="D56" s="246"/>
      <c r="E56" s="246"/>
      <c r="F56" s="246"/>
      <c r="G56" s="327"/>
      <c r="H56" s="328" t="s">
        <v>511</v>
      </c>
      <c r="I56" s="329">
        <v>7376826</v>
      </c>
      <c r="J56" s="330">
        <v>41191</v>
      </c>
      <c r="K56" s="331">
        <v>51.8</v>
      </c>
      <c r="L56" s="332">
        <v>25589</v>
      </c>
      <c r="M56" s="333">
        <v>16.899999999999999</v>
      </c>
      <c r="N56" s="334">
        <v>34.9</v>
      </c>
    </row>
    <row r="57" spans="1:14">
      <c r="A57" s="250"/>
      <c r="B57" s="246"/>
      <c r="C57" s="246"/>
      <c r="D57" s="246"/>
      <c r="E57" s="246"/>
      <c r="F57" s="246"/>
      <c r="G57" s="312" t="s">
        <v>514</v>
      </c>
      <c r="H57" s="313"/>
      <c r="I57" s="321">
        <v>8719802</v>
      </c>
      <c r="J57" s="322">
        <v>48498</v>
      </c>
      <c r="K57" s="323">
        <v>-15.7</v>
      </c>
      <c r="L57" s="324">
        <v>43532</v>
      </c>
      <c r="M57" s="325">
        <v>-3.5</v>
      </c>
      <c r="N57" s="326">
        <v>-12.2</v>
      </c>
    </row>
    <row r="58" spans="1:14">
      <c r="A58" s="250"/>
      <c r="B58" s="246"/>
      <c r="C58" s="246"/>
      <c r="D58" s="246"/>
      <c r="E58" s="246"/>
      <c r="F58" s="246"/>
      <c r="G58" s="327"/>
      <c r="H58" s="328" t="s">
        <v>511</v>
      </c>
      <c r="I58" s="329">
        <v>4675173</v>
      </c>
      <c r="J58" s="330">
        <v>26003</v>
      </c>
      <c r="K58" s="331">
        <v>-36.9</v>
      </c>
      <c r="L58" s="332">
        <v>25435</v>
      </c>
      <c r="M58" s="333">
        <v>-0.6</v>
      </c>
      <c r="N58" s="334">
        <v>-36.299999999999997</v>
      </c>
    </row>
    <row r="59" spans="1:14">
      <c r="A59" s="250"/>
      <c r="B59" s="246"/>
      <c r="C59" s="246"/>
      <c r="D59" s="246"/>
      <c r="E59" s="246"/>
      <c r="F59" s="246"/>
      <c r="G59" s="312" t="s">
        <v>515</v>
      </c>
      <c r="H59" s="313"/>
      <c r="I59" s="321">
        <v>8226052</v>
      </c>
      <c r="J59" s="322">
        <v>45309</v>
      </c>
      <c r="K59" s="323">
        <v>-6.6</v>
      </c>
      <c r="L59" s="324">
        <v>39893</v>
      </c>
      <c r="M59" s="325">
        <v>-8.4</v>
      </c>
      <c r="N59" s="326">
        <v>1.8</v>
      </c>
    </row>
    <row r="60" spans="1:14">
      <c r="A60" s="250"/>
      <c r="B60" s="246"/>
      <c r="C60" s="246"/>
      <c r="D60" s="246"/>
      <c r="E60" s="246"/>
      <c r="F60" s="246"/>
      <c r="G60" s="327"/>
      <c r="H60" s="328" t="s">
        <v>511</v>
      </c>
      <c r="I60" s="335">
        <v>5931955</v>
      </c>
      <c r="J60" s="330">
        <v>32673</v>
      </c>
      <c r="K60" s="331">
        <v>25.7</v>
      </c>
      <c r="L60" s="332">
        <v>26170</v>
      </c>
      <c r="M60" s="333">
        <v>2.9</v>
      </c>
      <c r="N60" s="334">
        <v>22.8</v>
      </c>
    </row>
    <row r="61" spans="1:14">
      <c r="A61" s="250"/>
      <c r="B61" s="246"/>
      <c r="C61" s="246"/>
      <c r="D61" s="246"/>
      <c r="E61" s="246"/>
      <c r="F61" s="246"/>
      <c r="G61" s="312" t="s">
        <v>516</v>
      </c>
      <c r="H61" s="336"/>
      <c r="I61" s="337">
        <v>8148138</v>
      </c>
      <c r="J61" s="338">
        <v>45413</v>
      </c>
      <c r="K61" s="339">
        <v>14.4</v>
      </c>
      <c r="L61" s="340">
        <v>42222</v>
      </c>
      <c r="M61" s="341">
        <v>0.8</v>
      </c>
      <c r="N61" s="326">
        <v>13.6</v>
      </c>
    </row>
    <row r="62" spans="1:14">
      <c r="A62" s="250"/>
      <c r="B62" s="246"/>
      <c r="C62" s="246"/>
      <c r="D62" s="246"/>
      <c r="E62" s="246"/>
      <c r="F62" s="246"/>
      <c r="G62" s="327"/>
      <c r="H62" s="328" t="s">
        <v>511</v>
      </c>
      <c r="I62" s="329">
        <v>5449235</v>
      </c>
      <c r="J62" s="330">
        <v>30371</v>
      </c>
      <c r="K62" s="331">
        <v>17.7</v>
      </c>
      <c r="L62" s="332">
        <v>24299</v>
      </c>
      <c r="M62" s="333">
        <v>3.3</v>
      </c>
      <c r="N62" s="334">
        <v>14.4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15.69</v>
      </c>
      <c r="G47" s="12">
        <v>16.29</v>
      </c>
      <c r="H47" s="12">
        <v>18.600000000000001</v>
      </c>
      <c r="I47" s="12">
        <v>19.989999999999998</v>
      </c>
      <c r="J47" s="13">
        <v>19.71</v>
      </c>
    </row>
    <row r="48" spans="2:10" ht="57.75" customHeight="1">
      <c r="B48" s="14"/>
      <c r="C48" s="1174" t="s">
        <v>4</v>
      </c>
      <c r="D48" s="1174"/>
      <c r="E48" s="1175"/>
      <c r="F48" s="15">
        <v>8.1999999999999993</v>
      </c>
      <c r="G48" s="16">
        <v>7.57</v>
      </c>
      <c r="H48" s="16">
        <v>8.61</v>
      </c>
      <c r="I48" s="16">
        <v>9.48</v>
      </c>
      <c r="J48" s="17">
        <v>8.44</v>
      </c>
    </row>
    <row r="49" spans="2:10" ht="57.75" customHeight="1" thickBot="1">
      <c r="B49" s="18"/>
      <c r="C49" s="1176" t="s">
        <v>5</v>
      </c>
      <c r="D49" s="1176"/>
      <c r="E49" s="1177"/>
      <c r="F49" s="19">
        <v>1.78</v>
      </c>
      <c r="G49" s="20">
        <v>0.4</v>
      </c>
      <c r="H49" s="20">
        <v>3.15</v>
      </c>
      <c r="I49" s="20">
        <v>3.88</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立川市役所　京戸　渉</cp:lastModifiedBy>
  <cp:lastPrinted>2018-05-11T04:18:07Z</cp:lastPrinted>
  <dcterms:created xsi:type="dcterms:W3CDTF">2018-01-24T04:30:42Z</dcterms:created>
  <dcterms:modified xsi:type="dcterms:W3CDTF">2019-01-22T23:45:22Z</dcterms:modified>
  <cp:category/>
</cp:coreProperties>
</file>