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BE37" i="9"/>
  <c r="AM37" i="9"/>
  <c r="C37" i="9"/>
  <c r="BE36" i="9"/>
  <c r="AM36" i="9"/>
  <c r="C36" i="9"/>
  <c r="BE35" i="9"/>
  <c r="AM35" i="9"/>
  <c r="C35" i="9"/>
  <c r="BW34" i="9"/>
  <c r="BW35" i="9" s="1"/>
  <c r="BW36" i="9" s="1"/>
  <c r="BW37" i="9" s="1"/>
  <c r="BW38" i="9" s="1"/>
  <c r="BW39" i="9" s="1"/>
  <c r="AM34" i="9"/>
  <c r="C34" i="9"/>
  <c r="U34" i="9" s="1"/>
  <c r="CO34" i="9" l="1"/>
  <c r="CO35" i="9" s="1"/>
  <c r="CO36" i="9" s="1"/>
  <c r="CO37" i="9" s="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<sst xmlns="http://schemas.openxmlformats.org/spreadsheetml/2006/main" count="982" uniqueCount="551">
  <si>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</si>
  <si>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</si>
  <si>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</si>
  <si>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</si>
  <si>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</si>
  <si>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</si>
  <si>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</si>
  <si>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</si>
  <si>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</si>
  <si>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</si>
  <si>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</si>
  <si>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</si>
  <si>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</si>
  <si>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</si>
  <si>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</si>
  <si>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</si>
  <si>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</si>
  <si>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</si>
  <si>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</si>
  <si>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</si>
  <si>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</si>
  <si>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</si>
  <si>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</si>
  <si>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</si>
  <si>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</si>
  <si>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</si>
  <si>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</si>
  <si>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</si>
  <si>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</si>
  <si>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</si>
  <si>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</si>
  <si>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</si>
  <si>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</si>
  <si>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</si>
  <si>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</si>
  <si>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</si>
  <si>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</si>
  <si>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</si>
  <si>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</si>
  <si>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</si>
  <si>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</si>
  <si>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</si>
  <si>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</si>
  <si>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</si>
  <si>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</si>
  <si>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</si>
  <si>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</si>
  <si>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</si>
  <si>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</si>
  <si>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</si>
  <si>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</si>
  <si>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</si>
  <si>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</si>
  <si>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</si>
  <si>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</si>
  <si>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</si>
  <si>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</si>
  <si>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</si>
  <si>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</si>
  <si>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</si>
  <si>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</si>
  <si>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</si>
  <si>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</si>
  <si>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</si>
  <si>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</si>
  <si>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</si>
  <si>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</si>
  <si>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</si>
  <si>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</si>
  <si>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</si>
  <si>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</si>
  <si>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</si>
  <si>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</si>
  <si>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</si>
  <si>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</si>
  <si>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</si>
  <si>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</si>
  <si>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</si>
  <si>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</si>
  <si>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</si>
  <si>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</si>
  <si>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</si>
  <si>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</si>
  <si>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</si>
  <si>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</si>
  <si>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</si>
  <si>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</si>
  <si>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</si>
  <si>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</si>
  <si>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</si>
  <si>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</si>
  <si>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</si>
  <si>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</si>
  <si>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</si>
  <si>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</si>
  <si>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</si>
  <si>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</si>
  <si>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</si>
  <si>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</si>
  <si>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</si>
  <si>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</si>
  <si>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</si>
  <si>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</si>
  <si>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</si>
  <si>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</si>
  <si>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</si>
  <si>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</si>
  <si>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</si>
  <si>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</si>
  <si>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</si>
  <si>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</si>
  <si>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</si>
  <si>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</si>
  <si>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</si>
  <si>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</si>
  <si>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</si>
  <si>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</si>
  <si>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</si>
  <si>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</si>
  <si>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</si>
  <si>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</si>
  <si>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</si>
  <si>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</si>
  <si>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</si>
  <si>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</si>
  <si>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</si>
  <si>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</si>
  <si>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</si>
  <si>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</si>
  <si>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</si>
  <si>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</si>
  <si>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</si>
  <si>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</si>
  <si>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</si>
  <si>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</si>
  <si>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</si>
  <si>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</si>
  <si>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</si>
  <si>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</si>
  <si>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</si>
  <si>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</si>
  <si>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</si>
  <si>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</si>
  <si>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</si>
  <si>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</si>
  <si>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</si>
  <si>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</si>
  <si>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</si>
  <si>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</si>
  <si>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</si>
  <si>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</si>
  <si>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</si>
  <si>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</si>
  <si>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</si>
  <si>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</si>
  <si>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</si>
  <si>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</si>
  <si>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</si>
  <si>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</si>
  <si>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</si>
  <si>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</si>
  <si>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</si>
  <si>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</si>
  <si>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</si>
  <si>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</si>
  <si>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</si>
  <si>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</si>
  <si>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</si>
  <si>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</si>
  <si>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</si>
  <si>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</si>
  <si>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</si>
  <si>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</si>
  <si>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</si>
  <si>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</si>
  <si>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</si>
  <si>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</si>
  <si>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</si>
  <si>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</si>
  <si>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</si>
  <si>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</si>
  <si>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</si>
  <si>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</si>
  <si>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</si>
  <si>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</si>
  <si>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</si>
  <si>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</si>
  <si>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</si>
  <si>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</si>
  <si>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</si>
  <si>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</si>
  <si>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</si>
  <si>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</si>
  <si>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</si>
  <si>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</si>
  <si>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</si>
  <si>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</si>
  <si>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</si>
  <si>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</si>
  <si>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</si>
  <si>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</si>
  <si>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</si>
  <si>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</si>
  <si>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</si>
  <si>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</si>
  <si>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</si>
  <si>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</si>
  <si>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</si>
  <si>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</si>
  <si>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</si>
  <si>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</si>
  <si>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</si>
  <si>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</si>
  <si>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</si>
  <si>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</si>
  <si>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</si>
  <si>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</si>
  <si>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</si>
  <si>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</si>
  <si>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</si>
  <si>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</si>
  <si>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</si>
  <si>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</si>
  <si>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</si>
  <si>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</si>
  <si>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</si>
  <si>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</si>
  <si>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</si>
  <si>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</si>
  <si>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</si>
  <si>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</si>
  <si>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</si>
  <si>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</si>
  <si>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</si>
  <si>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</si>
  <si>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</si>
  <si>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</si>
  <si>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</si>
  <si>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</si>
  <si>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</si>
  <si>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</si>
  <si>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</si>
  <si>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</si>
  <si>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</si>
  <si>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</si>
  <si>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</si>
  <si>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</si>
  <si>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</si>
  <si>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</si>
  <si>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</si>
  <si>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</si>
  <si>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</si>
  <si>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</si>
  <si>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</si>
  <si>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</si>
  <si>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</si>
  <si>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</si>
  <si>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</si>
  <si>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</si>
  <si>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</si>
  <si>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</si>
  <si>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</si>
  <si>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</si>
  <si>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</si>
  <si>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</si>
  <si>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</si>
  <si>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</si>
  <si>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</si>
  <si>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</si>
  <si>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</si>
  <si>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</si>
  <si>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</si>
  <si>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</si>
  <si>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</si>
  <si>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</si>
  <si>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</si>
  <si>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</si>
  <si>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</si>
  <si>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</si>
  <si>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</si>
  <si>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</si>
  <si>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</si>
  <si>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</si>
  <si>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</si>
  <si>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</si>
  <si>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</si>
  <si>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</si>
  <si>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</si>
  <si>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</si>
  <si>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</si>
  <si>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</si>
  <si>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</si>
  <si>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</si>
  <si>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</si>
  <si>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</si>
  <si>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</si>
  <si>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</si>
  <si>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</si>
  <si>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</si>
  <si>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</si>
  <si>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</si>
  <si>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</si>
  <si>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</si>
  <si>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</si>
  <si>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</si>
  <si>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</si>
  <si>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</si>
  <si>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</si>
  <si>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</si>
  <si>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</si>
  <si>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</si>
  <si>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</si>
  <si>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</si>
  <si>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</si>
  <si>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</si>
  <si>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</si>
  <si>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</si>
  <si>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</si>
  <si>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</si>
  <si>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</si>
  <si>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</si>
  <si>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</si>
  <si>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</si>
  <si>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</si>
  <si>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</si>
  <si>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</si>
  <si>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</si>
  <si>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</si>
  <si>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</si>
  <si>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</si>
  <si>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</si>
  <si>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</si>
  <si>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</si>
  <si>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</si>
  <si>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</si>
  <si>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</si>
  <si>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</si>
  <si>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</si>
  <si>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</si>
  <si>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</si>
  <si>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</si>
  <si>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</si>
  <si>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</si>
  <si>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</si>
  <si>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</si>
  <si>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</si>
  <si>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</si>
  <si>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</si>
  <si>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</si>
  <si>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</si>
  <si>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</si>
  <si>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</si>
  <si>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</si>
  <si>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</si>
  <si>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</si>
  <si>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</si>
  <si>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</si>
  <si>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</si>
  <si>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</si>
  <si>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</si>
  <si>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</si>
  <si>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</si>
  <si>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</si>
  <si>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</si>
  <si>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</si>
  <si>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</si>
  <si>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</si>
  <si>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</si>
  <si>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</si>
  <si>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</si>
  <si>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</si>
  <si>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</si>
  <si>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</si>
  <si>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</si>
  <si>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</si>
  <si>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</si>
  <si>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</si>
  <si>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</si>
  <si>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</si>
  <si>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</si>
  <si>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</si>
  <si>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</si>
  <si>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</si>
  <si>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</si>
  <si>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</si>
  <si>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</si>
  <si>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</si>
  <si>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</si>
  <si>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</si>
  <si>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</si>
  <si>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</si>
  <si>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</si>
  <si>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</si>
  <si>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</si>
  <si>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</si>
  <si>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</si>
  <si>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</si>
  <si>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</si>
  <si>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</si>
  <si>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</si>
  <si>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</si>
  <si>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</si>
  <si>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</si>
  <si>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</si>
  <si>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</si>
  <si>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</si>
  <si>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</si>
  <si>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</si>
  <si>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</si>
  <si>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</si>
  <si>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</si>
  <si>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</si>
  <si>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</si>
  <si>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</si>
  <si>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</si>
  <si>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</si>
  <si>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</si>
  <si>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</si>
  <si>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</si>
  <si>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</si>
  <si>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</si>
  <si>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</si>
  <si>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</si>
  <si>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</si>
  <si>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</si>
  <si>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</si>
  <si>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</si>
  <si>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</si>
  <si>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</si>
  <si>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</si>
  <si>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</si>
  <si>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</si>
  <si>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</si>
  <si>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</si>
  <si>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</si>
  <si>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</si>
  <si>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</si>
  <si>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</si>
  <si>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</si>
  <si>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</si>
  <si>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</si>
  <si>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</si>
  <si>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</si>
  <si>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</si>
  <si>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</si>
  <si>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</si>
  <si>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</si>
  <si>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</si>
  <si>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</si>
  <si>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</si>
  <si>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</si>
  <si>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</si>
  <si>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</si>
  <si>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</si>
  <si>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</si>
  <si>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</si>
  <si>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</si>
  <si>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</si>
  <si>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</si>
  <si>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</si>
  <si>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</si>
  <si>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</si>
  <si>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</si>
  <si>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</si>
  <si>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</si>
  <si>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</si>
  <si>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</si>
  <si>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</si>
  <si>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</si>
  <si>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</si>
  <si>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</si>
  <si>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</si>
  <si>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</si>
  <si>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</si>
  <si>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</si>
  <si>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</si>
  <si>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</si>
  <si>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</si>
  <si>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</si>
  <si>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</si>
  <si>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</si>
  <si>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</si>
  <si>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</si>
  <si>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</si>
  <si>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</si>
  <si>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</si>
  <si>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</si>
  <si>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</si>
  <si>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</si>
  <si>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</si>
  <si>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</si>
  <si>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</si>
  <si>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</si>
  <si>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</si>
  <si>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</si>
  <si>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</si>
  <si>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</si>
  <si>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</si>
  <si>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</si>
  <si>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</si>
  <si>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</si>
  <si>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</si>
  <si>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</si>
  <si>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</si>
  <si>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</si>
  <si>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</si>
  <si>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</si>
  <si>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</si>
  <si>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</si>
  <si>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</si>
  <si>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</si>
  <si>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</si>
  <si>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</si>
  <si>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</si>
  <si>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</si>
  <si>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</si>
  <si>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</si>
  <si>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</si>
  <si>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</si>
  <si>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</si>
  <si>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</si>
  <si>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</si>
  <si>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</si>
  <si>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</si>
  <si>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</si>
  <si>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</si>
  <si>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0.41</t>
  </si>
  <si>
    <t>一般会計</t>
  </si>
  <si>
    <t>国民健康保険事業</t>
  </si>
  <si>
    <t>▲ 0.04</t>
  </si>
  <si>
    <t>競輪事業</t>
  </si>
  <si>
    <t>介護保険事業</t>
  </si>
  <si>
    <t>下水道事業</t>
  </si>
  <si>
    <t>後期高齢者医療事業</t>
  </si>
  <si>
    <t>駐車場事業</t>
  </si>
  <si>
    <t>その他会計（赤字）</t>
  </si>
  <si>
    <t>その他会計（黒字）</t>
  </si>
  <si>
    <t>-</t>
    <phoneticPr fontId="2"/>
  </si>
  <si>
    <t>-</t>
    <phoneticPr fontId="2"/>
  </si>
  <si>
    <t>東京たま広域資源循環組合</t>
    <rPh sb="0" eb="2">
      <t>トウキョウ</t>
    </rPh>
    <rPh sb="4" eb="6">
      <t>コウイキ</t>
    </rPh>
    <rPh sb="6" eb="8">
      <t>シゲン</t>
    </rPh>
    <rPh sb="8" eb="10">
      <t>ジュンカン</t>
    </rPh>
    <rPh sb="10" eb="12">
      <t>クミアイ</t>
    </rPh>
    <phoneticPr fontId="5"/>
  </si>
  <si>
    <t>立川・昭島・国立聖苑組合</t>
    <rPh sb="0" eb="2">
      <t>タチカワ</t>
    </rPh>
    <rPh sb="3" eb="5">
      <t>アキシマ</t>
    </rPh>
    <rPh sb="6" eb="8">
      <t>クニタチ</t>
    </rPh>
    <rPh sb="8" eb="9">
      <t>セイ</t>
    </rPh>
    <rPh sb="9" eb="10">
      <t>エン</t>
    </rPh>
    <rPh sb="10" eb="12">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</si>
  <si>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</si>
  <si>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立川市地域文化振興財団</t>
    <phoneticPr fontId="2"/>
  </si>
  <si>
    <t>立川都市センター</t>
    <phoneticPr fontId="2"/>
  </si>
  <si>
    <t>立川市土地開発公社</t>
    <phoneticPr fontId="2"/>
  </si>
  <si>
    <t>-</t>
    <phoneticPr fontId="2"/>
  </si>
  <si>
    <t>○</t>
    <phoneticPr fontId="2"/>
  </si>
  <si>
    <t>多摩都市モノレール株式会社</t>
    <rPh sb="0" eb="2">
      <t>タマ</t>
    </rPh>
    <rPh sb="2" eb="4">
      <t>トシ</t>
    </rPh>
    <rPh sb="9" eb="13">
      <t>カブシキガイシャ</t>
    </rPh>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</si>
  <si>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</si>
  <si>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東京市町村総合事務組合（交通災害共済事業特別会計）</t>
    <phoneticPr fontId="30"/>
  </si>
  <si>
    <t>東京都後期高齢者医療広域連合（後期高齢者医療特別会計）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</si>
</sst>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scheme val="minor"/>
    </font>
    <font>
      <sz val="1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7" fillId="0" borderId="112" xfId="26" applyFont="1" applyFill="1" applyBorder="1" applyAlignment="1" applyProtection="1">
      <alignment horizontal="left" vertical="center" wrapText="1"/>
      <protection locked="0"/>
    </xf>
    <xf numFmtId="0" fontId="27" fillId="0" borderId="113" xfId="26" applyFont="1" applyFill="1" applyBorder="1" applyAlignment="1" applyProtection="1">
      <alignment horizontal="left" vertical="center" wrapText="1"/>
      <protection locked="0"/>
    </xf>
    <xf numFmtId="0" fontId="27" fillId="0" borderId="114" xfId="26" applyFont="1" applyFill="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1" fillId="0" borderId="112" xfId="26" applyFont="1" applyFill="1" applyBorder="1" applyAlignment="1" applyProtection="1">
      <alignment horizontal="left" vertical="center" wrapText="1"/>
      <protection locked="0"/>
    </xf>
    <xf numFmtId="0" fontId="31" fillId="0" borderId="113" xfId="26" applyFont="1" applyFill="1" applyBorder="1" applyAlignment="1" applyProtection="1">
      <alignment horizontal="left" vertical="center" wrapText="1"/>
      <protection locked="0"/>
    </xf>
    <xf numFmtId="0" fontId="31" fillId="0" borderId="114" xfId="26" applyFont="1" applyFill="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32800</c:v>
                </c:pt>
                <c:pt idx="1">
                  <c:v>25535</c:v>
                </c:pt>
                <c:pt idx="2">
                  <c:v>34732</c:v>
                </c:pt>
                <c:pt idx="3">
                  <c:v>41024</c:v>
                </c:pt>
                <c:pt idx="4">
                  <c:v>57501</c:v>
                </c:pt>
              </c:numCache>
            </c:numRef>
          </c:val>
          <c:smooth val="0"/>
        </c:ser>
        <c:dLbls>
          <c:showLegendKey val="0"/>
          <c:showVal val="0"/>
          <c:showCatName val="0"/>
          <c:showSerName val="0"/>
          <c:showPercent val="0"/>
          <c:showBubbleSize val="0"/>
        </c:dLbls>
        <c:marker val="1"/>
        <c:smooth val="0"/>
        <c:axId val="126677376"/>
        <c:axId val="126679296"/>
      </c:lineChart>
      <c:catAx>
        <c:axId val="126677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79296"/>
        <c:crosses val="autoZero"/>
        <c:auto val="1"/>
        <c:lblAlgn val="ctr"/>
        <c:lblOffset val="100"/>
        <c:tickLblSkip val="1"/>
        <c:tickMarkSkip val="1"/>
        <c:noMultiLvlLbl val="0"/>
      </c:catAx>
      <c:valAx>
        <c:axId val="1266792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7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5.99</c:v>
                </c:pt>
                <c:pt idx="1">
                  <c:v>6.77</c:v>
                </c:pt>
                <c:pt idx="2">
                  <c:v>8.1999999999999993</c:v>
                </c:pt>
                <c:pt idx="3">
                  <c:v>7.57</c:v>
                </c:pt>
                <c:pt idx="4">
                  <c:v>8.61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13.57</c:v>
                </c:pt>
                <c:pt idx="1">
                  <c:v>15.35</c:v>
                </c:pt>
                <c:pt idx="2">
                  <c:v>15.69</c:v>
                </c:pt>
                <c:pt idx="3">
                  <c:v>16.29</c:v>
                </c:pt>
                <c:pt idx="4">
                  <c:v>18.600000000000001</c:v>
                </c:pt>
              </c:numCache>
            </c:numRef>
          </c:val>
        </c:ser>
        <c:dLbls>
          <c:showLegendKey val="0"/>
          <c:showVal val="0"/>
          <c:showCatName val="0"/>
          <c:showSerName val="0"/>
          <c:showPercent val="0"/>
          <c:showBubbleSize val="0"/>
        </c:dLbls>
        <c:gapWidth val="250"/>
        <c:overlap val="100"/>
        <c:axId val="180282496"/>
        <c:axId val="18028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-0.41</c:v>
                </c:pt>
                <c:pt idx="1">
                  <c:v>2.67</c:v>
                </c:pt>
                <c:pt idx="2">
                  <c:v>1.78</c:v>
                </c:pt>
                <c:pt idx="3">
                  <c:v>0.4</c:v>
                </c:pt>
                <c:pt idx="4">
                  <c:v>3.15</c:v>
                </c:pt>
              </c:numCache>
            </c:numRef>
          </c:val>
          <c:smooth val="0"/>
        </c:ser>
        <c:dLbls>
          <c:showLegendKey val="0"/>
          <c:showVal val="0"/>
          <c:showCatName val="0"/>
          <c:showSerName val="0"/>
          <c:showPercent val="0"/>
          <c:showBubbleSize val="0"/>
        </c:dLbls>
        <c:marker val="1"/>
        <c:smooth val="0"/>
        <c:axId val="180282496"/>
        <c:axId val="180284416"/>
      </c:lineChart>
      <c:catAx>
        <c:axId val="1802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84416"/>
        <c:crosses val="autoZero"/>
        <c:auto val="1"/>
        <c:lblAlgn val="ctr"/>
        <c:lblOffset val="100"/>
        <c:tickLblSkip val="1"/>
        <c:tickMarkSkip val="1"/>
        <c:noMultiLvlLbl val="0"/>
      </c:catAx>
      <c:valAx>
        <c:axId val="18028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0.04</c:v>
                </c:pt>
                <c:pt idx="8">
                  <c:v>#N/A</c:v>
                </c:pt>
                <c:pt idx="9">
                  <c:v>0.02</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0.03</c:v>
                </c:pt>
                <c:pt idx="4">
                  <c:v>#N/A</c:v>
                </c:pt>
                <c:pt idx="5">
                  <c:v>0</c:v>
                </c:pt>
                <c:pt idx="6">
                  <c:v>#N/A</c:v>
                </c:pt>
                <c:pt idx="7">
                  <c:v>0.05</c:v>
                </c:pt>
                <c:pt idx="8">
                  <c:v>#N/A</c:v>
                </c:pt>
                <c:pt idx="9">
                  <c:v>0.13</c:v>
                </c:pt>
              </c:numCache>
            </c:numRef>
          </c:val>
        </c:ser>
        <c:ser>
          <c:idx val="7"/>
          <c:order val="7"/>
          <c:tx>
            <c:strRef>
              <c:f>データシート!$A$34</c:f>
              <c:strCache>
                <c:ptCount val="1"/>
                <c:pt idx="0">
                  <c:v>競輪事業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0.32</c:v>
                </c:pt>
                <c:pt idx="4">
                  <c:v>#N/A</c:v>
                </c:pt>
                <c:pt idx="5">
                  <c:v>0.32</c:v>
                </c:pt>
                <c:pt idx="6">
                  <c:v>#N/A</c:v>
                </c:pt>
                <c:pt idx="7">
                  <c:v>0.32</c:v>
                </c:pt>
                <c:pt idx="8">
                  <c:v>#N/A</c:v>
                </c:pt>
                <c:pt idx="9">
                  <c:v>0.31</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0.04</c:v>
                </c:pt>
                <c:pt idx="1">
                  <c:v>#N/A</c:v>
                </c:pt>
                <c:pt idx="2">
                  <c:v>#N/A</c:v>
                </c:pt>
                <c:pt idx="3">
                  <c:v>0.34</c:v>
                </c:pt>
                <c:pt idx="4">
                  <c:v>#N/A</c:v>
                </c:pt>
                <c:pt idx="5">
                  <c:v>0.57999999999999996</c:v>
                </c:pt>
                <c:pt idx="6">
                  <c:v>#N/A</c:v>
                </c:pt>
                <c:pt idx="7">
                  <c:v>0.66</c:v>
                </c:pt>
                <c:pt idx="8">
                  <c:v>#N/A</c:v>
                </c:pt>
                <c:pt idx="9">
                  <c:v>0.66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5.99</c:v>
                </c:pt>
                <c:pt idx="2">
                  <c:v>#N/A</c:v>
                </c:pt>
                <c:pt idx="3">
                  <c:v>6.76</c:v>
                </c:pt>
                <c:pt idx="4">
                  <c:v>#N/A</c:v>
                </c:pt>
                <c:pt idx="5">
                  <c:v>8.19</c:v>
                </c:pt>
                <c:pt idx="6">
                  <c:v>#N/A</c:v>
                </c:pt>
                <c:pt idx="7">
                  <c:v>7.57</c:v>
                </c:pt>
                <c:pt idx="8">
                  <c:v>#N/A</c:v>
                </c:pt>
                <c:pt idx="9">
                  <c:v>8.61</c:v>
                </c:pt>
              </c:numCache>
            </c:numRef>
          </c:val>
        </c:ser>
        <c:dLbls>
          <c:showLegendKey val="0"/>
          <c:showVal val="0"/>
          <c:showCatName val="0"/>
          <c:showSerName val="0"/>
          <c:showPercent val="0"/>
          <c:showBubbleSize val="0"/>
        </c:dLbls>
        <c:gapWidth val="150"/>
        <c:overlap val="100"/>
        <c:axId val="180362240"/>
        <c:axId val="180368128"/>
      </c:barChart>
      <c:catAx>
        <c:axId val="18036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68128"/>
        <c:crosses val="autoZero"/>
        <c:auto val="1"/>
        <c:lblAlgn val="ctr"/>
        <c:lblOffset val="100"/>
        <c:tickLblSkip val="1"/>
        <c:tickMarkSkip val="1"/>
        <c:noMultiLvlLbl val="0"/>
      </c:catAx>
      <c:valAx>
        <c:axId val="1803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6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5663</c:v>
                </c:pt>
                <c:pt idx="5">
                  <c:v>5620</c:v>
                </c:pt>
                <c:pt idx="8">
                  <c:v>5461</c:v>
                </c:pt>
                <c:pt idx="11">
                  <c:v>5466</c:v>
                </c:pt>
                <c:pt idx="14">
                  <c:v>5539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342</c:v>
                </c:pt>
                <c:pt idx="3">
                  <c:v>102</c:v>
                </c:pt>
                <c:pt idx="6">
                  <c:v>260</c:v>
                </c:pt>
                <c:pt idx="9">
                  <c:v>366</c:v>
                </c:pt>
                <c:pt idx="12">
                  <c:v>337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259</c:v>
                </c:pt>
                <c:pt idx="3">
                  <c:v>257</c:v>
                </c:pt>
                <c:pt idx="6">
                  <c:v>262</c:v>
                </c:pt>
                <c:pt idx="9">
                  <c:v>209</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1282</c:v>
                </c:pt>
                <c:pt idx="3">
                  <c:v>1314</c:v>
                </c:pt>
                <c:pt idx="6">
                  <c:v>1401</c:v>
                </c:pt>
                <c:pt idx="9">
                  <c:v>1309</c:v>
                </c:pt>
                <c:pt idx="12">
                  <c:v>1362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4997</c:v>
                </c:pt>
                <c:pt idx="3">
                  <c:v>4558</c:v>
                </c:pt>
                <c:pt idx="6">
                  <c:v>4600</c:v>
                </c:pt>
                <c:pt idx="9">
                  <c:v>4340</c:v>
                </c:pt>
                <c:pt idx="12">
                  <c:v>4463</c:v>
                </c:pt>
              </c:numCache>
            </c:numRef>
          </c:val>
        </c:ser>
        <c:dLbls>
          <c:showLegendKey val="0"/>
          <c:showVal val="0"/>
          <c:showCatName val="0"/>
          <c:showSerName val="0"/>
          <c:showPercent val="0"/>
          <c:showBubbleSize val="0"/>
        </c:dLbls>
        <c:gapWidth val="100"/>
        <c:overlap val="100"/>
        <c:axId val="188442880"/>
        <c:axId val="188449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1234</c:v>
                </c:pt>
                <c:pt idx="2">
                  <c:v>#N/A</c:v>
                </c:pt>
                <c:pt idx="3">
                  <c:v>#N/A</c:v>
                </c:pt>
                <c:pt idx="4">
                  <c:v>628</c:v>
                </c:pt>
                <c:pt idx="5">
                  <c:v>#N/A</c:v>
                </c:pt>
                <c:pt idx="6">
                  <c:v>#N/A</c:v>
                </c:pt>
                <c:pt idx="7">
                  <c:v>1079</c:v>
                </c:pt>
                <c:pt idx="8">
                  <c:v>#N/A</c:v>
                </c:pt>
                <c:pt idx="9">
                  <c:v>#N/A</c:v>
                </c:pt>
                <c:pt idx="10">
                  <c:v>775</c:v>
                </c:pt>
                <c:pt idx="11">
                  <c:v>#N/A</c:v>
                </c:pt>
                <c:pt idx="12">
                  <c:v>#N/A</c:v>
                </c:pt>
                <c:pt idx="13">
                  <c:v>809</c:v>
                </c:pt>
                <c:pt idx="14">
                  <c:v>#N/A</c:v>
                </c:pt>
              </c:numCache>
            </c:numRef>
          </c:val>
          <c:smooth val="0"/>
        </c:ser>
        <c:dLbls>
          <c:showLegendKey val="0"/>
          <c:showVal val="0"/>
          <c:showCatName val="0"/>
          <c:showSerName val="0"/>
          <c:showPercent val="0"/>
          <c:showBubbleSize val="0"/>
        </c:dLbls>
        <c:marker val="1"/>
        <c:smooth val="0"/>
        <c:axId val="188442880"/>
        <c:axId val="188449152"/>
      </c:lineChart>
      <c:catAx>
        <c:axId val="1884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49152"/>
        <c:crosses val="autoZero"/>
        <c:auto val="1"/>
        <c:lblAlgn val="ctr"/>
        <c:lblOffset val="100"/>
        <c:tickLblSkip val="1"/>
        <c:tickMarkSkip val="1"/>
        <c:noMultiLvlLbl val="0"/>
      </c:catAx>
      <c:valAx>
        <c:axId val="18844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4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33751</c:v>
                </c:pt>
                <c:pt idx="5">
                  <c:v>32368</c:v>
                </c:pt>
                <c:pt idx="8">
                  <c:v>30398</c:v>
                </c:pt>
                <c:pt idx="11">
                  <c:v>28051</c:v>
                </c:pt>
                <c:pt idx="14">
                  <c:v>26020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16796</c:v>
                </c:pt>
                <c:pt idx="5">
                  <c:v>15476</c:v>
                </c:pt>
                <c:pt idx="8">
                  <c:v>15169</c:v>
                </c:pt>
                <c:pt idx="11">
                  <c:v>14810</c:v>
                </c:pt>
                <c:pt idx="14">
                  <c:v>14165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15412</c:v>
                </c:pt>
                <c:pt idx="5">
                  <c:v>16395</c:v>
                </c:pt>
                <c:pt idx="8">
                  <c:v>16910</c:v>
                </c:pt>
                <c:pt idx="11">
                  <c:v>18453</c:v>
                </c:pt>
                <c:pt idx="14">
                  <c:v>20070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12142</c:v>
                </c:pt>
                <c:pt idx="3">
                  <c:v>9875</c:v>
                </c:pt>
                <c:pt idx="6">
                  <c:v>9270</c:v>
                </c:pt>
                <c:pt idx="9">
                  <c:v>9103</c:v>
                </c:pt>
                <c:pt idx="12">
                  <c:v>8684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1474</c:v>
                </c:pt>
                <c:pt idx="3">
                  <c:v>1219</c:v>
                </c:pt>
                <c:pt idx="6">
                  <c:v>965</c:v>
                </c:pt>
                <c:pt idx="9">
                  <c:v>782</c:v>
                </c:pt>
                <c:pt idx="12">
                  <c:v>622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12933</c:v>
                </c:pt>
                <c:pt idx="3">
                  <c:v>11358</c:v>
                </c:pt>
                <c:pt idx="6">
                  <c:v>10990</c:v>
                </c:pt>
                <c:pt idx="9">
                  <c:v>10630</c:v>
                </c:pt>
                <c:pt idx="12">
                  <c:v>10117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3624</c:v>
                </c:pt>
                <c:pt idx="3">
                  <c:v>4378</c:v>
                </c:pt>
                <c:pt idx="6">
                  <c:v>4151</c:v>
                </c:pt>
                <c:pt idx="9">
                  <c:v>3209</c:v>
                </c:pt>
                <c:pt idx="12">
                  <c:v>2715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35063</c:v>
                </c:pt>
                <c:pt idx="3">
                  <c:v>33516</c:v>
                </c:pt>
                <c:pt idx="6">
                  <c:v>32788</c:v>
                </c:pt>
                <c:pt idx="9">
                  <c:v>31879</c:v>
                </c:pt>
                <c:pt idx="12">
                  <c:v>32154</c:v>
                </c:pt>
              </c:numCache>
            </c:numRef>
          </c:val>
        </c:ser>
        <c:dLbls>
          <c:showLegendKey val="0"/>
          <c:showVal val="0"/>
          <c:showCatName val="0"/>
          <c:showSerName val="0"/>
          <c:showPercent val="0"/>
          <c:showBubbleSize val="0"/>
        </c:dLbls>
        <c:gapWidth val="100"/>
        <c:overlap val="100"/>
        <c:axId val="180425856"/>
        <c:axId val="18042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0425856"/>
        <c:axId val="180427776"/>
      </c:lineChart>
      <c:catAx>
        <c:axId val="1804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427776"/>
        <c:crosses val="autoZero"/>
        <c:auto val="1"/>
        <c:lblAlgn val="ctr"/>
        <c:lblOffset val="100"/>
        <c:tickLblSkip val="1"/>
        <c:tickMarkSkip val="1"/>
        <c:noMultiLvlLbl val="0"/>
      </c:catAx>
      <c:valAx>
        <c:axId val="18042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179,090
175,792
24.36
80,055,422
75,983,187
3,266,087
37,927,083
32,060,922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法人の集積により法人市民税の税収が多いことなどから、類似団体平均より高い水準で推移しており、平成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0.25</a:t>
          </a:r>
          <a:r>
            <a:rPr kumimoji="1" lang="ja-JP" altLang="en-US" sz="1300">
              <a:latin typeface="ＭＳ Ｐゴシック"/>
            </a:rPr>
            <a:t>ポイント上回っているが、景気の動向に左右されやすい歳入構造であることに加え、法人実効税率の引き下げや法人税割の一部交付税原資化に大きく影響を受けることとなるため、税の徴収強化の取組みによる歳入強化や、さらなる行政改革の推進などによる歳出の見直し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70555</xdr:rowOff>
    </xdr:to>
    <xdr:cxnSp macro="">
      <xdr:nvCxnSpPr>
        <xdr:cNvPr id="67" name="直線コネクタ 66"/>
        <xdr:cNvCxnSpPr/>
      </xdr:nvCxnSpPr>
      <xdr:spPr>
        <a:xfrm>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43745</xdr:rowOff>
    </xdr:from>
    <xdr:to>
      <xdr:col>6</xdr:col>
      <xdr:colOff>0</xdr:colOff>
      <xdr:row>39</xdr:row>
      <xdr:rowOff>57150</xdr:rowOff>
    </xdr:to>
    <xdr:cxnSp macro="">
      <xdr:nvCxnSpPr>
        <xdr:cNvPr id="70" name="直線コネクタ 69"/>
        <xdr:cNvCxnSpPr/>
      </xdr:nvCxnSpPr>
      <xdr:spPr>
        <a:xfrm>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43745</xdr:rowOff>
    </xdr:to>
    <xdr:cxnSp macro="">
      <xdr:nvCxnSpPr>
        <xdr:cNvPr id="73" name="直線コネクタ 72"/>
        <xdr:cNvCxnSpPr/>
      </xdr:nvCxnSpPr>
      <xdr:spPr>
        <a:xfrm>
          <a:off x="2336800" y="66632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148167</xdr:rowOff>
    </xdr:to>
    <xdr:cxnSp macro="">
      <xdr:nvCxnSpPr>
        <xdr:cNvPr id="76" name="直線コネクタ 75"/>
        <xdr:cNvCxnSpPr/>
      </xdr:nvCxnSpPr>
      <xdr:spPr>
        <a:xfrm>
          <a:off x="1447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15116</xdr:rowOff>
    </xdr:from>
    <xdr:ext cx="762000" cy="259045"/>
    <xdr:sp macro="" textlink="">
      <xdr:nvSpPr>
        <xdr:cNvPr id="80" name="テキスト ボックス 79"/>
        <xdr:cNvSpPr txBox="1"/>
      </xdr:nvSpPr>
      <xdr:spPr>
        <a:xfrm>
          <a:off x="1066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19755</xdr:rowOff>
    </xdr:from>
    <xdr:to>
      <xdr:col>7</xdr:col>
      <xdr:colOff>203200</xdr:colOff>
      <xdr:row>39</xdr:row>
      <xdr:rowOff>121355</xdr:rowOff>
    </xdr:to>
    <xdr:sp macro="" textlink="">
      <xdr:nvSpPr>
        <xdr:cNvPr id="86" name="円/楕円 85"/>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36282</xdr:rowOff>
    </xdr:from>
    <xdr:ext cx="762000" cy="259045"/>
    <xdr:sp macro="" textlink="">
      <xdr:nvSpPr>
        <xdr:cNvPr id="87"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8" name="円/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164395</xdr:rowOff>
    </xdr:from>
    <xdr:to>
      <xdr:col>4</xdr:col>
      <xdr:colOff>533400</xdr:colOff>
      <xdr:row>39</xdr:row>
      <xdr:rowOff>94545</xdr:rowOff>
    </xdr:to>
    <xdr:sp macro="" textlink="">
      <xdr:nvSpPr>
        <xdr:cNvPr id="90" name="円/楕円 89"/>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104722</xdr:rowOff>
    </xdr:from>
    <xdr:ext cx="762000" cy="259045"/>
    <xdr:sp macro="" textlink="">
      <xdr:nvSpPr>
        <xdr:cNvPr id="91" name="テキスト ボックス 90"/>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2" name="円/楕円 91"/>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3" name="テキスト ボックス 92"/>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5" name="テキスト ボックス 94"/>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の経常一般財源が税や税連動交付金の増収により増加した一方、分母の経常経費充当一般財源等も物件費や扶助費の伸びにより増加したため、前年と同率となった。引き続き、事務事業の見直しや経費の節減を行い、歳出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47413</xdr:rowOff>
    </xdr:from>
    <xdr:to>
      <xdr:col>7</xdr:col>
      <xdr:colOff>152400</xdr:colOff>
      <xdr:row>64</xdr:row>
      <xdr:rowOff>47413</xdr:rowOff>
    </xdr:to>
    <xdr:cxnSp macro="">
      <xdr:nvCxnSpPr>
        <xdr:cNvPr id="130" name="直線コネクタ 129"/>
        <xdr:cNvCxnSpPr/>
      </xdr:nvCxnSpPr>
      <xdr:spPr>
        <a:xfrm>
          <a:off x="4114800" y="1102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47413</xdr:rowOff>
    </xdr:to>
    <xdr:cxnSp macro="">
      <xdr:nvCxnSpPr>
        <xdr:cNvPr id="133" name="直線コネクタ 132"/>
        <xdr:cNvCxnSpPr/>
      </xdr:nvCxnSpPr>
      <xdr:spPr>
        <a:xfrm>
          <a:off x="3225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64</xdr:row>
      <xdr:rowOff>15240</xdr:rowOff>
    </xdr:to>
    <xdr:cxnSp macro="">
      <xdr:nvCxnSpPr>
        <xdr:cNvPr id="136" name="直線コネクタ 135"/>
        <xdr:cNvCxnSpPr/>
      </xdr:nvCxnSpPr>
      <xdr:spPr>
        <a:xfrm>
          <a:off x="2336800" y="109076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64</xdr:row>
      <xdr:rowOff>15240</xdr:rowOff>
    </xdr:to>
    <xdr:cxnSp macro="">
      <xdr:nvCxnSpPr>
        <xdr:cNvPr id="139" name="直線コネクタ 138"/>
        <xdr:cNvCxnSpPr/>
      </xdr:nvCxnSpPr>
      <xdr:spPr>
        <a:xfrm flipV="1">
          <a:off x="1447800" y="109076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9" name="円/楕円 148"/>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50"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168063</xdr:rowOff>
    </xdr:from>
    <xdr:to>
      <xdr:col>6</xdr:col>
      <xdr:colOff>50800</xdr:colOff>
      <xdr:row>64</xdr:row>
      <xdr:rowOff>98213</xdr:rowOff>
    </xdr:to>
    <xdr:sp macro="" textlink="">
      <xdr:nvSpPr>
        <xdr:cNvPr id="151" name="円/楕円 150"/>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82990</xdr:rowOff>
    </xdr:from>
    <xdr:ext cx="736600" cy="259045"/>
    <xdr:sp macro="" textlink="">
      <xdr:nvSpPr>
        <xdr:cNvPr id="152" name="テキスト ボックス 151"/>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3" name="円/楕円 152"/>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4" name="テキスト ボックス 153"/>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5" name="円/楕円 154"/>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6" name="テキスト ボックス 155"/>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7" name="円/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7,474</a:t>
          </a:r>
          <a:r>
            <a:rPr kumimoji="1" lang="ja-JP" altLang="en-US" sz="1300">
              <a:latin typeface="ＭＳ Ｐゴシック"/>
            </a:rPr>
            <a:t>円高くなっている。</a:t>
          </a:r>
          <a:endParaRPr kumimoji="1" lang="en-US" altLang="ja-JP" sz="1300">
            <a:latin typeface="ＭＳ Ｐゴシック"/>
          </a:endParaRPr>
        </a:p>
        <a:p>
          <a:r>
            <a:rPr kumimoji="1" lang="ja-JP" altLang="en-US" sz="1300" baseline="0">
              <a:latin typeface="ＭＳ Ｐゴシック"/>
            </a:rPr>
            <a:t>　</a:t>
          </a:r>
          <a:r>
            <a:rPr kumimoji="1" lang="ja-JP" altLang="en-US" sz="1300">
              <a:latin typeface="ＭＳ Ｐゴシック"/>
            </a:rPr>
            <a:t>人件費については、職員数の減により給料等が減額となった一方、定年退職者数の増により退職手当が増額となり、全体では増となった。今後も、行政経営計画に基づき、適正な定員管理を推進する。</a:t>
          </a:r>
          <a:endParaRPr kumimoji="1" lang="en-US" altLang="ja-JP" sz="1300">
            <a:latin typeface="ＭＳ Ｐゴシック"/>
          </a:endParaRPr>
        </a:p>
        <a:p>
          <a:r>
            <a:rPr kumimoji="1" lang="ja-JP" altLang="en-US" sz="1300">
              <a:latin typeface="ＭＳ Ｐゴシック"/>
            </a:rPr>
            <a:t>　物件費については、指定管理者制度の導入などにより民間委託を推進しているほか、家庭ごみ等の有料化などに伴う委託料の増などにより増加傾向にある。今後も、委託契約の複数年化等により、経常的な経費の見直しに取り組み、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73327</xdr:rowOff>
    </xdr:from>
    <xdr:to>
      <xdr:col>7</xdr:col>
      <xdr:colOff>152400</xdr:colOff>
      <xdr:row>81</xdr:row>
      <xdr:rowOff>84750</xdr:rowOff>
    </xdr:to>
    <xdr:cxnSp macro="">
      <xdr:nvCxnSpPr>
        <xdr:cNvPr id="191" name="直線コネクタ 190"/>
        <xdr:cNvCxnSpPr/>
      </xdr:nvCxnSpPr>
      <xdr:spPr>
        <a:xfrm>
          <a:off x="4114800" y="13960777"/>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58000</xdr:rowOff>
    </xdr:from>
    <xdr:to>
      <xdr:col>6</xdr:col>
      <xdr:colOff>0</xdr:colOff>
      <xdr:row>81</xdr:row>
      <xdr:rowOff>73327</xdr:rowOff>
    </xdr:to>
    <xdr:cxnSp macro="">
      <xdr:nvCxnSpPr>
        <xdr:cNvPr id="194" name="直線コネクタ 193"/>
        <xdr:cNvCxnSpPr/>
      </xdr:nvCxnSpPr>
      <xdr:spPr>
        <a:xfrm>
          <a:off x="3225800" y="13945450"/>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58000</xdr:rowOff>
    </xdr:from>
    <xdr:to>
      <xdr:col>4</xdr:col>
      <xdr:colOff>482600</xdr:colOff>
      <xdr:row>81</xdr:row>
      <xdr:rowOff>75282</xdr:rowOff>
    </xdr:to>
    <xdr:cxnSp macro="">
      <xdr:nvCxnSpPr>
        <xdr:cNvPr id="197" name="直線コネクタ 196"/>
        <xdr:cNvCxnSpPr/>
      </xdr:nvCxnSpPr>
      <xdr:spPr>
        <a:xfrm flipV="1">
          <a:off x="2336800" y="13945450"/>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75282</xdr:rowOff>
    </xdr:from>
    <xdr:to>
      <xdr:col>3</xdr:col>
      <xdr:colOff>279400</xdr:colOff>
      <xdr:row>81</xdr:row>
      <xdr:rowOff>76054</xdr:rowOff>
    </xdr:to>
    <xdr:cxnSp macro="">
      <xdr:nvCxnSpPr>
        <xdr:cNvPr id="200" name="直線コネクタ 199"/>
        <xdr:cNvCxnSpPr/>
      </xdr:nvCxnSpPr>
      <xdr:spPr>
        <a:xfrm flipV="1">
          <a:off x="1447800" y="13962732"/>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57407</xdr:rowOff>
    </xdr:from>
    <xdr:ext cx="762000" cy="259045"/>
    <xdr:sp macro="" textlink="">
      <xdr:nvSpPr>
        <xdr:cNvPr id="204" name="テキスト ボックス 203"/>
        <xdr:cNvSpPr txBox="1"/>
      </xdr:nvSpPr>
      <xdr:spPr>
        <a:xfrm>
          <a:off x="1066800" y="136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33950</xdr:rowOff>
    </xdr:from>
    <xdr:to>
      <xdr:col>7</xdr:col>
      <xdr:colOff>203200</xdr:colOff>
      <xdr:row>81</xdr:row>
      <xdr:rowOff>135550</xdr:rowOff>
    </xdr:to>
    <xdr:sp macro="" textlink="">
      <xdr:nvSpPr>
        <xdr:cNvPr id="210" name="円/楕円 209"/>
        <xdr:cNvSpPr/>
      </xdr:nvSpPr>
      <xdr:spPr>
        <a:xfrm>
          <a:off x="4902200" y="13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6027</xdr:rowOff>
    </xdr:from>
    <xdr:ext cx="762000" cy="259045"/>
    <xdr:sp macro="" textlink="">
      <xdr:nvSpPr>
        <xdr:cNvPr id="211" name="人件費・物件費等の状況該当値テキスト"/>
        <xdr:cNvSpPr txBox="1"/>
      </xdr:nvSpPr>
      <xdr:spPr>
        <a:xfrm>
          <a:off x="5041900" y="138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22527</xdr:rowOff>
    </xdr:from>
    <xdr:to>
      <xdr:col>6</xdr:col>
      <xdr:colOff>50800</xdr:colOff>
      <xdr:row>81</xdr:row>
      <xdr:rowOff>124127</xdr:rowOff>
    </xdr:to>
    <xdr:sp macro="" textlink="">
      <xdr:nvSpPr>
        <xdr:cNvPr id="212" name="円/楕円 211"/>
        <xdr:cNvSpPr/>
      </xdr:nvSpPr>
      <xdr:spPr>
        <a:xfrm>
          <a:off x="4064000" y="139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108904</xdr:rowOff>
    </xdr:from>
    <xdr:ext cx="736600" cy="259045"/>
    <xdr:sp macro="" textlink="">
      <xdr:nvSpPr>
        <xdr:cNvPr id="213" name="テキスト ボックス 212"/>
        <xdr:cNvSpPr txBox="1"/>
      </xdr:nvSpPr>
      <xdr:spPr>
        <a:xfrm>
          <a:off x="3733800" y="13996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7200</xdr:rowOff>
    </xdr:from>
    <xdr:to>
      <xdr:col>4</xdr:col>
      <xdr:colOff>533400</xdr:colOff>
      <xdr:row>81</xdr:row>
      <xdr:rowOff>108800</xdr:rowOff>
    </xdr:to>
    <xdr:sp macro="" textlink="">
      <xdr:nvSpPr>
        <xdr:cNvPr id="214" name="円/楕円 213"/>
        <xdr:cNvSpPr/>
      </xdr:nvSpPr>
      <xdr:spPr>
        <a:xfrm>
          <a:off x="3175000" y="138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93577</xdr:rowOff>
    </xdr:from>
    <xdr:ext cx="762000" cy="259045"/>
    <xdr:sp macro="" textlink="">
      <xdr:nvSpPr>
        <xdr:cNvPr id="215" name="テキスト ボックス 214"/>
        <xdr:cNvSpPr txBox="1"/>
      </xdr:nvSpPr>
      <xdr:spPr>
        <a:xfrm>
          <a:off x="2844800" y="139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24482</xdr:rowOff>
    </xdr:from>
    <xdr:to>
      <xdr:col>3</xdr:col>
      <xdr:colOff>330200</xdr:colOff>
      <xdr:row>81</xdr:row>
      <xdr:rowOff>126082</xdr:rowOff>
    </xdr:to>
    <xdr:sp macro="" textlink="">
      <xdr:nvSpPr>
        <xdr:cNvPr id="216" name="円/楕円 215"/>
        <xdr:cNvSpPr/>
      </xdr:nvSpPr>
      <xdr:spPr>
        <a:xfrm>
          <a:off x="2286000" y="139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110859</xdr:rowOff>
    </xdr:from>
    <xdr:ext cx="762000" cy="259045"/>
    <xdr:sp macro="" textlink="">
      <xdr:nvSpPr>
        <xdr:cNvPr id="217" name="テキスト ボックス 216"/>
        <xdr:cNvSpPr txBox="1"/>
      </xdr:nvSpPr>
      <xdr:spPr>
        <a:xfrm>
          <a:off x="1955800" y="1399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25254</xdr:rowOff>
    </xdr:from>
    <xdr:to>
      <xdr:col>2</xdr:col>
      <xdr:colOff>127000</xdr:colOff>
      <xdr:row>81</xdr:row>
      <xdr:rowOff>126854</xdr:rowOff>
    </xdr:to>
    <xdr:sp macro="" textlink="">
      <xdr:nvSpPr>
        <xdr:cNvPr id="218" name="円/楕円 217"/>
        <xdr:cNvSpPr/>
      </xdr:nvSpPr>
      <xdr:spPr>
        <a:xfrm>
          <a:off x="1397000" y="139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111631</xdr:rowOff>
    </xdr:from>
    <xdr:ext cx="762000" cy="259045"/>
    <xdr:sp macro="" textlink="">
      <xdr:nvSpPr>
        <xdr:cNvPr id="219" name="テキスト ボックス 218"/>
        <xdr:cNvSpPr txBox="1"/>
      </xdr:nvSpPr>
      <xdr:spPr>
        <a:xfrm>
          <a:off x="1066800" y="139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国の給料表改定の引き上げ率に対して、立川市の給料表改定の引き上げ率が下回ったことから、ラスパイレス指数が低下した。</a:t>
          </a:r>
          <a:endParaRPr kumimoji="1" lang="en-US" altLang="ja-JP" sz="1300">
            <a:latin typeface="ＭＳ Ｐゴシック"/>
          </a:endParaRPr>
        </a:p>
        <a:p>
          <a:r>
            <a:rPr kumimoji="1" lang="ja-JP" altLang="en-US" sz="1300">
              <a:latin typeface="ＭＳ Ｐゴシック"/>
            </a:rPr>
            <a:t>　今後も国や他団体等の動向を踏まえ、必要に応じ給料及び各手当の見直し・適正化に努める。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83</xdr:row>
      <xdr:rowOff>133350</xdr:rowOff>
    </xdr:to>
    <xdr:cxnSp macro="">
      <xdr:nvCxnSpPr>
        <xdr:cNvPr id="251" name="直線コネクタ 250"/>
        <xdr:cNvCxnSpPr/>
      </xdr:nvCxnSpPr>
      <xdr:spPr>
        <a:xfrm flipV="1">
          <a:off x="16179800" y="143154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2"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88</xdr:row>
      <xdr:rowOff>154432</xdr:rowOff>
    </xdr:to>
    <xdr:cxnSp macro="">
      <xdr:nvCxnSpPr>
        <xdr:cNvPr id="254" name="直線コネクタ 253"/>
        <xdr:cNvCxnSpPr/>
      </xdr:nvCxnSpPr>
      <xdr:spPr>
        <a:xfrm flipV="1">
          <a:off x="15290800" y="14363700"/>
          <a:ext cx="889000" cy="8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154432</xdr:rowOff>
    </xdr:to>
    <xdr:cxnSp macro="">
      <xdr:nvCxnSpPr>
        <xdr:cNvPr id="257" name="直線コネクタ 256"/>
        <xdr:cNvCxnSpPr/>
      </xdr:nvCxnSpPr>
      <xdr:spPr>
        <a:xfrm>
          <a:off x="14401800" y="151841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29463</xdr:rowOff>
    </xdr:from>
    <xdr:to>
      <xdr:col>21</xdr:col>
      <xdr:colOff>0</xdr:colOff>
      <xdr:row>88</xdr:row>
      <xdr:rowOff>96520</xdr:rowOff>
    </xdr:to>
    <xdr:cxnSp macro="">
      <xdr:nvCxnSpPr>
        <xdr:cNvPr id="260" name="直線コネクタ 259"/>
        <xdr:cNvCxnSpPr/>
      </xdr:nvCxnSpPr>
      <xdr:spPr>
        <a:xfrm>
          <a:off x="13512800" y="14431263"/>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63" name="フローチャート : 判断 262"/>
        <xdr:cNvSpPr/>
      </xdr:nvSpPr>
      <xdr:spPr>
        <a:xfrm>
          <a:off x="13462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122953</xdr:rowOff>
    </xdr:from>
    <xdr:ext cx="762000" cy="259045"/>
    <xdr:sp macro="" textlink="">
      <xdr:nvSpPr>
        <xdr:cNvPr id="264" name="テキスト ボックス 263"/>
        <xdr:cNvSpPr txBox="1"/>
      </xdr:nvSpPr>
      <xdr:spPr>
        <a:xfrm>
          <a:off x="13131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0" name="円/楕円 269"/>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71"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2" name="円/楕円 27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3" name="テキスト ボックス 27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103632</xdr:rowOff>
    </xdr:from>
    <xdr:to>
      <xdr:col>22</xdr:col>
      <xdr:colOff>254000</xdr:colOff>
      <xdr:row>89</xdr:row>
      <xdr:rowOff>33782</xdr:rowOff>
    </xdr:to>
    <xdr:sp macro="" textlink="">
      <xdr:nvSpPr>
        <xdr:cNvPr id="274" name="円/楕円 273"/>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18559</xdr:rowOff>
    </xdr:from>
    <xdr:ext cx="762000" cy="259045"/>
    <xdr:sp macro="" textlink="">
      <xdr:nvSpPr>
        <xdr:cNvPr id="275" name="テキスト ボックス 274"/>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6" name="円/楕円 275"/>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7" name="テキスト ボックス 276"/>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78" name="円/楕円 277"/>
        <xdr:cNvSpPr/>
      </xdr:nvSpPr>
      <xdr:spPr>
        <a:xfrm>
          <a:off x="13462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79" name="テキスト ボックス 278"/>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年度に策定した「経営戦略プラン」及び「職員定数適正化計画」に基づき適正な定員管理に取り組み、指定管理者制度やＰＦＩ方式の活用、保育園の民営化等により、平成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月時点の職員定数は、目標とした水準を達成した。</a:t>
          </a:r>
        </a:p>
        <a:p>
          <a:r>
            <a:rPr kumimoji="1" lang="ja-JP" altLang="en-US" sz="1300">
              <a:latin typeface="ＭＳ Ｐゴシック"/>
            </a:rPr>
            <a:t>一方、近隣類似団体と比較すると、人口当たりの職員数は未だ多い状況であることから、平成</a:t>
          </a:r>
          <a:r>
            <a:rPr kumimoji="1" lang="en-US" altLang="ja-JP" sz="1300">
              <a:latin typeface="ＭＳ Ｐゴシック"/>
            </a:rPr>
            <a:t>27</a:t>
          </a:r>
          <a:r>
            <a:rPr kumimoji="1" lang="ja-JP" altLang="en-US" sz="1300">
              <a:latin typeface="ＭＳ Ｐゴシック"/>
            </a:rPr>
            <a:t>年度より開始する「第４次長期総合計画前期基本計画」及び「行政経営計画」に基づき、行政サービスのあり方を考慮しながら、引き続き適正な定員管理に努める。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143637</xdr:rowOff>
    </xdr:from>
    <xdr:to>
      <xdr:col>24</xdr:col>
      <xdr:colOff>558800</xdr:colOff>
      <xdr:row>61</xdr:row>
      <xdr:rowOff>22860</xdr:rowOff>
    </xdr:to>
    <xdr:cxnSp macro="">
      <xdr:nvCxnSpPr>
        <xdr:cNvPr id="312" name="直線コネクタ 311"/>
        <xdr:cNvCxnSpPr/>
      </xdr:nvCxnSpPr>
      <xdr:spPr>
        <a:xfrm flipV="1">
          <a:off x="16179800" y="1043063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3"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61468</xdr:rowOff>
    </xdr:to>
    <xdr:cxnSp macro="">
      <xdr:nvCxnSpPr>
        <xdr:cNvPr id="315" name="直線コネクタ 314"/>
        <xdr:cNvCxnSpPr/>
      </xdr:nvCxnSpPr>
      <xdr:spPr>
        <a:xfrm flipV="1">
          <a:off x="15290800" y="104813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7" name="テキスト ボックス 316"/>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61468</xdr:rowOff>
    </xdr:from>
    <xdr:to>
      <xdr:col>22</xdr:col>
      <xdr:colOff>203200</xdr:colOff>
      <xdr:row>61</xdr:row>
      <xdr:rowOff>104902</xdr:rowOff>
    </xdr:to>
    <xdr:cxnSp macro="">
      <xdr:nvCxnSpPr>
        <xdr:cNvPr id="318" name="直線コネクタ 317"/>
        <xdr:cNvCxnSpPr/>
      </xdr:nvCxnSpPr>
      <xdr:spPr>
        <a:xfrm flipV="1">
          <a:off x="14401800" y="105199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0" name="テキスト ボックス 319"/>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104902</xdr:rowOff>
    </xdr:from>
    <xdr:to>
      <xdr:col>21</xdr:col>
      <xdr:colOff>0</xdr:colOff>
      <xdr:row>61</xdr:row>
      <xdr:rowOff>131445</xdr:rowOff>
    </xdr:to>
    <xdr:cxnSp macro="">
      <xdr:nvCxnSpPr>
        <xdr:cNvPr id="321" name="直線コネクタ 320"/>
        <xdr:cNvCxnSpPr/>
      </xdr:nvCxnSpPr>
      <xdr:spPr>
        <a:xfrm flipV="1">
          <a:off x="13512800" y="105633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3" name="テキスト ボックス 322"/>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4" name="フローチャート : 判断 323"/>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5" name="テキスト ボックス 324"/>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92837</xdr:rowOff>
    </xdr:from>
    <xdr:to>
      <xdr:col>24</xdr:col>
      <xdr:colOff>609600</xdr:colOff>
      <xdr:row>61</xdr:row>
      <xdr:rowOff>22987</xdr:rowOff>
    </xdr:to>
    <xdr:sp macro="" textlink="">
      <xdr:nvSpPr>
        <xdr:cNvPr id="331" name="円/楕円 330"/>
        <xdr:cNvSpPr/>
      </xdr:nvSpPr>
      <xdr:spPr>
        <a:xfrm>
          <a:off x="169672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109364</xdr:rowOff>
    </xdr:from>
    <xdr:ext cx="762000" cy="259045"/>
    <xdr:sp macro="" textlink="">
      <xdr:nvSpPr>
        <xdr:cNvPr id="332" name="定員管理の状況該当値テキスト"/>
        <xdr:cNvSpPr txBox="1"/>
      </xdr:nvSpPr>
      <xdr:spPr>
        <a:xfrm>
          <a:off x="17106900" y="1022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33" name="円/楕円 332"/>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34" name="テキスト ボックス 333"/>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10668</xdr:rowOff>
    </xdr:from>
    <xdr:to>
      <xdr:col>22</xdr:col>
      <xdr:colOff>254000</xdr:colOff>
      <xdr:row>61</xdr:row>
      <xdr:rowOff>112268</xdr:rowOff>
    </xdr:to>
    <xdr:sp macro="" textlink="">
      <xdr:nvSpPr>
        <xdr:cNvPr id="335" name="円/楕円 334"/>
        <xdr:cNvSpPr/>
      </xdr:nvSpPr>
      <xdr:spPr>
        <a:xfrm>
          <a:off x="15240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122445</xdr:rowOff>
    </xdr:from>
    <xdr:ext cx="762000" cy="259045"/>
    <xdr:sp macro="" textlink="">
      <xdr:nvSpPr>
        <xdr:cNvPr id="336" name="テキスト ボックス 335"/>
        <xdr:cNvSpPr txBox="1"/>
      </xdr:nvSpPr>
      <xdr:spPr>
        <a:xfrm>
          <a:off x="14909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54102</xdr:rowOff>
    </xdr:from>
    <xdr:to>
      <xdr:col>21</xdr:col>
      <xdr:colOff>50800</xdr:colOff>
      <xdr:row>61</xdr:row>
      <xdr:rowOff>155702</xdr:rowOff>
    </xdr:to>
    <xdr:sp macro="" textlink="">
      <xdr:nvSpPr>
        <xdr:cNvPr id="337" name="円/楕円 336"/>
        <xdr:cNvSpPr/>
      </xdr:nvSpPr>
      <xdr:spPr>
        <a:xfrm>
          <a:off x="14351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38" name="テキスト ボックス 337"/>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9" name="円/楕円 338"/>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40" name="テキスト ボックス 339"/>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新たな市債の発行を当該年度の元利償還額以下に抑制し、高い金利の起債の繰上償還等を実施してきたことにより、平成</a:t>
          </a:r>
          <a:r>
            <a:rPr kumimoji="1" lang="en-US" altLang="ja-JP" sz="1300">
              <a:latin typeface="ＭＳ Ｐゴシック"/>
            </a:rPr>
            <a:t>18</a:t>
          </a:r>
          <a:r>
            <a:rPr kumimoji="1" lang="ja-JP" altLang="en-US" sz="1300">
              <a:latin typeface="ＭＳ Ｐゴシック"/>
            </a:rPr>
            <a:t>年度以降改善傾向にある。</a:t>
          </a:r>
          <a:r>
            <a:rPr kumimoji="1" lang="en-US" altLang="ja-JP" sz="1300">
              <a:latin typeface="ＭＳ Ｐゴシック"/>
            </a:rPr>
            <a:t>26</a:t>
          </a:r>
          <a:r>
            <a:rPr kumimoji="1" lang="ja-JP" altLang="en-US" sz="1300">
              <a:latin typeface="ＭＳ Ｐゴシック"/>
            </a:rPr>
            <a:t>年度は類似団体平均を</a:t>
          </a:r>
          <a:r>
            <a:rPr kumimoji="1" lang="en-US" altLang="ja-JP" sz="1300">
              <a:latin typeface="ＭＳ Ｐゴシック"/>
            </a:rPr>
            <a:t>2.7</a:t>
          </a:r>
          <a:r>
            <a:rPr kumimoji="1" lang="ja-JP" altLang="en-US" sz="1300">
              <a:latin typeface="ＭＳ Ｐゴシック"/>
            </a:rPr>
            <a:t>ポイント下回っているが、今後、老朽化が著しい公共施設を、公共施設保全計画に基づき順次改修し、長寿命化を図っていく必要があるため、地方債の新たな借り入れを元利償還額以下とするルールを適応できるか、精査が必要となってく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17463</xdr:rowOff>
    </xdr:to>
    <xdr:cxnSp macro="">
      <xdr:nvCxnSpPr>
        <xdr:cNvPr id="370" name="直線コネクタ 369"/>
        <xdr:cNvCxnSpPr/>
      </xdr:nvCxnSpPr>
      <xdr:spPr>
        <a:xfrm>
          <a:off x="16179800" y="65265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35560</xdr:rowOff>
    </xdr:to>
    <xdr:cxnSp macro="">
      <xdr:nvCxnSpPr>
        <xdr:cNvPr id="373" name="直線コネクタ 372"/>
        <xdr:cNvCxnSpPr/>
      </xdr:nvCxnSpPr>
      <xdr:spPr>
        <a:xfrm flipV="1">
          <a:off x="15290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5" name="テキスト ボックス 374"/>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77788</xdr:rowOff>
    </xdr:to>
    <xdr:cxnSp macro="">
      <xdr:nvCxnSpPr>
        <xdr:cNvPr id="376" name="直線コネクタ 375"/>
        <xdr:cNvCxnSpPr/>
      </xdr:nvCxnSpPr>
      <xdr:spPr>
        <a:xfrm flipV="1">
          <a:off x="14401800" y="65506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78" name="テキスト ボックス 377"/>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77788</xdr:rowOff>
    </xdr:from>
    <xdr:to>
      <xdr:col>21</xdr:col>
      <xdr:colOff>0</xdr:colOff>
      <xdr:row>38</xdr:row>
      <xdr:rowOff>162243</xdr:rowOff>
    </xdr:to>
    <xdr:cxnSp macro="">
      <xdr:nvCxnSpPr>
        <xdr:cNvPr id="379" name="直線コネクタ 378"/>
        <xdr:cNvCxnSpPr/>
      </xdr:nvCxnSpPr>
      <xdr:spPr>
        <a:xfrm flipV="1">
          <a:off x="13512800" y="65928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2" name="フローチャート : 判断 381"/>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83" name="テキスト ボックス 382"/>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138113</xdr:rowOff>
    </xdr:from>
    <xdr:to>
      <xdr:col>24</xdr:col>
      <xdr:colOff>609600</xdr:colOff>
      <xdr:row>38</xdr:row>
      <xdr:rowOff>68263</xdr:rowOff>
    </xdr:to>
    <xdr:sp macro="" textlink="">
      <xdr:nvSpPr>
        <xdr:cNvPr id="389" name="円/楕円 388"/>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154640</xdr:rowOff>
    </xdr:from>
    <xdr:ext cx="762000" cy="259045"/>
    <xdr:sp macro="" textlink="">
      <xdr:nvSpPr>
        <xdr:cNvPr id="390"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1" name="円/楕円 390"/>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2" name="テキスト ボックス 391"/>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3" name="円/楕円 392"/>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4" name="テキスト ボックス 393"/>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26988</xdr:rowOff>
    </xdr:from>
    <xdr:to>
      <xdr:col>21</xdr:col>
      <xdr:colOff>50800</xdr:colOff>
      <xdr:row>38</xdr:row>
      <xdr:rowOff>128588</xdr:rowOff>
    </xdr:to>
    <xdr:sp macro="" textlink="">
      <xdr:nvSpPr>
        <xdr:cNvPr id="395" name="円/楕円 394"/>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138765</xdr:rowOff>
    </xdr:from>
    <xdr:ext cx="762000" cy="259045"/>
    <xdr:sp macro="" textlink="">
      <xdr:nvSpPr>
        <xdr:cNvPr id="396" name="テキスト ボックス 395"/>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111443</xdr:rowOff>
    </xdr:from>
    <xdr:to>
      <xdr:col>19</xdr:col>
      <xdr:colOff>533400</xdr:colOff>
      <xdr:row>39</xdr:row>
      <xdr:rowOff>41593</xdr:rowOff>
    </xdr:to>
    <xdr:sp macro="" textlink="">
      <xdr:nvSpPr>
        <xdr:cNvPr id="397" name="円/楕円 39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51769</xdr:rowOff>
    </xdr:from>
    <xdr:ext cx="762000" cy="259045"/>
    <xdr:sp macro="" textlink="">
      <xdr:nvSpPr>
        <xdr:cNvPr id="398" name="テキスト ボックス 39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類似団体平均を大きく下回っている。これは、新たな市債の発行を当該年度の元金償還額以下に抑制し、高い金利の起債の繰上償還等を実施してきたことにより、将来負担比率の対象となる一般会計及び下水道事業会計の地方債現在高の減少に努めてきたこととあわせ、団塊世代の大量退職が続いているなか、新規採用職員を抑制していることから、退職手当負担見込額が抑えられていることによる。今後も、市債発行抑制などの取組を継続し、財政の健全化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2"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3" name="フローチャート : 判断 432"/>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4" name="フローチャート : 判断 433"/>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5" name="テキスト ボックス 434"/>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36" name="フローチャート : 判断 435"/>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37" name="テキスト ボックス 436"/>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38" name="フローチャート : 判断 437"/>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39" name="テキスト ボックス 438"/>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0" name="フローチャート : 判断 439"/>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1" name="テキスト ボックス 440"/>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179,090
175,792
24.36
80,055,422
75,983,187
3,266,087
37,927,083
32,060,922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団塊の世代の定年退職者数がピークを迎え、決算額は増となったものの、経常収支比率は減少傾向にあり、類似団体平均を</a:t>
          </a:r>
          <a:r>
            <a:rPr kumimoji="1" lang="en-US" altLang="ja-JP" sz="1300">
              <a:latin typeface="ＭＳ Ｐゴシック"/>
            </a:rPr>
            <a:t>0.6</a:t>
          </a:r>
          <a:r>
            <a:rPr kumimoji="1" lang="ja-JP" altLang="en-US" sz="1300">
              <a:latin typeface="ＭＳ Ｐゴシック"/>
            </a:rPr>
            <a:t>ポイント下回っている。行政経営計画に基づき、民間活力の活用や事務事業の見直しなどを進めていく。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80736</xdr:rowOff>
    </xdr:to>
    <xdr:cxnSp macro="">
      <xdr:nvCxnSpPr>
        <xdr:cNvPr id="66" name="直線コネクタ 65"/>
        <xdr:cNvCxnSpPr/>
      </xdr:nvCxnSpPr>
      <xdr:spPr>
        <a:xfrm flipV="1">
          <a:off x="3987800" y="6337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61685</xdr:rowOff>
    </xdr:to>
    <xdr:cxnSp macro="">
      <xdr:nvCxnSpPr>
        <xdr:cNvPr id="69" name="直線コネクタ 68"/>
        <xdr:cNvCxnSpPr/>
      </xdr:nvCxnSpPr>
      <xdr:spPr>
        <a:xfrm flipV="1">
          <a:off x="3098800" y="6424386"/>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20865</xdr:rowOff>
    </xdr:to>
    <xdr:cxnSp macro="">
      <xdr:nvCxnSpPr>
        <xdr:cNvPr id="72" name="直線コネクタ 71"/>
        <xdr:cNvCxnSpPr/>
      </xdr:nvCxnSpPr>
      <xdr:spPr>
        <a:xfrm flipV="1">
          <a:off x="2209800" y="6576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151493</xdr:rowOff>
    </xdr:to>
    <xdr:cxnSp macro="">
      <xdr:nvCxnSpPr>
        <xdr:cNvPr id="75" name="直線コネクタ 74"/>
        <xdr:cNvCxnSpPr/>
      </xdr:nvCxnSpPr>
      <xdr:spPr>
        <a:xfrm flipV="1">
          <a:off x="1320800" y="6707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79" name="テキスト ボックス 78"/>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7" name="円/楕円 86"/>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116312</xdr:rowOff>
    </xdr:from>
    <xdr:ext cx="736600" cy="259045"/>
    <xdr:sp macro="" textlink="">
      <xdr:nvSpPr>
        <xdr:cNvPr id="88" name="テキスト ボックス 87"/>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90" name="テキスト ボックス 89"/>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1" name="円/楕円 90"/>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2" name="テキスト ボックス 91"/>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3" name="円/楕円 92"/>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4" name="テキスト ボックス 93"/>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増加傾向にあり、類似団体平均を</a:t>
          </a:r>
          <a:r>
            <a:rPr kumimoji="1" lang="en-US" altLang="ja-JP" sz="1300">
              <a:latin typeface="ＭＳ Ｐゴシック"/>
            </a:rPr>
            <a:t>2.7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増加の要因は、効率的な施設管理を行うため、指定管理者制度の導入拡大など、業務の民間委託を進めてきたことや、家庭ごみ等の有料化などに伴い委託料が増加していることである。</a:t>
          </a:r>
          <a:endParaRPr kumimoji="1" lang="en-US" altLang="ja-JP" sz="1300">
            <a:latin typeface="ＭＳ Ｐゴシック"/>
          </a:endParaRPr>
        </a:p>
        <a:p>
          <a:r>
            <a:rPr kumimoji="1" lang="ja-JP" altLang="en-US" sz="1300">
              <a:latin typeface="ＭＳ Ｐゴシック"/>
            </a:rPr>
            <a:t>　委託契約の複数年化などにより、施設の維持管理にかかる経常的な経費の見直しに取り組むことで、抑制に努める。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98425</xdr:rowOff>
    </xdr:from>
    <xdr:to>
      <xdr:col>24</xdr:col>
      <xdr:colOff>31750</xdr:colOff>
      <xdr:row>17</xdr:row>
      <xdr:rowOff>6985</xdr:rowOff>
    </xdr:to>
    <xdr:cxnSp macro="">
      <xdr:nvCxnSpPr>
        <xdr:cNvPr id="123" name="直線コネクタ 122"/>
        <xdr:cNvCxnSpPr/>
      </xdr:nvCxnSpPr>
      <xdr:spPr>
        <a:xfrm>
          <a:off x="15671800" y="28416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98425</xdr:rowOff>
    </xdr:to>
    <xdr:cxnSp macro="">
      <xdr:nvCxnSpPr>
        <xdr:cNvPr id="126" name="直線コネクタ 125"/>
        <xdr:cNvCxnSpPr/>
      </xdr:nvCxnSpPr>
      <xdr:spPr>
        <a:xfrm>
          <a:off x="14782800" y="2755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121285</xdr:rowOff>
    </xdr:from>
    <xdr:to>
      <xdr:col>21</xdr:col>
      <xdr:colOff>361950</xdr:colOff>
      <xdr:row>16</xdr:row>
      <xdr:rowOff>12700</xdr:rowOff>
    </xdr:to>
    <xdr:cxnSp macro="">
      <xdr:nvCxnSpPr>
        <xdr:cNvPr id="129" name="直線コネクタ 128"/>
        <xdr:cNvCxnSpPr/>
      </xdr:nvCxnSpPr>
      <xdr:spPr>
        <a:xfrm>
          <a:off x="13893800" y="26930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121285</xdr:rowOff>
    </xdr:to>
    <xdr:cxnSp macro="">
      <xdr:nvCxnSpPr>
        <xdr:cNvPr id="132" name="直線コネクタ 131"/>
        <xdr:cNvCxnSpPr/>
      </xdr:nvCxnSpPr>
      <xdr:spPr>
        <a:xfrm>
          <a:off x="13004800" y="2664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53992</xdr:rowOff>
    </xdr:from>
    <xdr:ext cx="762000" cy="259045"/>
    <xdr:sp macro="" textlink="">
      <xdr:nvSpPr>
        <xdr:cNvPr id="136" name="テキスト ボックス 135"/>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127635</xdr:rowOff>
    </xdr:from>
    <xdr:to>
      <xdr:col>24</xdr:col>
      <xdr:colOff>82550</xdr:colOff>
      <xdr:row>17</xdr:row>
      <xdr:rowOff>57785</xdr:rowOff>
    </xdr:to>
    <xdr:sp macro="" textlink="">
      <xdr:nvSpPr>
        <xdr:cNvPr id="142" name="円/楕円 141"/>
        <xdr:cNvSpPr/>
      </xdr:nvSpPr>
      <xdr:spPr>
        <a:xfrm>
          <a:off x="16459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99712</xdr:rowOff>
    </xdr:from>
    <xdr:ext cx="762000" cy="259045"/>
    <xdr:sp macro="" textlink="">
      <xdr:nvSpPr>
        <xdr:cNvPr id="143" name="物件費該当値テキスト"/>
        <xdr:cNvSpPr txBox="1"/>
      </xdr:nvSpPr>
      <xdr:spPr>
        <a:xfrm>
          <a:off x="165989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47625</xdr:rowOff>
    </xdr:from>
    <xdr:to>
      <xdr:col>22</xdr:col>
      <xdr:colOff>615950</xdr:colOff>
      <xdr:row>16</xdr:row>
      <xdr:rowOff>149225</xdr:rowOff>
    </xdr:to>
    <xdr:sp macro="" textlink="">
      <xdr:nvSpPr>
        <xdr:cNvPr id="144" name="円/楕円 143"/>
        <xdr:cNvSpPr/>
      </xdr:nvSpPr>
      <xdr:spPr>
        <a:xfrm>
          <a:off x="15621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134002</xdr:rowOff>
    </xdr:from>
    <xdr:ext cx="736600" cy="259045"/>
    <xdr:sp macro="" textlink="">
      <xdr:nvSpPr>
        <xdr:cNvPr id="145" name="テキスト ボックス 144"/>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6" name="円/楕円 145"/>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47" name="テキスト ボックス 14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70485</xdr:rowOff>
    </xdr:from>
    <xdr:to>
      <xdr:col>20</xdr:col>
      <xdr:colOff>209550</xdr:colOff>
      <xdr:row>16</xdr:row>
      <xdr:rowOff>635</xdr:rowOff>
    </xdr:to>
    <xdr:sp macro="" textlink="">
      <xdr:nvSpPr>
        <xdr:cNvPr id="148" name="円/楕円 147"/>
        <xdr:cNvSpPr/>
      </xdr:nvSpPr>
      <xdr:spPr>
        <a:xfrm>
          <a:off x="13843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49" name="テキスト ボックス 148"/>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0" name="円/楕円 149"/>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1" name="テキスト ボックス 150"/>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上昇傾向にあり、類似団体平均を</a:t>
          </a:r>
          <a:r>
            <a:rPr kumimoji="1" lang="en-US" altLang="ja-JP" sz="1300">
              <a:latin typeface="ＭＳ Ｐゴシック"/>
            </a:rPr>
            <a:t>4.0</a:t>
          </a:r>
          <a:r>
            <a:rPr kumimoji="1" lang="ja-JP" altLang="en-US" sz="1300">
              <a:latin typeface="ＭＳ Ｐゴシック"/>
            </a:rPr>
            <a:t>ポイント上回っている。社会保障関連経費が市の財政を圧迫しているなか、生活保護率がわずかながら改善傾向にあるものの、なお他団体と比べ高くなっていることが主な要因と考えられる。</a:t>
          </a:r>
          <a:endParaRPr kumimoji="1" lang="en-US" altLang="ja-JP" sz="1300">
            <a:latin typeface="ＭＳ Ｐゴシック"/>
          </a:endParaRPr>
        </a:p>
        <a:p>
          <a:r>
            <a:rPr kumimoji="1" lang="ja-JP" altLang="en-US" sz="1300">
              <a:latin typeface="ＭＳ Ｐゴシック"/>
            </a:rPr>
            <a:t>　引き続き、自立促進事業を推進し、就労可能な被保護者の自立につなげ、扶助費の抑制に取り組んでいく。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110672</xdr:rowOff>
    </xdr:from>
    <xdr:to>
      <xdr:col>7</xdr:col>
      <xdr:colOff>15875</xdr:colOff>
      <xdr:row>60</xdr:row>
      <xdr:rowOff>143328</xdr:rowOff>
    </xdr:to>
    <xdr:cxnSp macro="">
      <xdr:nvCxnSpPr>
        <xdr:cNvPr id="186" name="直線コネクタ 185"/>
        <xdr:cNvCxnSpPr/>
      </xdr:nvCxnSpPr>
      <xdr:spPr>
        <a:xfrm>
          <a:off x="3987800" y="10397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60</xdr:row>
      <xdr:rowOff>110672</xdr:rowOff>
    </xdr:to>
    <xdr:cxnSp macro="">
      <xdr:nvCxnSpPr>
        <xdr:cNvPr id="189" name="直線コネクタ 188"/>
        <xdr:cNvCxnSpPr/>
      </xdr:nvCxnSpPr>
      <xdr:spPr>
        <a:xfrm>
          <a:off x="3098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110672</xdr:rowOff>
    </xdr:to>
    <xdr:cxnSp macro="">
      <xdr:nvCxnSpPr>
        <xdr:cNvPr id="192" name="直線コネクタ 191"/>
        <xdr:cNvCxnSpPr/>
      </xdr:nvCxnSpPr>
      <xdr:spPr>
        <a:xfrm>
          <a:off x="2209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151493</xdr:rowOff>
    </xdr:from>
    <xdr:to>
      <xdr:col>3</xdr:col>
      <xdr:colOff>142875</xdr:colOff>
      <xdr:row>60</xdr:row>
      <xdr:rowOff>12700</xdr:rowOff>
    </xdr:to>
    <xdr:cxnSp macro="">
      <xdr:nvCxnSpPr>
        <xdr:cNvPr id="195" name="直線コネクタ 194"/>
        <xdr:cNvCxnSpPr/>
      </xdr:nvCxnSpPr>
      <xdr:spPr>
        <a:xfrm>
          <a:off x="1320800" y="1026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05" name="円/楕円 204"/>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64605</xdr:rowOff>
    </xdr:from>
    <xdr:ext cx="762000" cy="259045"/>
    <xdr:sp macro="" textlink="">
      <xdr:nvSpPr>
        <xdr:cNvPr id="206"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07" name="円/楕円 206"/>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08" name="テキスト ボックス 207"/>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59872</xdr:rowOff>
    </xdr:from>
    <xdr:to>
      <xdr:col>4</xdr:col>
      <xdr:colOff>396875</xdr:colOff>
      <xdr:row>60</xdr:row>
      <xdr:rowOff>161472</xdr:rowOff>
    </xdr:to>
    <xdr:sp macro="" textlink="">
      <xdr:nvSpPr>
        <xdr:cNvPr id="209" name="円/楕円 208"/>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146249</xdr:rowOff>
    </xdr:from>
    <xdr:ext cx="762000" cy="259045"/>
    <xdr:sp macro="" textlink="">
      <xdr:nvSpPr>
        <xdr:cNvPr id="210" name="テキスト ボックス 209"/>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1" name="円/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100693</xdr:rowOff>
    </xdr:from>
    <xdr:to>
      <xdr:col>1</xdr:col>
      <xdr:colOff>676275</xdr:colOff>
      <xdr:row>60</xdr:row>
      <xdr:rowOff>30843</xdr:rowOff>
    </xdr:to>
    <xdr:sp macro="" textlink="">
      <xdr:nvSpPr>
        <xdr:cNvPr id="213" name="円/楕円 212"/>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15620</xdr:rowOff>
    </xdr:from>
    <xdr:ext cx="762000" cy="259045"/>
    <xdr:sp macro="" textlink="">
      <xdr:nvSpPr>
        <xdr:cNvPr id="214" name="テキスト ボックス 213"/>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医療事業会計への繰出金は増となったものの、国民健康保険事業会計への繰出金が加入者数の減により、介護保険事業会計への繰出金が財政安定化基金貸付金の活用により、それぞれ減少したため、類似団体平均を</a:t>
          </a:r>
          <a:r>
            <a:rPr kumimoji="1" lang="en-US" altLang="ja-JP" sz="1300">
              <a:latin typeface="ＭＳ Ｐゴシック"/>
            </a:rPr>
            <a:t>0.2</a:t>
          </a:r>
          <a:r>
            <a:rPr kumimoji="1" lang="ja-JP" altLang="en-US" sz="1300">
              <a:latin typeface="ＭＳ Ｐゴシック"/>
            </a:rPr>
            <a:t>ポイント下回った。引き続き、医療費の適正化と、医療費給付費に見合った保険料の見直しに取り組んでいく。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88900</xdr:rowOff>
    </xdr:to>
    <xdr:cxnSp macro="">
      <xdr:nvCxnSpPr>
        <xdr:cNvPr id="247" name="直線コネクタ 246"/>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158750</xdr:rowOff>
    </xdr:from>
    <xdr:to>
      <xdr:col>22</xdr:col>
      <xdr:colOff>565150</xdr:colOff>
      <xdr:row>56</xdr:row>
      <xdr:rowOff>88900</xdr:rowOff>
    </xdr:to>
    <xdr:cxnSp macro="">
      <xdr:nvCxnSpPr>
        <xdr:cNvPr id="250" name="直線コネクタ 249"/>
        <xdr:cNvCxnSpPr/>
      </xdr:nvCxnSpPr>
      <xdr:spPr>
        <a:xfrm>
          <a:off x="14782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55</xdr:row>
      <xdr:rowOff>158750</xdr:rowOff>
    </xdr:to>
    <xdr:cxnSp macro="">
      <xdr:nvCxnSpPr>
        <xdr:cNvPr id="253" name="直線コネクタ 252"/>
        <xdr:cNvCxnSpPr/>
      </xdr:nvCxnSpPr>
      <xdr:spPr>
        <a:xfrm>
          <a:off x="13893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44450</xdr:rowOff>
    </xdr:from>
    <xdr:to>
      <xdr:col>20</xdr:col>
      <xdr:colOff>158750</xdr:colOff>
      <xdr:row>55</xdr:row>
      <xdr:rowOff>82550</xdr:rowOff>
    </xdr:to>
    <xdr:cxnSp macro="">
      <xdr:nvCxnSpPr>
        <xdr:cNvPr id="256" name="直線コネクタ 255"/>
        <xdr:cNvCxnSpPr/>
      </xdr:nvCxnSpPr>
      <xdr:spPr>
        <a:xfrm>
          <a:off x="13004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60" name="テキスト ボックス 25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9" name="テキスト ボックス 26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107950</xdr:rowOff>
    </xdr:from>
    <xdr:to>
      <xdr:col>21</xdr:col>
      <xdr:colOff>412750</xdr:colOff>
      <xdr:row>56</xdr:row>
      <xdr:rowOff>38100</xdr:rowOff>
    </xdr:to>
    <xdr:sp macro="" textlink="">
      <xdr:nvSpPr>
        <xdr:cNvPr id="270" name="円/楕円 269"/>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31750</xdr:rowOff>
    </xdr:from>
    <xdr:to>
      <xdr:col>20</xdr:col>
      <xdr:colOff>209550</xdr:colOff>
      <xdr:row>55</xdr:row>
      <xdr:rowOff>133350</xdr:rowOff>
    </xdr:to>
    <xdr:sp macro="" textlink="">
      <xdr:nvSpPr>
        <xdr:cNvPr id="272" name="円/楕円 271"/>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143527</xdr:rowOff>
    </xdr:from>
    <xdr:ext cx="762000" cy="259045"/>
    <xdr:sp macro="" textlink="">
      <xdr:nvSpPr>
        <xdr:cNvPr id="273" name="テキスト ボックス 272"/>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165100</xdr:rowOff>
    </xdr:from>
    <xdr:to>
      <xdr:col>19</xdr:col>
      <xdr:colOff>6350</xdr:colOff>
      <xdr:row>55</xdr:row>
      <xdr:rowOff>95250</xdr:rowOff>
    </xdr:to>
    <xdr:sp macro="" textlink="">
      <xdr:nvSpPr>
        <xdr:cNvPr id="274" name="円/楕円 273"/>
        <xdr:cNvSpPr/>
      </xdr:nvSpPr>
      <xdr:spPr>
        <a:xfrm>
          <a:off x="12954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80027</xdr:rowOff>
    </xdr:from>
    <xdr:ext cx="762000" cy="259045"/>
    <xdr:sp macro="" textlink="">
      <xdr:nvSpPr>
        <xdr:cNvPr id="275" name="テキスト ボックス 274"/>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前年度と同率であるが、類似団体平均を</a:t>
          </a:r>
          <a:r>
            <a:rPr kumimoji="1" lang="en-US" altLang="ja-JP" sz="1300">
              <a:latin typeface="ＭＳ Ｐゴシック"/>
            </a:rPr>
            <a:t>0.2</a:t>
          </a:r>
          <a:r>
            <a:rPr kumimoji="1" lang="ja-JP" altLang="en-US" sz="1300">
              <a:latin typeface="ＭＳ Ｐゴシック"/>
            </a:rPr>
            <a:t>ポイント上回っている。市民活動の支援や新たな政策課題に対応するため補助金の新設等は必要と考える一方で、既存の補助金の徹底的な見直しを引き続き行っていく。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34472</xdr:rowOff>
    </xdr:from>
    <xdr:to>
      <xdr:col>24</xdr:col>
      <xdr:colOff>31750</xdr:colOff>
      <xdr:row>36</xdr:row>
      <xdr:rowOff>34472</xdr:rowOff>
    </xdr:to>
    <xdr:cxnSp macro="">
      <xdr:nvCxnSpPr>
        <xdr:cNvPr id="310" name="直線コネクタ 309"/>
        <xdr:cNvCxnSpPr/>
      </xdr:nvCxnSpPr>
      <xdr:spPr>
        <a:xfrm>
          <a:off x="15671800" y="620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34472</xdr:rowOff>
    </xdr:from>
    <xdr:to>
      <xdr:col>22</xdr:col>
      <xdr:colOff>565150</xdr:colOff>
      <xdr:row>36</xdr:row>
      <xdr:rowOff>56243</xdr:rowOff>
    </xdr:to>
    <xdr:cxnSp macro="">
      <xdr:nvCxnSpPr>
        <xdr:cNvPr id="313" name="直線コネクタ 312"/>
        <xdr:cNvCxnSpPr/>
      </xdr:nvCxnSpPr>
      <xdr:spPr>
        <a:xfrm flipV="1">
          <a:off x="14782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56243</xdr:rowOff>
    </xdr:from>
    <xdr:to>
      <xdr:col>21</xdr:col>
      <xdr:colOff>361950</xdr:colOff>
      <xdr:row>36</xdr:row>
      <xdr:rowOff>78014</xdr:rowOff>
    </xdr:to>
    <xdr:cxnSp macro="">
      <xdr:nvCxnSpPr>
        <xdr:cNvPr id="316" name="直線コネクタ 315"/>
        <xdr:cNvCxnSpPr/>
      </xdr:nvCxnSpPr>
      <xdr:spPr>
        <a:xfrm flipV="1">
          <a:off x="13893800" y="622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67128</xdr:rowOff>
    </xdr:from>
    <xdr:to>
      <xdr:col>20</xdr:col>
      <xdr:colOff>158750</xdr:colOff>
      <xdr:row>36</xdr:row>
      <xdr:rowOff>78014</xdr:rowOff>
    </xdr:to>
    <xdr:cxnSp macro="">
      <xdr:nvCxnSpPr>
        <xdr:cNvPr id="319" name="直線コネクタ 318"/>
        <xdr:cNvCxnSpPr/>
      </xdr:nvCxnSpPr>
      <xdr:spPr>
        <a:xfrm>
          <a:off x="13004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155122</xdr:rowOff>
    </xdr:from>
    <xdr:to>
      <xdr:col>24</xdr:col>
      <xdr:colOff>82550</xdr:colOff>
      <xdr:row>36</xdr:row>
      <xdr:rowOff>85272</xdr:rowOff>
    </xdr:to>
    <xdr:sp macro="" textlink="">
      <xdr:nvSpPr>
        <xdr:cNvPr id="329" name="円/楕円 328"/>
        <xdr:cNvSpPr/>
      </xdr:nvSpPr>
      <xdr:spPr>
        <a:xfrm>
          <a:off x="16459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127199</xdr:rowOff>
    </xdr:from>
    <xdr:ext cx="762000" cy="259045"/>
    <xdr:sp macro="" textlink="">
      <xdr:nvSpPr>
        <xdr:cNvPr id="330" name="補助費等該当値テキスト"/>
        <xdr:cNvSpPr txBox="1"/>
      </xdr:nvSpPr>
      <xdr:spPr>
        <a:xfrm>
          <a:off x="16598900" y="612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155122</xdr:rowOff>
    </xdr:from>
    <xdr:to>
      <xdr:col>22</xdr:col>
      <xdr:colOff>615950</xdr:colOff>
      <xdr:row>36</xdr:row>
      <xdr:rowOff>85272</xdr:rowOff>
    </xdr:to>
    <xdr:sp macro="" textlink="">
      <xdr:nvSpPr>
        <xdr:cNvPr id="331" name="円/楕円 330"/>
        <xdr:cNvSpPr/>
      </xdr:nvSpPr>
      <xdr:spPr>
        <a:xfrm>
          <a:off x="15621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32" name="テキスト ボックス 331"/>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5443</xdr:rowOff>
    </xdr:from>
    <xdr:to>
      <xdr:col>21</xdr:col>
      <xdr:colOff>412750</xdr:colOff>
      <xdr:row>36</xdr:row>
      <xdr:rowOff>107043</xdr:rowOff>
    </xdr:to>
    <xdr:sp macro="" textlink="">
      <xdr:nvSpPr>
        <xdr:cNvPr id="333" name="円/楕円 332"/>
        <xdr:cNvSpPr/>
      </xdr:nvSpPr>
      <xdr:spPr>
        <a:xfrm>
          <a:off x="14732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91820</xdr:rowOff>
    </xdr:from>
    <xdr:ext cx="762000" cy="259045"/>
    <xdr:sp macro="" textlink="">
      <xdr:nvSpPr>
        <xdr:cNvPr id="334" name="テキスト ボックス 333"/>
        <xdr:cNvSpPr txBox="1"/>
      </xdr:nvSpPr>
      <xdr:spPr>
        <a:xfrm>
          <a:off x="14401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5" name="円/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37" name="円/楕円 336"/>
        <xdr:cNvSpPr/>
      </xdr:nvSpPr>
      <xdr:spPr>
        <a:xfrm>
          <a:off x="12954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102705</xdr:rowOff>
    </xdr:from>
    <xdr:ext cx="762000" cy="259045"/>
    <xdr:sp macro="" textlink="">
      <xdr:nvSpPr>
        <xdr:cNvPr id="338" name="テキスト ボックス 337"/>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減少傾向にあり、類似団体平均を</a:t>
          </a:r>
          <a:r>
            <a:rPr kumimoji="1" lang="en-US" altLang="ja-JP" sz="1300">
              <a:latin typeface="ＭＳ Ｐゴシック"/>
            </a:rPr>
            <a:t>4.4</a:t>
          </a:r>
          <a:r>
            <a:rPr kumimoji="1" lang="ja-JP" altLang="en-US" sz="1300">
              <a:latin typeface="ＭＳ Ｐゴシック"/>
            </a:rPr>
            <a:t>ポイント下回っている。これは財政構造の健全化のため、新たな市債の発行を当該年度の元金償還額以下に抑制し、高い金利の起債の繰上償還等を実施してきたことによる。今後、公共施設保全計画に基づき、施設の改修を進めるなか、地方債の新たな借り入れを元利償還額以下とするルールを適応できるか、精査が必要となってく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52705</xdr:rowOff>
    </xdr:from>
    <xdr:to>
      <xdr:col>7</xdr:col>
      <xdr:colOff>15875</xdr:colOff>
      <xdr:row>74</xdr:row>
      <xdr:rowOff>64135</xdr:rowOff>
    </xdr:to>
    <xdr:cxnSp macro="">
      <xdr:nvCxnSpPr>
        <xdr:cNvPr id="367" name="直線コネクタ 366"/>
        <xdr:cNvCxnSpPr/>
      </xdr:nvCxnSpPr>
      <xdr:spPr>
        <a:xfrm flipV="1">
          <a:off x="3987800" y="127400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64135</xdr:rowOff>
    </xdr:from>
    <xdr:to>
      <xdr:col>5</xdr:col>
      <xdr:colOff>549275</xdr:colOff>
      <xdr:row>74</xdr:row>
      <xdr:rowOff>81280</xdr:rowOff>
    </xdr:to>
    <xdr:cxnSp macro="">
      <xdr:nvCxnSpPr>
        <xdr:cNvPr id="370" name="直線コネクタ 369"/>
        <xdr:cNvCxnSpPr/>
      </xdr:nvCxnSpPr>
      <xdr:spPr>
        <a:xfrm flipV="1">
          <a:off x="3098800" y="12751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75565</xdr:rowOff>
    </xdr:from>
    <xdr:to>
      <xdr:col>4</xdr:col>
      <xdr:colOff>346075</xdr:colOff>
      <xdr:row>74</xdr:row>
      <xdr:rowOff>81280</xdr:rowOff>
    </xdr:to>
    <xdr:cxnSp macro="">
      <xdr:nvCxnSpPr>
        <xdr:cNvPr id="373" name="直線コネクタ 372"/>
        <xdr:cNvCxnSpPr/>
      </xdr:nvCxnSpPr>
      <xdr:spPr>
        <a:xfrm>
          <a:off x="2209800" y="127628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75565</xdr:rowOff>
    </xdr:from>
    <xdr:to>
      <xdr:col>3</xdr:col>
      <xdr:colOff>142875</xdr:colOff>
      <xdr:row>74</xdr:row>
      <xdr:rowOff>127000</xdr:rowOff>
    </xdr:to>
    <xdr:cxnSp macro="">
      <xdr:nvCxnSpPr>
        <xdr:cNvPr id="376" name="直線コネクタ 375"/>
        <xdr:cNvCxnSpPr/>
      </xdr:nvCxnSpPr>
      <xdr:spPr>
        <a:xfrm flipV="1">
          <a:off x="1320800" y="127628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80" name="テキスト ボックス 379"/>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1905</xdr:rowOff>
    </xdr:from>
    <xdr:to>
      <xdr:col>7</xdr:col>
      <xdr:colOff>66675</xdr:colOff>
      <xdr:row>74</xdr:row>
      <xdr:rowOff>103505</xdr:rowOff>
    </xdr:to>
    <xdr:sp macro="" textlink="">
      <xdr:nvSpPr>
        <xdr:cNvPr id="386" name="円/楕円 385"/>
        <xdr:cNvSpPr/>
      </xdr:nvSpPr>
      <xdr:spPr>
        <a:xfrm>
          <a:off x="47752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18432</xdr:rowOff>
    </xdr:from>
    <xdr:ext cx="762000" cy="259045"/>
    <xdr:sp macro="" textlink="">
      <xdr:nvSpPr>
        <xdr:cNvPr id="387" name="公債費該当値テキスト"/>
        <xdr:cNvSpPr txBox="1"/>
      </xdr:nvSpPr>
      <xdr:spPr>
        <a:xfrm>
          <a:off x="49149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xdr:rowOff>
    </xdr:from>
    <xdr:to>
      <xdr:col>5</xdr:col>
      <xdr:colOff>600075</xdr:colOff>
      <xdr:row>74</xdr:row>
      <xdr:rowOff>114935</xdr:rowOff>
    </xdr:to>
    <xdr:sp macro="" textlink="">
      <xdr:nvSpPr>
        <xdr:cNvPr id="388" name="円/楕円 387"/>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125112</xdr:rowOff>
    </xdr:from>
    <xdr:ext cx="736600" cy="259045"/>
    <xdr:sp macro="" textlink="">
      <xdr:nvSpPr>
        <xdr:cNvPr id="389" name="テキスト ボックス 388"/>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0" name="円/楕円 389"/>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1" name="テキスト ボックス 390"/>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24765</xdr:rowOff>
    </xdr:from>
    <xdr:to>
      <xdr:col>3</xdr:col>
      <xdr:colOff>193675</xdr:colOff>
      <xdr:row>74</xdr:row>
      <xdr:rowOff>126365</xdr:rowOff>
    </xdr:to>
    <xdr:sp macro="" textlink="">
      <xdr:nvSpPr>
        <xdr:cNvPr id="392" name="円/楕円 391"/>
        <xdr:cNvSpPr/>
      </xdr:nvSpPr>
      <xdr:spPr>
        <a:xfrm>
          <a:off x="2159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136542</xdr:rowOff>
    </xdr:from>
    <xdr:ext cx="762000" cy="259045"/>
    <xdr:sp macro="" textlink="">
      <xdr:nvSpPr>
        <xdr:cNvPr id="393" name="テキスト ボックス 392"/>
        <xdr:cNvSpPr txBox="1"/>
      </xdr:nvSpPr>
      <xdr:spPr>
        <a:xfrm>
          <a:off x="1828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4" name="円/楕円 393"/>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5" name="テキスト ボックス 394"/>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類似団体平均より高い水準で推移しており、平成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6.1</a:t>
          </a:r>
          <a:r>
            <a:rPr kumimoji="1" lang="ja-JP" altLang="en-US" sz="1300">
              <a:latin typeface="ＭＳ Ｐゴシック"/>
            </a:rPr>
            <a:t>ポイント上回っている。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42418</xdr:rowOff>
    </xdr:from>
    <xdr:to>
      <xdr:col>24</xdr:col>
      <xdr:colOff>31750</xdr:colOff>
      <xdr:row>79</xdr:row>
      <xdr:rowOff>51563</xdr:rowOff>
    </xdr:to>
    <xdr:cxnSp macro="">
      <xdr:nvCxnSpPr>
        <xdr:cNvPr id="426" name="直線コネクタ 425"/>
        <xdr:cNvCxnSpPr/>
      </xdr:nvCxnSpPr>
      <xdr:spPr>
        <a:xfrm>
          <a:off x="15671800" y="135869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42418</xdr:rowOff>
    </xdr:to>
    <xdr:cxnSp macro="">
      <xdr:nvCxnSpPr>
        <xdr:cNvPr id="429" name="直線コネクタ 428"/>
        <xdr:cNvCxnSpPr/>
      </xdr:nvCxnSpPr>
      <xdr:spPr>
        <a:xfrm>
          <a:off x="14782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10413</xdr:rowOff>
    </xdr:to>
    <xdr:cxnSp macro="">
      <xdr:nvCxnSpPr>
        <xdr:cNvPr id="432" name="直線コネクタ 431"/>
        <xdr:cNvCxnSpPr/>
      </xdr:nvCxnSpPr>
      <xdr:spPr>
        <a:xfrm>
          <a:off x="13893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78</xdr:row>
      <xdr:rowOff>145287</xdr:rowOff>
    </xdr:to>
    <xdr:cxnSp macro="">
      <xdr:nvCxnSpPr>
        <xdr:cNvPr id="435" name="直線コネクタ 434"/>
        <xdr:cNvCxnSpPr/>
      </xdr:nvCxnSpPr>
      <xdr:spPr>
        <a:xfrm flipV="1">
          <a:off x="13004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9" name="テキスト ボックス 438"/>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45" name="円/楕円 444"/>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46"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163068</xdr:rowOff>
    </xdr:from>
    <xdr:to>
      <xdr:col>22</xdr:col>
      <xdr:colOff>615950</xdr:colOff>
      <xdr:row>79</xdr:row>
      <xdr:rowOff>93218</xdr:rowOff>
    </xdr:to>
    <xdr:sp macro="" textlink="">
      <xdr:nvSpPr>
        <xdr:cNvPr id="447" name="円/楕円 446"/>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77995</xdr:rowOff>
    </xdr:from>
    <xdr:ext cx="736600" cy="259045"/>
    <xdr:sp macro="" textlink="">
      <xdr:nvSpPr>
        <xdr:cNvPr id="448" name="テキスト ボックス 447"/>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49" name="円/楕円 448"/>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0" name="テキスト ボックス 449"/>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1" name="円/楕円 450"/>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2" name="テキスト ボックス 451"/>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3" name="円/楕円 452"/>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4" name="テキスト ボックス 45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12319</xdr:rowOff>
    </xdr:from>
    <xdr:to>
      <xdr:col>4</xdr:col>
      <xdr:colOff>1117600</xdr:colOff>
      <xdr:row>17</xdr:row>
      <xdr:rowOff>45420</xdr:rowOff>
    </xdr:to>
    <xdr:cxnSp macro="">
      <xdr:nvCxnSpPr>
        <xdr:cNvPr id="48" name="直線コネクタ 47"/>
        <xdr:cNvCxnSpPr/>
      </xdr:nvCxnSpPr>
      <xdr:spPr bwMode="auto">
        <a:xfrm>
          <a:off x="5003800" y="2974594"/>
          <a:ext cx="647700" cy="3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140975</xdr:rowOff>
    </xdr:from>
    <xdr:to>
      <xdr:col>4</xdr:col>
      <xdr:colOff>469900</xdr:colOff>
      <xdr:row>17</xdr:row>
      <xdr:rowOff>12319</xdr:rowOff>
    </xdr:to>
    <xdr:cxnSp macro="">
      <xdr:nvCxnSpPr>
        <xdr:cNvPr id="51" name="直線コネクタ 50"/>
        <xdr:cNvCxnSpPr/>
      </xdr:nvCxnSpPr>
      <xdr:spPr bwMode="auto">
        <a:xfrm>
          <a:off x="4305300" y="2931800"/>
          <a:ext cx="698500" cy="4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71801</xdr:rowOff>
    </xdr:from>
    <xdr:to>
      <xdr:col>3</xdr:col>
      <xdr:colOff>904875</xdr:colOff>
      <xdr:row>16</xdr:row>
      <xdr:rowOff>140975</xdr:rowOff>
    </xdr:to>
    <xdr:cxnSp macro="">
      <xdr:nvCxnSpPr>
        <xdr:cNvPr id="54" name="直線コネクタ 53"/>
        <xdr:cNvCxnSpPr/>
      </xdr:nvCxnSpPr>
      <xdr:spPr bwMode="auto">
        <a:xfrm>
          <a:off x="3606800" y="2862626"/>
          <a:ext cx="698500" cy="6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23315</xdr:rowOff>
    </xdr:from>
    <xdr:to>
      <xdr:col>3</xdr:col>
      <xdr:colOff>206375</xdr:colOff>
      <xdr:row>16</xdr:row>
      <xdr:rowOff>71801</xdr:rowOff>
    </xdr:to>
    <xdr:cxnSp macro="">
      <xdr:nvCxnSpPr>
        <xdr:cNvPr id="57" name="直線コネクタ 56"/>
        <xdr:cNvCxnSpPr/>
      </xdr:nvCxnSpPr>
      <xdr:spPr bwMode="auto">
        <a:xfrm>
          <a:off x="2908300" y="2814140"/>
          <a:ext cx="698500" cy="4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166070</xdr:rowOff>
    </xdr:from>
    <xdr:to>
      <xdr:col>5</xdr:col>
      <xdr:colOff>34925</xdr:colOff>
      <xdr:row>17</xdr:row>
      <xdr:rowOff>96220</xdr:rowOff>
    </xdr:to>
    <xdr:sp macro="" textlink="">
      <xdr:nvSpPr>
        <xdr:cNvPr id="67" name="円/楕円 66"/>
        <xdr:cNvSpPr/>
      </xdr:nvSpPr>
      <xdr:spPr bwMode="auto">
        <a:xfrm>
          <a:off x="5600700" y="29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138147</xdr:rowOff>
    </xdr:from>
    <xdr:ext cx="762000" cy="259045"/>
    <xdr:sp macro="" textlink="">
      <xdr:nvSpPr>
        <xdr:cNvPr id="68" name="人口1人当たり決算額の推移該当値テキスト130"/>
        <xdr:cNvSpPr txBox="1"/>
      </xdr:nvSpPr>
      <xdr:spPr>
        <a:xfrm>
          <a:off x="5740400" y="292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132969</xdr:rowOff>
    </xdr:from>
    <xdr:to>
      <xdr:col>4</xdr:col>
      <xdr:colOff>520700</xdr:colOff>
      <xdr:row>17</xdr:row>
      <xdr:rowOff>63119</xdr:rowOff>
    </xdr:to>
    <xdr:sp macro="" textlink="">
      <xdr:nvSpPr>
        <xdr:cNvPr id="69" name="円/楕円 68"/>
        <xdr:cNvSpPr/>
      </xdr:nvSpPr>
      <xdr:spPr bwMode="auto">
        <a:xfrm>
          <a:off x="4953000" y="292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73296</xdr:rowOff>
    </xdr:from>
    <xdr:ext cx="736600" cy="259045"/>
    <xdr:sp macro="" textlink="">
      <xdr:nvSpPr>
        <xdr:cNvPr id="70" name="テキスト ボックス 69"/>
        <xdr:cNvSpPr txBox="1"/>
      </xdr:nvSpPr>
      <xdr:spPr>
        <a:xfrm>
          <a:off x="4622800" y="269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90175</xdr:rowOff>
    </xdr:from>
    <xdr:to>
      <xdr:col>3</xdr:col>
      <xdr:colOff>955675</xdr:colOff>
      <xdr:row>17</xdr:row>
      <xdr:rowOff>20325</xdr:rowOff>
    </xdr:to>
    <xdr:sp macro="" textlink="">
      <xdr:nvSpPr>
        <xdr:cNvPr id="71" name="円/楕円 70"/>
        <xdr:cNvSpPr/>
      </xdr:nvSpPr>
      <xdr:spPr bwMode="auto">
        <a:xfrm>
          <a:off x="4254500" y="288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30502</xdr:rowOff>
    </xdr:from>
    <xdr:ext cx="762000" cy="259045"/>
    <xdr:sp macro="" textlink="">
      <xdr:nvSpPr>
        <xdr:cNvPr id="72" name="テキスト ボックス 71"/>
        <xdr:cNvSpPr txBox="1"/>
      </xdr:nvSpPr>
      <xdr:spPr>
        <a:xfrm>
          <a:off x="3924300" y="26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21001</xdr:rowOff>
    </xdr:from>
    <xdr:to>
      <xdr:col>3</xdr:col>
      <xdr:colOff>257175</xdr:colOff>
      <xdr:row>16</xdr:row>
      <xdr:rowOff>122601</xdr:rowOff>
    </xdr:to>
    <xdr:sp macro="" textlink="">
      <xdr:nvSpPr>
        <xdr:cNvPr id="73" name="円/楕円 72"/>
        <xdr:cNvSpPr/>
      </xdr:nvSpPr>
      <xdr:spPr bwMode="auto">
        <a:xfrm>
          <a:off x="3556000" y="281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132778</xdr:rowOff>
    </xdr:from>
    <xdr:ext cx="762000" cy="259045"/>
    <xdr:sp macro="" textlink="">
      <xdr:nvSpPr>
        <xdr:cNvPr id="74" name="テキスト ボックス 73"/>
        <xdr:cNvSpPr txBox="1"/>
      </xdr:nvSpPr>
      <xdr:spPr>
        <a:xfrm>
          <a:off x="3225800" y="258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66,998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143965</xdr:rowOff>
    </xdr:from>
    <xdr:to>
      <xdr:col>2</xdr:col>
      <xdr:colOff>692150</xdr:colOff>
      <xdr:row>16</xdr:row>
      <xdr:rowOff>74115</xdr:rowOff>
    </xdr:to>
    <xdr:sp macro="" textlink="">
      <xdr:nvSpPr>
        <xdr:cNvPr id="75" name="円/楕円 74"/>
        <xdr:cNvSpPr/>
      </xdr:nvSpPr>
      <xdr:spPr bwMode="auto">
        <a:xfrm>
          <a:off x="2857500" y="276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84292</xdr:rowOff>
    </xdr:from>
    <xdr:ext cx="762000" cy="259045"/>
    <xdr:sp macro="" textlink="">
      <xdr:nvSpPr>
        <xdr:cNvPr id="76" name="テキスト ボックス 75"/>
        <xdr:cNvSpPr txBox="1"/>
      </xdr:nvSpPr>
      <xdr:spPr>
        <a:xfrm>
          <a:off x="2527300" y="253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12210</xdr:rowOff>
    </xdr:from>
    <xdr:to>
      <xdr:col>4</xdr:col>
      <xdr:colOff>1117600</xdr:colOff>
      <xdr:row>37</xdr:row>
      <xdr:rowOff>17566</xdr:rowOff>
    </xdr:to>
    <xdr:cxnSp macro="">
      <xdr:nvCxnSpPr>
        <xdr:cNvPr id="111" name="直線コネクタ 110"/>
        <xdr:cNvCxnSpPr/>
      </xdr:nvCxnSpPr>
      <xdr:spPr bwMode="auto">
        <a:xfrm flipV="1">
          <a:off x="5003800" y="7136910"/>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133074</xdr:rowOff>
    </xdr:from>
    <xdr:to>
      <xdr:col>4</xdr:col>
      <xdr:colOff>469900</xdr:colOff>
      <xdr:row>37</xdr:row>
      <xdr:rowOff>17566</xdr:rowOff>
    </xdr:to>
    <xdr:cxnSp macro="">
      <xdr:nvCxnSpPr>
        <xdr:cNvPr id="114" name="直線コネクタ 113"/>
        <xdr:cNvCxnSpPr/>
      </xdr:nvCxnSpPr>
      <xdr:spPr bwMode="auto">
        <a:xfrm>
          <a:off x="4305300" y="7086324"/>
          <a:ext cx="698500" cy="55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133074</xdr:rowOff>
    </xdr:from>
    <xdr:to>
      <xdr:col>3</xdr:col>
      <xdr:colOff>904875</xdr:colOff>
      <xdr:row>37</xdr:row>
      <xdr:rowOff>42451</xdr:rowOff>
    </xdr:to>
    <xdr:cxnSp macro="">
      <xdr:nvCxnSpPr>
        <xdr:cNvPr id="117" name="直線コネクタ 116"/>
        <xdr:cNvCxnSpPr/>
      </xdr:nvCxnSpPr>
      <xdr:spPr bwMode="auto">
        <a:xfrm flipV="1">
          <a:off x="3606800" y="7086324"/>
          <a:ext cx="698500" cy="8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100678</xdr:rowOff>
    </xdr:from>
    <xdr:to>
      <xdr:col>3</xdr:col>
      <xdr:colOff>206375</xdr:colOff>
      <xdr:row>37</xdr:row>
      <xdr:rowOff>42451</xdr:rowOff>
    </xdr:to>
    <xdr:cxnSp macro="">
      <xdr:nvCxnSpPr>
        <xdr:cNvPr id="120" name="直線コネクタ 119"/>
        <xdr:cNvCxnSpPr/>
      </xdr:nvCxnSpPr>
      <xdr:spPr bwMode="auto">
        <a:xfrm>
          <a:off x="2908300" y="7053928"/>
          <a:ext cx="698500" cy="11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132860</xdr:rowOff>
    </xdr:from>
    <xdr:to>
      <xdr:col>5</xdr:col>
      <xdr:colOff>34925</xdr:colOff>
      <xdr:row>37</xdr:row>
      <xdr:rowOff>63010</xdr:rowOff>
    </xdr:to>
    <xdr:sp macro="" textlink="">
      <xdr:nvSpPr>
        <xdr:cNvPr id="130" name="円/楕円 129"/>
        <xdr:cNvSpPr/>
      </xdr:nvSpPr>
      <xdr:spPr bwMode="auto">
        <a:xfrm>
          <a:off x="56007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104937</xdr:rowOff>
    </xdr:from>
    <xdr:ext cx="762000" cy="259045"/>
    <xdr:sp macro="" textlink="">
      <xdr:nvSpPr>
        <xdr:cNvPr id="131" name="人口1人当たり決算額の推移該当値テキスト445"/>
        <xdr:cNvSpPr txBox="1"/>
      </xdr:nvSpPr>
      <xdr:spPr>
        <a:xfrm>
          <a:off x="5740400" y="70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138216</xdr:rowOff>
    </xdr:from>
    <xdr:to>
      <xdr:col>4</xdr:col>
      <xdr:colOff>520700</xdr:colOff>
      <xdr:row>37</xdr:row>
      <xdr:rowOff>68366</xdr:rowOff>
    </xdr:to>
    <xdr:sp macro="" textlink="">
      <xdr:nvSpPr>
        <xdr:cNvPr id="132" name="円/楕円 131"/>
        <xdr:cNvSpPr/>
      </xdr:nvSpPr>
      <xdr:spPr bwMode="auto">
        <a:xfrm>
          <a:off x="4953000" y="709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53143</xdr:rowOff>
    </xdr:from>
    <xdr:ext cx="736600" cy="259045"/>
    <xdr:sp macro="" textlink="">
      <xdr:nvSpPr>
        <xdr:cNvPr id="133" name="テキスト ボックス 132"/>
        <xdr:cNvSpPr txBox="1"/>
      </xdr:nvSpPr>
      <xdr:spPr>
        <a:xfrm>
          <a:off x="4622800" y="717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82274</xdr:rowOff>
    </xdr:from>
    <xdr:to>
      <xdr:col>3</xdr:col>
      <xdr:colOff>955675</xdr:colOff>
      <xdr:row>37</xdr:row>
      <xdr:rowOff>12424</xdr:rowOff>
    </xdr:to>
    <xdr:sp macro="" textlink="">
      <xdr:nvSpPr>
        <xdr:cNvPr id="134" name="円/楕円 133"/>
        <xdr:cNvSpPr/>
      </xdr:nvSpPr>
      <xdr:spPr bwMode="auto">
        <a:xfrm>
          <a:off x="4254500" y="703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168651</xdr:rowOff>
    </xdr:from>
    <xdr:ext cx="762000" cy="259045"/>
    <xdr:sp macro="" textlink="">
      <xdr:nvSpPr>
        <xdr:cNvPr id="135" name="テキスト ボックス 134"/>
        <xdr:cNvSpPr txBox="1"/>
      </xdr:nvSpPr>
      <xdr:spPr>
        <a:xfrm>
          <a:off x="3924300" y="712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163101</xdr:rowOff>
    </xdr:from>
    <xdr:to>
      <xdr:col>3</xdr:col>
      <xdr:colOff>257175</xdr:colOff>
      <xdr:row>37</xdr:row>
      <xdr:rowOff>93251</xdr:rowOff>
    </xdr:to>
    <xdr:sp macro="" textlink="">
      <xdr:nvSpPr>
        <xdr:cNvPr id="136" name="円/楕円 135"/>
        <xdr:cNvSpPr/>
      </xdr:nvSpPr>
      <xdr:spPr bwMode="auto">
        <a:xfrm>
          <a:off x="3556000" y="711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78028</xdr:rowOff>
    </xdr:from>
    <xdr:ext cx="762000" cy="259045"/>
    <xdr:sp macro="" textlink="">
      <xdr:nvSpPr>
        <xdr:cNvPr id="137" name="テキスト ボックス 136"/>
        <xdr:cNvSpPr txBox="1"/>
      </xdr:nvSpPr>
      <xdr:spPr>
        <a:xfrm>
          <a:off x="3225800" y="72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49878</xdr:rowOff>
    </xdr:from>
    <xdr:to>
      <xdr:col>2</xdr:col>
      <xdr:colOff>692150</xdr:colOff>
      <xdr:row>36</xdr:row>
      <xdr:rowOff>151478</xdr:rowOff>
    </xdr:to>
    <xdr:sp macro="" textlink="">
      <xdr:nvSpPr>
        <xdr:cNvPr id="138" name="円/楕円 137"/>
        <xdr:cNvSpPr/>
      </xdr:nvSpPr>
      <xdr:spPr bwMode="auto">
        <a:xfrm>
          <a:off x="2857500" y="700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136255</xdr:rowOff>
    </xdr:from>
    <xdr:ext cx="762000" cy="259045"/>
    <xdr:sp macro="" textlink="">
      <xdr:nvSpPr>
        <xdr:cNvPr id="139" name="テキスト ボックス 138"/>
        <xdr:cNvSpPr txBox="1"/>
      </xdr:nvSpPr>
      <xdr:spPr>
        <a:xfrm>
          <a:off x="2527300" y="70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％を目途として着実に積立を進めている。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実質収支は前年度に引き続き黒字となり、単年度収支も３億７千万円の黒字、実質単年度収支も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億９千万円の黒字となった。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今後も引き続き、健全性の維持に向けた努力を続けていく。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事業会計の実質収支に増減はあるが、前年度に引き続きすべての会計が黒字となった。国民健康保険事業、後期高齢者医療事業、競輪事業や駐車場事業では実質収支が減少したものの、一般会計、介護保険事業や下水道事業では増加し、連結実質赤字比率の対象となる実質収支の合計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特に一般会計では、法人市民税が企業収益の回復により前年度比で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億円増となった。主な増要因は、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が市場公募債の一括償還の影響により、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が下水道事業会計への繰入金の増加により、それぞれ増となったことである。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今後も、地方債の新たな借り入れを元金償還額以下とすることに努めるなど、改善を進めていく。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億円減となった。主な減要因は、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債務負担行為に基づく支出予定額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が立川公園や立川駅南口まちづくり事業活用用地の土地開発公社からの買戻しが終了したことにより、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が元金残高の減少により、それぞれ減となったことなどである。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今後も、地方債の新たな借り入れを元金償還額以下とすることに努めるなど、改善を進めていく。</a:t>
          </a: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80055422</v>
      </c>
      <c r="BO4" s="349"/>
      <c r="BP4" s="349"/>
      <c r="BQ4" s="349"/>
      <c r="BR4" s="349"/>
      <c r="BS4" s="349"/>
      <c r="BT4" s="349"/>
      <c r="BU4" s="350"/>
      <c r="BV4" s="348">
        <v>73878391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75983187</v>
      </c>
      <c r="BO5" s="386"/>
      <c r="BP5" s="386"/>
      <c r="BQ5" s="386"/>
      <c r="BR5" s="386"/>
      <c r="BS5" s="386"/>
      <c r="BT5" s="386"/>
      <c r="BU5" s="387"/>
      <c r="BV5" s="385">
        <v>70402529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92.8</v>
      </c>
      <c r="CU5" s="383"/>
      <c r="CV5" s="383"/>
      <c r="CW5" s="383"/>
      <c r="CX5" s="383"/>
      <c r="CY5" s="383"/>
      <c r="CZ5" s="383"/>
      <c r="DA5" s="384"/>
      <c r="DB5" s="382">
        <v>92.8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4072235</v>
      </c>
      <c r="BO6" s="386"/>
      <c r="BP6" s="386"/>
      <c r="BQ6" s="386"/>
      <c r="BR6" s="386"/>
      <c r="BS6" s="386"/>
      <c r="BT6" s="386"/>
      <c r="BU6" s="387"/>
      <c r="BV6" s="385">
        <v>3475862</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806148</v>
      </c>
      <c r="BO7" s="386"/>
      <c r="BP7" s="386"/>
      <c r="BQ7" s="386"/>
      <c r="BR7" s="386"/>
      <c r="BS7" s="386"/>
      <c r="BT7" s="386"/>
      <c r="BU7" s="387"/>
      <c r="BV7" s="385">
        <v>580318</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37927083</v>
      </c>
      <c r="CU7" s="386"/>
      <c r="CV7" s="386"/>
      <c r="CW7" s="386"/>
      <c r="CX7" s="386"/>
      <c r="CY7" s="386"/>
      <c r="CZ7" s="386"/>
      <c r="DA7" s="387"/>
      <c r="DB7" s="385">
        <v>38246938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3266087</v>
      </c>
      <c r="BO8" s="386"/>
      <c r="BP8" s="386"/>
      <c r="BQ8" s="386"/>
      <c r="BR8" s="386"/>
      <c r="BS8" s="386"/>
      <c r="BT8" s="386"/>
      <c r="BU8" s="387"/>
      <c r="BV8" s="385">
        <v>2895544</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1.07</v>
      </c>
      <c r="CU8" s="426"/>
      <c r="CV8" s="426"/>
      <c r="CW8" s="426"/>
      <c r="CX8" s="426"/>
      <c r="CY8" s="426"/>
      <c r="CZ8" s="426"/>
      <c r="DA8" s="427"/>
      <c r="DB8" s="425">
        <v>1.08</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179668</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370543</v>
      </c>
      <c r="BO9" s="386"/>
      <c r="BP9" s="386"/>
      <c r="BQ9" s="386"/>
      <c r="BR9" s="386"/>
      <c r="BS9" s="386"/>
      <c r="BT9" s="386"/>
      <c r="BU9" s="387"/>
      <c r="BV9" s="385">
        <v>-184300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9.1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172566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1223111</v>
      </c>
      <c r="BO10" s="386"/>
      <c r="BP10" s="386"/>
      <c r="BQ10" s="386"/>
      <c r="BR10" s="386"/>
      <c r="BS10" s="386"/>
      <c r="BT10" s="386"/>
      <c r="BU10" s="387"/>
      <c r="BV10" s="385">
        <v>336469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179090</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175792</v>
      </c>
      <c r="S13" s="467"/>
      <c r="T13" s="467"/>
      <c r="U13" s="467"/>
      <c r="V13" s="468"/>
      <c r="W13" s="401" t="s">
        <v>125</v>
      </c>
      <c r="X13" s="402"/>
      <c r="Y13" s="402"/>
      <c r="Z13" s="402"/>
      <c r="AA13" s="402"/>
      <c r="AB13" s="392"/>
      <c r="AC13" s="436">
        <v>672</v>
      </c>
      <c r="AD13" s="437"/>
      <c r="AE13" s="437"/>
      <c r="AF13" s="437"/>
      <c r="AG13" s="476"/>
      <c r="AH13" s="436">
        <v>872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1193654</v>
      </c>
      <c r="BO13" s="386"/>
      <c r="BP13" s="386"/>
      <c r="BQ13" s="386"/>
      <c r="BR13" s="386"/>
      <c r="BS13" s="386"/>
      <c r="BT13" s="386"/>
      <c r="BU13" s="387"/>
      <c r="BV13" s="385">
        <v>152169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2.5</v>
      </c>
      <c r="CU13" s="383"/>
      <c r="CV13" s="383"/>
      <c r="CW13" s="383"/>
      <c r="CX13" s="383"/>
      <c r="CY13" s="383"/>
      <c r="CZ13" s="383"/>
      <c r="DA13" s="384"/>
      <c r="DB13" s="382">
        <v>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178194</v>
      </c>
      <c r="S14" s="467"/>
      <c r="T14" s="467"/>
      <c r="U14" s="467"/>
      <c r="V14" s="468"/>
      <c r="W14" s="375"/>
      <c r="X14" s="376"/>
      <c r="Y14" s="376"/>
      <c r="Z14" s="376"/>
      <c r="AA14" s="376"/>
      <c r="AB14" s="365"/>
      <c r="AC14" s="469">
        <v>1</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174997</v>
      </c>
      <c r="S15" s="467"/>
      <c r="T15" s="467"/>
      <c r="U15" s="467"/>
      <c r="V15" s="468"/>
      <c r="W15" s="401" t="s">
        <v>132</v>
      </c>
      <c r="X15" s="402"/>
      <c r="Y15" s="402"/>
      <c r="Z15" s="402"/>
      <c r="AA15" s="402"/>
      <c r="AB15" s="392"/>
      <c r="AC15" s="436">
        <v>13083</v>
      </c>
      <c r="AD15" s="437"/>
      <c r="AE15" s="437"/>
      <c r="AF15" s="437"/>
      <c r="AG15" s="476"/>
      <c r="AH15" s="436">
        <v>16372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29036560</v>
      </c>
      <c r="BO15" s="349"/>
      <c r="BP15" s="349"/>
      <c r="BQ15" s="349"/>
      <c r="BR15" s="349"/>
      <c r="BS15" s="349"/>
      <c r="BT15" s="349"/>
      <c r="BU15" s="350"/>
      <c r="BV15" s="348">
        <v>29199844</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18.7</v>
      </c>
      <c r="AD16" s="470"/>
      <c r="AE16" s="470"/>
      <c r="AF16" s="470"/>
      <c r="AG16" s="471"/>
      <c r="AH16" s="469">
        <v>19.600000000000001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27017299</v>
      </c>
      <c r="BO16" s="386"/>
      <c r="BP16" s="386"/>
      <c r="BQ16" s="386"/>
      <c r="BR16" s="386"/>
      <c r="BS16" s="386"/>
      <c r="BT16" s="386"/>
      <c r="BU16" s="387"/>
      <c r="BV16" s="385">
        <v>27121102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56040</v>
      </c>
      <c r="AD17" s="437"/>
      <c r="AE17" s="437"/>
      <c r="AF17" s="437"/>
      <c r="AG17" s="476"/>
      <c r="AH17" s="436">
        <v>65264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37927083</v>
      </c>
      <c r="BO17" s="386"/>
      <c r="BP17" s="386"/>
      <c r="BQ17" s="386"/>
      <c r="BR17" s="386"/>
      <c r="BS17" s="386"/>
      <c r="BT17" s="386"/>
      <c r="BU17" s="387"/>
      <c r="BV17" s="385">
        <v>38246938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24.36</v>
      </c>
      <c r="M18" s="498"/>
      <c r="N18" s="498"/>
      <c r="O18" s="498"/>
      <c r="P18" s="498"/>
      <c r="Q18" s="498"/>
      <c r="R18" s="499"/>
      <c r="S18" s="499"/>
      <c r="T18" s="499"/>
      <c r="U18" s="499"/>
      <c r="V18" s="500"/>
      <c r="W18" s="403"/>
      <c r="X18" s="404"/>
      <c r="Y18" s="404"/>
      <c r="Z18" s="404"/>
      <c r="AA18" s="404"/>
      <c r="AB18" s="395"/>
      <c r="AC18" s="501">
        <v>80.3</v>
      </c>
      <c r="AD18" s="502"/>
      <c r="AE18" s="502"/>
      <c r="AF18" s="502"/>
      <c r="AG18" s="503"/>
      <c r="AH18" s="501">
        <v>78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37762682</v>
      </c>
      <c r="BO18" s="386"/>
      <c r="BP18" s="386"/>
      <c r="BQ18" s="386"/>
      <c r="BR18" s="386"/>
      <c r="BS18" s="386"/>
      <c r="BT18" s="386"/>
      <c r="BU18" s="387"/>
      <c r="BV18" s="385">
        <v>36046750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7376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48565720</v>
      </c>
      <c r="BO19" s="386"/>
      <c r="BP19" s="386"/>
      <c r="BQ19" s="386"/>
      <c r="BR19" s="386"/>
      <c r="BS19" s="386"/>
      <c r="BT19" s="386"/>
      <c r="BU19" s="387"/>
      <c r="BV19" s="385">
        <v>46257635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80916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32060922</v>
      </c>
      <c r="BO23" s="386"/>
      <c r="BP23" s="386"/>
      <c r="BQ23" s="386"/>
      <c r="BR23" s="386"/>
      <c r="BS23" s="386"/>
      <c r="BT23" s="386"/>
      <c r="BU23" s="387"/>
      <c r="BV23" s="385">
        <v>31754792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10410</v>
      </c>
      <c r="R24" s="437"/>
      <c r="S24" s="437"/>
      <c r="T24" s="437"/>
      <c r="U24" s="437"/>
      <c r="V24" s="476"/>
      <c r="W24" s="531"/>
      <c r="X24" s="519"/>
      <c r="Y24" s="520"/>
      <c r="Z24" s="435" t="s">
        <v>155</v>
      </c>
      <c r="AA24" s="415"/>
      <c r="AB24" s="415"/>
      <c r="AC24" s="415"/>
      <c r="AD24" s="415"/>
      <c r="AE24" s="415"/>
      <c r="AF24" s="415"/>
      <c r="AG24" s="416"/>
      <c r="AH24" s="436">
        <v>981</v>
      </c>
      <c r="AI24" s="437"/>
      <c r="AJ24" s="437"/>
      <c r="AK24" s="437"/>
      <c r="AL24" s="476"/>
      <c r="AM24" s="436">
        <v>3143124</v>
      </c>
      <c r="AN24" s="437"/>
      <c r="AO24" s="437"/>
      <c r="AP24" s="437"/>
      <c r="AQ24" s="437"/>
      <c r="AR24" s="476"/>
      <c r="AS24" s="436">
        <v>3204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17558978</v>
      </c>
      <c r="BO24" s="386"/>
      <c r="BP24" s="386"/>
      <c r="BQ24" s="386"/>
      <c r="BR24" s="386"/>
      <c r="BS24" s="386"/>
      <c r="BT24" s="386"/>
      <c r="BU24" s="387"/>
      <c r="BV24" s="385">
        <v>17123844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9010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12673948</v>
      </c>
      <c r="BO25" s="349"/>
      <c r="BP25" s="349"/>
      <c r="BQ25" s="349"/>
      <c r="BR25" s="349"/>
      <c r="BS25" s="349"/>
      <c r="BT25" s="349"/>
      <c r="BU25" s="350"/>
      <c r="BV25" s="348">
        <v>19457165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7990</v>
      </c>
      <c r="R26" s="437"/>
      <c r="S26" s="437"/>
      <c r="T26" s="437"/>
      <c r="U26" s="437"/>
      <c r="V26" s="476"/>
      <c r="W26" s="531"/>
      <c r="X26" s="519"/>
      <c r="Y26" s="520"/>
      <c r="Z26" s="435" t="s">
        <v>161</v>
      </c>
      <c r="AA26" s="541"/>
      <c r="AB26" s="541"/>
      <c r="AC26" s="541"/>
      <c r="AD26" s="541"/>
      <c r="AE26" s="541"/>
      <c r="AF26" s="541"/>
      <c r="AG26" s="542"/>
      <c r="AH26" s="436">
        <v>92</v>
      </c>
      <c r="AI26" s="437"/>
      <c r="AJ26" s="437"/>
      <c r="AK26" s="437"/>
      <c r="AL26" s="476"/>
      <c r="AM26" s="436">
        <v>301116</v>
      </c>
      <c r="AN26" s="437"/>
      <c r="AO26" s="437"/>
      <c r="AP26" s="437"/>
      <c r="AQ26" s="437"/>
      <c r="AR26" s="476"/>
      <c r="AS26" s="436">
        <v>3273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10000</v>
      </c>
      <c r="BO26" s="386"/>
      <c r="BP26" s="386"/>
      <c r="BQ26" s="386"/>
      <c r="BR26" s="386"/>
      <c r="BS26" s="386"/>
      <c r="BT26" s="386"/>
      <c r="BU26" s="387"/>
      <c r="BV26" s="385">
        <v>10000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6620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13616</v>
      </c>
      <c r="AN27" s="437"/>
      <c r="AO27" s="437"/>
      <c r="AP27" s="437"/>
      <c r="AQ27" s="437"/>
      <c r="AR27" s="476"/>
      <c r="AS27" s="436">
        <v>4539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5990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7054710</v>
      </c>
      <c r="BO28" s="349"/>
      <c r="BP28" s="349"/>
      <c r="BQ28" s="349"/>
      <c r="BR28" s="349"/>
      <c r="BS28" s="349"/>
      <c r="BT28" s="349"/>
      <c r="BU28" s="350"/>
      <c r="BV28" s="348">
        <v>6231599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26</v>
      </c>
      <c r="M29" s="437"/>
      <c r="N29" s="437"/>
      <c r="O29" s="437"/>
      <c r="P29" s="476"/>
      <c r="Q29" s="436">
        <v>5550</v>
      </c>
      <c r="R29" s="437"/>
      <c r="S29" s="437"/>
      <c r="T29" s="437"/>
      <c r="U29" s="437"/>
      <c r="V29" s="476"/>
      <c r="W29" s="532"/>
      <c r="X29" s="533"/>
      <c r="Y29" s="534"/>
      <c r="Z29" s="435" t="s">
        <v>171</v>
      </c>
      <c r="AA29" s="415"/>
      <c r="AB29" s="415"/>
      <c r="AC29" s="415"/>
      <c r="AD29" s="415"/>
      <c r="AE29" s="415"/>
      <c r="AF29" s="415"/>
      <c r="AG29" s="416"/>
      <c r="AH29" s="436">
        <v>984</v>
      </c>
      <c r="AI29" s="437"/>
      <c r="AJ29" s="437"/>
      <c r="AK29" s="437"/>
      <c r="AL29" s="476"/>
      <c r="AM29" s="436">
        <v>3156740</v>
      </c>
      <c r="AN29" s="437"/>
      <c r="AO29" s="437"/>
      <c r="AP29" s="437"/>
      <c r="AQ29" s="437"/>
      <c r="AR29" s="476"/>
      <c r="AS29" s="436">
        <v>3208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6390351</v>
      </c>
      <c r="BO30" s="555"/>
      <c r="BP30" s="555"/>
      <c r="BQ30" s="555"/>
      <c r="BR30" s="555"/>
      <c r="BS30" s="555"/>
      <c r="BT30" s="555"/>
      <c r="BU30" s="556"/>
      <c r="BV30" s="554">
        <v>6157040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東京たま広域資源循環組合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立川市地域文化振興財団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東京市町村総合事務組合（一般会計）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立川都市センター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東京市町村総合事務組合（交通災害共済事業特別会計）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立川市土地開発公社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立川・昭島・国立聖苑組合</v>
      </c>
      <c r="BZ37" s="567"/>
      <c r="CA37" s="567"/>
      <c r="CB37" s="567"/>
      <c r="CC37" s="567"/>
      <c r="CD37" s="567"/>
      <c r="CE37" s="567"/>
      <c r="CF37" s="567"/>
      <c r="CG37" s="567"/>
      <c r="CH37" s="567"/>
      <c r="CI37" s="567"/>
      <c r="CJ37" s="567"/>
      <c r="CK37" s="567"/>
      <c r="CL37" s="567"/>
      <c r="CM37" s="567"/>
      <c r="CN37" s="165"/>
      <c r="CO37" s="566">
        <f t="shared" si="3"/>
        <v>17</v>
      </c>
      <c r="CP37" s="566"/>
      <c r="CQ37" s="567" t="str">
        <f>IF('各会計、関係団体の財政状況及び健全化判断比率'!BS10="","",'各会計、関係団体の財政状況及び健全化判断比率'!BS10)</f>
        <v>多摩都市モノレール株式会社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競輪事業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東京都後期高齢者医療広域連合（一般会計）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東京都後期高齢者医療広域連合（後期高齢者医療特別会計）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5" t="s">
        <v>24</v>
      </c>
      <c r="C41" s="1176"/>
      <c r="D41" s="81"/>
      <c r="E41" s="1181" t="s">
        <v>25</v>
      </c>
      <c r="F41" s="1181"/>
      <c r="G41" s="1181"/>
      <c r="H41" s="1182"/>
      <c r="I41" s="82">
        <v>35063</v>
      </c>
      <c r="J41" s="83">
        <v>33516</v>
      </c>
      <c r="K41" s="83">
        <v>32788</v>
      </c>
      <c r="L41" s="83">
        <v>31879</v>
      </c>
      <c r="M41" s="84">
        <v>32154</v>
      </c>
    </row>
    <row r="42" spans="2:13" ht="27.75" customHeight="1">
      <c r="B42" s="1177"/>
      <c r="C42" s="1178"/>
      <c r="D42" s="85"/>
      <c r="E42" s="1183" t="s">
        <v>26</v>
      </c>
      <c r="F42" s="1183"/>
      <c r="G42" s="1183"/>
      <c r="H42" s="1184"/>
      <c r="I42" s="86">
        <v>3624</v>
      </c>
      <c r="J42" s="87">
        <v>4378</v>
      </c>
      <c r="K42" s="87">
        <v>4151</v>
      </c>
      <c r="L42" s="87">
        <v>3209</v>
      </c>
      <c r="M42" s="88">
        <v>2715</v>
      </c>
    </row>
    <row r="43" spans="2:13" ht="27.75" customHeight="1">
      <c r="B43" s="1177"/>
      <c r="C43" s="1178"/>
      <c r="D43" s="85"/>
      <c r="E43" s="1183" t="s">
        <v>27</v>
      </c>
      <c r="F43" s="1183"/>
      <c r="G43" s="1183"/>
      <c r="H43" s="1184"/>
      <c r="I43" s="86">
        <v>12933</v>
      </c>
      <c r="J43" s="87">
        <v>11358</v>
      </c>
      <c r="K43" s="87">
        <v>10990</v>
      </c>
      <c r="L43" s="87">
        <v>10630</v>
      </c>
      <c r="M43" s="88">
        <v>10117</v>
      </c>
    </row>
    <row r="44" spans="2:13" ht="27.75" customHeight="1">
      <c r="B44" s="1177"/>
      <c r="C44" s="1178"/>
      <c r="D44" s="85"/>
      <c r="E44" s="1183" t="s">
        <v>28</v>
      </c>
      <c r="F44" s="1183"/>
      <c r="G44" s="1183"/>
      <c r="H44" s="1184"/>
      <c r="I44" s="86">
        <v>1474</v>
      </c>
      <c r="J44" s="87">
        <v>1219</v>
      </c>
      <c r="K44" s="87">
        <v>965</v>
      </c>
      <c r="L44" s="87">
        <v>782</v>
      </c>
      <c r="M44" s="88">
        <v>622</v>
      </c>
    </row>
    <row r="45" spans="2:13" ht="27.75" customHeight="1">
      <c r="B45" s="1177"/>
      <c r="C45" s="1178"/>
      <c r="D45" s="85"/>
      <c r="E45" s="1183" t="s">
        <v>29</v>
      </c>
      <c r="F45" s="1183"/>
      <c r="G45" s="1183"/>
      <c r="H45" s="1184"/>
      <c r="I45" s="86">
        <v>12142</v>
      </c>
      <c r="J45" s="87">
        <v>9875</v>
      </c>
      <c r="K45" s="87">
        <v>9270</v>
      </c>
      <c r="L45" s="87">
        <v>9103</v>
      </c>
      <c r="M45" s="88">
        <v>8684</v>
      </c>
    </row>
    <row r="46" spans="2:13" ht="27.75" customHeight="1">
      <c r="B46" s="1177"/>
      <c r="C46" s="1178"/>
      <c r="D46" s="85"/>
      <c r="E46" s="1183" t="s">
        <v>30</v>
      </c>
      <c r="F46" s="1183"/>
      <c r="G46" s="1183"/>
      <c r="H46" s="1184"/>
      <c r="I46" s="86" t="s">
        <v>482</v>
      </c>
      <c r="J46" s="87" t="s">
        <v>482</v>
      </c>
      <c r="K46" s="87" t="s">
        <v>482</v>
      </c>
      <c r="L46" s="87" t="s">
        <v>482</v>
      </c>
      <c r="M46" s="88" t="s">
        <v>482</v>
      </c>
    </row>
    <row r="47" spans="2:13" ht="27.75" customHeight="1">
      <c r="B47" s="1177"/>
      <c r="C47" s="1178"/>
      <c r="D47" s="85"/>
      <c r="E47" s="1183" t="s">
        <v>31</v>
      </c>
      <c r="F47" s="1183"/>
      <c r="G47" s="1183"/>
      <c r="H47" s="1184"/>
      <c r="I47" s="86" t="s">
        <v>482</v>
      </c>
      <c r="J47" s="87" t="s">
        <v>482</v>
      </c>
      <c r="K47" s="87" t="s">
        <v>482</v>
      </c>
      <c r="L47" s="87" t="s">
        <v>482</v>
      </c>
      <c r="M47" s="88" t="s">
        <v>482</v>
      </c>
    </row>
    <row r="48" spans="2:13" ht="27.75" customHeight="1">
      <c r="B48" s="1179"/>
      <c r="C48" s="1180"/>
      <c r="D48" s="85"/>
      <c r="E48" s="1183" t="s">
        <v>32</v>
      </c>
      <c r="F48" s="1183"/>
      <c r="G48" s="1183"/>
      <c r="H48" s="1184"/>
      <c r="I48" s="86" t="s">
        <v>482</v>
      </c>
      <c r="J48" s="87" t="s">
        <v>482</v>
      </c>
      <c r="K48" s="87" t="s">
        <v>482</v>
      </c>
      <c r="L48" s="87" t="s">
        <v>482</v>
      </c>
      <c r="M48" s="88" t="s">
        <v>482</v>
      </c>
    </row>
    <row r="49" spans="2:13" ht="27.75" customHeight="1">
      <c r="B49" s="1185" t="s">
        <v>33</v>
      </c>
      <c r="C49" s="1186"/>
      <c r="D49" s="89"/>
      <c r="E49" s="1183" t="s">
        <v>34</v>
      </c>
      <c r="F49" s="1183"/>
      <c r="G49" s="1183"/>
      <c r="H49" s="1184"/>
      <c r="I49" s="86">
        <v>15412</v>
      </c>
      <c r="J49" s="87">
        <v>16395</v>
      </c>
      <c r="K49" s="87">
        <v>16910</v>
      </c>
      <c r="L49" s="87">
        <v>18453</v>
      </c>
      <c r="M49" s="88">
        <v>20070</v>
      </c>
    </row>
    <row r="50" spans="2:13" ht="27.75" customHeight="1">
      <c r="B50" s="1177"/>
      <c r="C50" s="1178"/>
      <c r="D50" s="85"/>
      <c r="E50" s="1183" t="s">
        <v>35</v>
      </c>
      <c r="F50" s="1183"/>
      <c r="G50" s="1183"/>
      <c r="H50" s="1184"/>
      <c r="I50" s="86">
        <v>16796</v>
      </c>
      <c r="J50" s="87">
        <v>15476</v>
      </c>
      <c r="K50" s="87">
        <v>15169</v>
      </c>
      <c r="L50" s="87">
        <v>14810</v>
      </c>
      <c r="M50" s="88">
        <v>14165</v>
      </c>
    </row>
    <row r="51" spans="2:13" ht="27.75" customHeight="1">
      <c r="B51" s="1179"/>
      <c r="C51" s="1180"/>
      <c r="D51" s="85"/>
      <c r="E51" s="1183" t="s">
        <v>36</v>
      </c>
      <c r="F51" s="1183"/>
      <c r="G51" s="1183"/>
      <c r="H51" s="1184"/>
      <c r="I51" s="86">
        <v>33751</v>
      </c>
      <c r="J51" s="87">
        <v>32368</v>
      </c>
      <c r="K51" s="87">
        <v>30398</v>
      </c>
      <c r="L51" s="87">
        <v>28051</v>
      </c>
      <c r="M51" s="88">
        <v>26020</v>
      </c>
    </row>
    <row r="52" spans="2:13" ht="27.75" customHeight="1" thickBot="1">
      <c r="B52" s="1187" t="s">
        <v>37</v>
      </c>
      <c r="C52" s="1188"/>
      <c r="D52" s="90"/>
      <c r="E52" s="1189" t="s">
        <v>38</v>
      </c>
      <c r="F52" s="1189"/>
      <c r="G52" s="1189"/>
      <c r="H52" s="1190"/>
      <c r="I52" s="91">
        <v>-724</v>
      </c>
      <c r="J52" s="92">
        <v>-3892</v>
      </c>
      <c r="K52" s="92">
        <v>-4313</v>
      </c>
      <c r="L52" s="92">
        <v>-5711</v>
      </c>
      <c r="M52" s="93">
        <v>-5963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32800</v>
      </c>
      <c r="E3" s="116"/>
      <c r="F3" s="117">
        <v>37688</v>
      </c>
      <c r="G3" s="118"/>
      <c r="H3" s="119"/>
    </row>
    <row r="4" spans="1:8">
      <c r="A4" s="120"/>
      <c r="B4" s="121"/>
      <c r="C4" s="122"/>
      <c r="D4" s="123">
        <v>24276</v>
      </c>
      <c r="E4" s="124"/>
      <c r="F4" s="125">
        <v>22661</v>
      </c>
      <c r="G4" s="126"/>
      <c r="H4" s="127"/>
    </row>
    <row r="5" spans="1:8">
      <c r="A5" s="108" t="s">
        <v>515</v>
      </c>
      <c r="B5" s="113"/>
      <c r="C5" s="114"/>
      <c r="D5" s="115">
        <v>25535</v>
      </c>
      <c r="E5" s="116"/>
      <c r="F5" s="117">
        <v>38606</v>
      </c>
      <c r="G5" s="118"/>
      <c r="H5" s="119"/>
    </row>
    <row r="6" spans="1:8">
      <c r="A6" s="120"/>
      <c r="B6" s="121"/>
      <c r="C6" s="122"/>
      <c r="D6" s="123">
        <v>17935</v>
      </c>
      <c r="E6" s="124"/>
      <c r="F6" s="125">
        <v>22435</v>
      </c>
      <c r="G6" s="126"/>
      <c r="H6" s="127"/>
    </row>
    <row r="7" spans="1:8">
      <c r="A7" s="108" t="s">
        <v>516</v>
      </c>
      <c r="B7" s="113"/>
      <c r="C7" s="114"/>
      <c r="D7" s="115">
        <v>34732</v>
      </c>
      <c r="E7" s="116"/>
      <c r="F7" s="117">
        <v>39425</v>
      </c>
      <c r="G7" s="118"/>
      <c r="H7" s="119"/>
    </row>
    <row r="8" spans="1:8">
      <c r="A8" s="120"/>
      <c r="B8" s="121"/>
      <c r="C8" s="122"/>
      <c r="D8" s="123">
        <v>24856</v>
      </c>
      <c r="E8" s="124"/>
      <c r="F8" s="125">
        <v>22414</v>
      </c>
      <c r="G8" s="126"/>
      <c r="H8" s="127"/>
    </row>
    <row r="9" spans="1:8">
      <c r="A9" s="108" t="s">
        <v>517</v>
      </c>
      <c r="B9" s="113"/>
      <c r="C9" s="114"/>
      <c r="D9" s="115">
        <v>41024</v>
      </c>
      <c r="E9" s="116"/>
      <c r="F9" s="117">
        <v>43141</v>
      </c>
      <c r="G9" s="118"/>
      <c r="H9" s="119"/>
    </row>
    <row r="10" spans="1:8">
      <c r="A10" s="120"/>
      <c r="B10" s="121"/>
      <c r="C10" s="122"/>
      <c r="D10" s="123">
        <v>27131</v>
      </c>
      <c r="E10" s="124"/>
      <c r="F10" s="125">
        <v>21887</v>
      </c>
      <c r="G10" s="126"/>
      <c r="H10" s="127"/>
    </row>
    <row r="11" spans="1:8">
      <c r="A11" s="108" t="s">
        <v>518</v>
      </c>
      <c r="B11" s="113"/>
      <c r="C11" s="114"/>
      <c r="D11" s="115">
        <v>57501</v>
      </c>
      <c r="E11" s="116"/>
      <c r="F11" s="117">
        <v>45117</v>
      </c>
      <c r="G11" s="118"/>
      <c r="H11" s="119"/>
    </row>
    <row r="12" spans="1:8">
      <c r="A12" s="120"/>
      <c r="B12" s="121"/>
      <c r="C12" s="128"/>
      <c r="D12" s="123">
        <v>41191</v>
      </c>
      <c r="E12" s="124"/>
      <c r="F12" s="125">
        <v>25589</v>
      </c>
      <c r="G12" s="126"/>
      <c r="H12" s="127"/>
    </row>
    <row r="13" spans="1:8">
      <c r="A13" s="108"/>
      <c r="B13" s="113"/>
      <c r="C13" s="129"/>
      <c r="D13" s="130">
        <v>38318</v>
      </c>
      <c r="E13" s="131"/>
      <c r="F13" s="132">
        <v>40795</v>
      </c>
      <c r="G13" s="133"/>
      <c r="H13" s="119"/>
    </row>
    <row r="14" spans="1:8">
      <c r="A14" s="120"/>
      <c r="B14" s="121"/>
      <c r="C14" s="122"/>
      <c r="D14" s="123">
        <v>27078</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5.99</v>
      </c>
      <c r="C19" s="134">
        <f>ROUND(VALUE(SUBSTITUTE(実質収支比率等に係る経年分析!G$48,"▲","-")),2)</f>
        <v>6.77</v>
      </c>
      <c r="D19" s="134">
        <f>ROUND(VALUE(SUBSTITUTE(実質収支比率等に係る経年分析!H$48,"▲","-")),2)</f>
        <v>8.1999999999999993</v>
      </c>
      <c r="E19" s="134">
        <f>ROUND(VALUE(SUBSTITUTE(実質収支比率等に係る経年分析!I$48,"▲","-")),2)</f>
        <v>7.57</v>
      </c>
      <c r="F19" s="134">
        <f>ROUND(VALUE(SUBSTITUTE(実質収支比率等に係る経年分析!J$48,"▲","-")),2)</f>
        <v>8.61</v>
      </c>
    </row>
    <row r="20" spans="1:11">
      <c r="A20" s="134" t="s">
        <v>43</v>
      </c>
      <c r="B20" s="134">
        <f>ROUND(VALUE(SUBSTITUTE(実質収支比率等に係る経年分析!F$47,"▲","-")),2)</f>
        <v>13.57</v>
      </c>
      <c r="C20" s="134">
        <f>ROUND(VALUE(SUBSTITUTE(実質収支比率等に係る経年分析!G$47,"▲","-")),2)</f>
        <v>15.35</v>
      </c>
      <c r="D20" s="134">
        <f>ROUND(VALUE(SUBSTITUTE(実質収支比率等に係る経年分析!H$47,"▲","-")),2)</f>
        <v>15.69</v>
      </c>
      <c r="E20" s="134">
        <f>ROUND(VALUE(SUBSTITUTE(実質収支比率等に係る経年分析!I$47,"▲","-")),2)</f>
        <v>16.29</v>
      </c>
      <c r="F20" s="134">
        <f>ROUND(VALUE(SUBSTITUTE(実質収支比率等に係る経年分析!J$47,"▲","-")),2)</f>
        <v>18.600000000000001</v>
      </c>
    </row>
    <row r="21" spans="1:11">
      <c r="A21" s="134" t="s">
        <v>44</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3.15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駐車場事業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競輪事業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c r="A35" s="135" t="str">
        <f>IF(連結実質赤字比率に係る赤字・黒字の構成分析!C$35="",NA(),連結実質赤字比率に係る赤字・黒字の構成分析!C$35)</f>
        <v>国民健康保険事業</v>
      </c>
      <c r="B35" s="135">
        <f>IF(ROUND(VALUE(SUBSTITUTE(連結実質赤字比率に係る赤字・黒字の構成分析!F$35,"▲", "-")), 2) &lt; 0, ABS(ROUND(VALUE(SUBSTITUTE(連結実質赤字比率に係る赤字・黒字の構成分析!F$35,"▲", "-")), 2)), NA())</f>
        <v>0.04</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0.57999999999999996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5663</v>
      </c>
      <c r="E42" s="136"/>
      <c r="F42" s="136"/>
      <c r="G42" s="136">
        <f>'実質公債費比率（分子）の構造'!L$52</f>
        <v>5620</v>
      </c>
      <c r="H42" s="136"/>
      <c r="I42" s="136"/>
      <c r="J42" s="136">
        <f>'実質公債費比率（分子）の構造'!M$52</f>
        <v>5461</v>
      </c>
      <c r="K42" s="136"/>
      <c r="L42" s="136"/>
      <c r="M42" s="136">
        <f>'実質公債費比率（分子）の構造'!N$52</f>
        <v>5466</v>
      </c>
      <c r="N42" s="136"/>
      <c r="O42" s="136"/>
      <c r="P42" s="136">
        <f>'実質公債費比率（分子）の構造'!O$52</f>
        <v>5539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342</v>
      </c>
      <c r="C44" s="136"/>
      <c r="D44" s="136"/>
      <c r="E44" s="136">
        <f>'実質公債費比率（分子）の構造'!L$50</f>
        <v>102</v>
      </c>
      <c r="F44" s="136"/>
      <c r="G44" s="136"/>
      <c r="H44" s="136">
        <f>'実質公債費比率（分子）の構造'!M$50</f>
        <v>260</v>
      </c>
      <c r="I44" s="136"/>
      <c r="J44" s="136"/>
      <c r="K44" s="136">
        <f>'実質公債費比率（分子）の構造'!N$50</f>
        <v>366</v>
      </c>
      <c r="L44" s="136"/>
      <c r="M44" s="136"/>
      <c r="N44" s="136">
        <f>'実質公債費比率（分子）の構造'!O$50</f>
        <v>337</v>
      </c>
      <c r="O44" s="136"/>
      <c r="P44" s="136"/>
    </row>
    <row r="45" spans="1:16">
      <c r="A45" s="136" t="s">
        <v>54</v>
      </c>
      <c r="B45" s="136">
        <f>'実質公債費比率（分子）の構造'!K$49</f>
        <v>259</v>
      </c>
      <c r="C45" s="136"/>
      <c r="D45" s="136"/>
      <c r="E45" s="136">
        <f>'実質公債費比率（分子）の構造'!L$49</f>
        <v>257</v>
      </c>
      <c r="F45" s="136"/>
      <c r="G45" s="136"/>
      <c r="H45" s="136">
        <f>'実質公債費比率（分子）の構造'!M$49</f>
        <v>262</v>
      </c>
      <c r="I45" s="136"/>
      <c r="J45" s="136"/>
      <c r="K45" s="136">
        <f>'実質公債費比率（分子）の構造'!N$49</f>
        <v>209</v>
      </c>
      <c r="L45" s="136"/>
      <c r="M45" s="136"/>
      <c r="N45" s="136">
        <f>'実質公債費比率（分子）の構造'!O$49</f>
        <v>169</v>
      </c>
      <c r="O45" s="136"/>
      <c r="P45" s="136"/>
    </row>
    <row r="46" spans="1:16">
      <c r="A46" s="136" t="s">
        <v>55</v>
      </c>
      <c r="B46" s="136">
        <f>'実質公債費比率（分子）の構造'!K$48</f>
        <v>1282</v>
      </c>
      <c r="C46" s="136"/>
      <c r="D46" s="136"/>
      <c r="E46" s="136">
        <f>'実質公債費比率（分子）の構造'!L$48</f>
        <v>1314</v>
      </c>
      <c r="F46" s="136"/>
      <c r="G46" s="136"/>
      <c r="H46" s="136">
        <f>'実質公債費比率（分子）の構造'!M$48</f>
        <v>1401</v>
      </c>
      <c r="I46" s="136"/>
      <c r="J46" s="136"/>
      <c r="K46" s="136">
        <f>'実質公債費比率（分子）の構造'!N$48</f>
        <v>1309</v>
      </c>
      <c r="L46" s="136"/>
      <c r="M46" s="136"/>
      <c r="N46" s="136">
        <f>'実質公債費比率（分子）の構造'!O$48</f>
        <v>1362</v>
      </c>
      <c r="O46" s="136"/>
      <c r="P46" s="136"/>
    </row>
    <row r="47" spans="1:16">
      <c r="A47" s="136" t="s">
        <v>56</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4997</v>
      </c>
      <c r="C49" s="136"/>
      <c r="D49" s="136"/>
      <c r="E49" s="136">
        <f>'実質公債費比率（分子）の構造'!L$45</f>
        <v>4558</v>
      </c>
      <c r="F49" s="136"/>
      <c r="G49" s="136"/>
      <c r="H49" s="136">
        <f>'実質公債費比率（分子）の構造'!M$45</f>
        <v>4600</v>
      </c>
      <c r="I49" s="136"/>
      <c r="J49" s="136"/>
      <c r="K49" s="136">
        <f>'実質公債費比率（分子）の構造'!N$45</f>
        <v>4340</v>
      </c>
      <c r="L49" s="136"/>
      <c r="M49" s="136"/>
      <c r="N49" s="136">
        <f>'実質公債費比率（分子）の構造'!O$45</f>
        <v>4463</v>
      </c>
      <c r="O49" s="136"/>
      <c r="P49" s="136"/>
    </row>
    <row r="50" spans="1:16">
      <c r="A50" s="136" t="s">
        <v>59</v>
      </c>
      <c r="B50" s="136" t="e">
        <f>NA()</f>
        <v>#N/A</v>
      </c>
      <c r="C50" s="136">
        <f>IF(ISNUMBER('実質公債費比率（分子）の構造'!K$53),'実質公債費比率（分子）の構造'!K$53,NA())</f>
        <v>1234</v>
      </c>
      <c r="D50" s="136" t="e">
        <f>NA()</f>
        <v>#N/A</v>
      </c>
      <c r="E50" s="136" t="e">
        <f>NA()</f>
        <v>#N/A</v>
      </c>
      <c r="F50" s="136">
        <f>IF(ISNUMBER('実質公債費比率（分子）の構造'!L$53),'実質公債費比率（分子）の構造'!L$53,NA())</f>
        <v>628</v>
      </c>
      <c r="G50" s="136" t="e">
        <f>NA()</f>
        <v>#N/A</v>
      </c>
      <c r="H50" s="136" t="e">
        <f>NA()</f>
        <v>#N/A</v>
      </c>
      <c r="I50" s="136">
        <f>IF(ISNUMBER('実質公債費比率（分子）の構造'!M$53),'実質公債費比率（分子）の構造'!M$53,NA())</f>
        <v>1079</v>
      </c>
      <c r="J50" s="136" t="e">
        <f>NA()</f>
        <v>#N/A</v>
      </c>
      <c r="K50" s="136" t="e">
        <f>NA()</f>
        <v>#N/A</v>
      </c>
      <c r="L50" s="136">
        <f>IF(ISNUMBER('実質公債費比率（分子）の構造'!N$53),'実質公債費比率（分子）の構造'!N$53,NA())</f>
        <v>775</v>
      </c>
      <c r="M50" s="136" t="e">
        <f>NA()</f>
        <v>#N/A</v>
      </c>
      <c r="N50" s="136" t="e">
        <f>NA()</f>
        <v>#N/A</v>
      </c>
      <c r="O50" s="136">
        <f>IF(ISNUMBER('実質公債費比率（分子）の構造'!O$53),'実質公債費比率（分子）の構造'!O$53,NA())</f>
        <v>809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33751</v>
      </c>
      <c r="E56" s="135"/>
      <c r="F56" s="135"/>
      <c r="G56" s="135">
        <f>'将来負担比率（分子）の構造'!J$51</f>
        <v>32368</v>
      </c>
      <c r="H56" s="135"/>
      <c r="I56" s="135"/>
      <c r="J56" s="135">
        <f>'将来負担比率（分子）の構造'!K$51</f>
        <v>30398</v>
      </c>
      <c r="K56" s="135"/>
      <c r="L56" s="135"/>
      <c r="M56" s="135">
        <f>'将来負担比率（分子）の構造'!L$51</f>
        <v>28051</v>
      </c>
      <c r="N56" s="135"/>
      <c r="O56" s="135"/>
      <c r="P56" s="135">
        <f>'将来負担比率（分子）の構造'!M$51</f>
        <v>26020</v>
      </c>
    </row>
    <row r="57" spans="1:16">
      <c r="A57" s="135" t="s">
        <v>35</v>
      </c>
      <c r="B57" s="135"/>
      <c r="C57" s="135"/>
      <c r="D57" s="135">
        <f>'将来負担比率（分子）の構造'!I$50</f>
        <v>16796</v>
      </c>
      <c r="E57" s="135"/>
      <c r="F57" s="135"/>
      <c r="G57" s="135">
        <f>'将来負担比率（分子）の構造'!J$50</f>
        <v>15476</v>
      </c>
      <c r="H57" s="135"/>
      <c r="I57" s="135"/>
      <c r="J57" s="135">
        <f>'将来負担比率（分子）の構造'!K$50</f>
        <v>15169</v>
      </c>
      <c r="K57" s="135"/>
      <c r="L57" s="135"/>
      <c r="M57" s="135">
        <f>'将来負担比率（分子）の構造'!L$50</f>
        <v>14810</v>
      </c>
      <c r="N57" s="135"/>
      <c r="O57" s="135"/>
      <c r="P57" s="135">
        <f>'将来負担比率（分子）の構造'!M$50</f>
        <v>14165</v>
      </c>
    </row>
    <row r="58" spans="1:16">
      <c r="A58" s="135" t="s">
        <v>34</v>
      </c>
      <c r="B58" s="135"/>
      <c r="C58" s="135"/>
      <c r="D58" s="135">
        <f>'将来負担比率（分子）の構造'!I$49</f>
        <v>15412</v>
      </c>
      <c r="E58" s="135"/>
      <c r="F58" s="135"/>
      <c r="G58" s="135">
        <f>'将来負担比率（分子）の構造'!J$49</f>
        <v>16395</v>
      </c>
      <c r="H58" s="135"/>
      <c r="I58" s="135"/>
      <c r="J58" s="135">
        <f>'将来負担比率（分子）の構造'!K$49</f>
        <v>16910</v>
      </c>
      <c r="K58" s="135"/>
      <c r="L58" s="135"/>
      <c r="M58" s="135">
        <f>'将来負担比率（分子）の構造'!L$49</f>
        <v>18453</v>
      </c>
      <c r="N58" s="135"/>
      <c r="O58" s="135"/>
      <c r="P58" s="135">
        <f>'将来負担比率（分子）の構造'!M$49</f>
        <v>20070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12142</v>
      </c>
      <c r="C62" s="135"/>
      <c r="D62" s="135"/>
      <c r="E62" s="135">
        <f>'将来負担比率（分子）の構造'!J$45</f>
        <v>9875</v>
      </c>
      <c r="F62" s="135"/>
      <c r="G62" s="135"/>
      <c r="H62" s="135">
        <f>'将来負担比率（分子）の構造'!K$45</f>
        <v>9270</v>
      </c>
      <c r="I62" s="135"/>
      <c r="J62" s="135"/>
      <c r="K62" s="135">
        <f>'将来負担比率（分子）の構造'!L$45</f>
        <v>9103</v>
      </c>
      <c r="L62" s="135"/>
      <c r="M62" s="135"/>
      <c r="N62" s="135">
        <f>'将来負担比率（分子）の構造'!M$45</f>
        <v>8684</v>
      </c>
      <c r="O62" s="135"/>
      <c r="P62" s="135"/>
    </row>
    <row r="63" spans="1:16">
      <c r="A63" s="135" t="s">
        <v>28</v>
      </c>
      <c r="B63" s="135">
        <f>'将来負担比率（分子）の構造'!I$44</f>
        <v>1474</v>
      </c>
      <c r="C63" s="135"/>
      <c r="D63" s="135"/>
      <c r="E63" s="135">
        <f>'将来負担比率（分子）の構造'!J$44</f>
        <v>1219</v>
      </c>
      <c r="F63" s="135"/>
      <c r="G63" s="135"/>
      <c r="H63" s="135">
        <f>'将来負担比率（分子）の構造'!K$44</f>
        <v>965</v>
      </c>
      <c r="I63" s="135"/>
      <c r="J63" s="135"/>
      <c r="K63" s="135">
        <f>'将来負担比率（分子）の構造'!L$44</f>
        <v>782</v>
      </c>
      <c r="L63" s="135"/>
      <c r="M63" s="135"/>
      <c r="N63" s="135">
        <f>'将来負担比率（分子）の構造'!M$44</f>
        <v>622</v>
      </c>
      <c r="O63" s="135"/>
      <c r="P63" s="135"/>
    </row>
    <row r="64" spans="1:16">
      <c r="A64" s="135" t="s">
        <v>27</v>
      </c>
      <c r="B64" s="135">
        <f>'将来負担比率（分子）の構造'!I$43</f>
        <v>12933</v>
      </c>
      <c r="C64" s="135"/>
      <c r="D64" s="135"/>
      <c r="E64" s="135">
        <f>'将来負担比率（分子）の構造'!J$43</f>
        <v>11358</v>
      </c>
      <c r="F64" s="135"/>
      <c r="G64" s="135"/>
      <c r="H64" s="135">
        <f>'将来負担比率（分子）の構造'!K$43</f>
        <v>10990</v>
      </c>
      <c r="I64" s="135"/>
      <c r="J64" s="135"/>
      <c r="K64" s="135">
        <f>'将来負担比率（分子）の構造'!L$43</f>
        <v>10630</v>
      </c>
      <c r="L64" s="135"/>
      <c r="M64" s="135"/>
      <c r="N64" s="135">
        <f>'将来負担比率（分子）の構造'!M$43</f>
        <v>10117</v>
      </c>
      <c r="O64" s="135"/>
      <c r="P64" s="135"/>
    </row>
    <row r="65" spans="1:16">
      <c r="A65" s="135" t="s">
        <v>26</v>
      </c>
      <c r="B65" s="135">
        <f>'将来負担比率（分子）の構造'!I$42</f>
        <v>3624</v>
      </c>
      <c r="C65" s="135"/>
      <c r="D65" s="135"/>
      <c r="E65" s="135">
        <f>'将来負担比率（分子）の構造'!J$42</f>
        <v>4378</v>
      </c>
      <c r="F65" s="135"/>
      <c r="G65" s="135"/>
      <c r="H65" s="135">
        <f>'将来負担比率（分子）の構造'!K$42</f>
        <v>4151</v>
      </c>
      <c r="I65" s="135"/>
      <c r="J65" s="135"/>
      <c r="K65" s="135">
        <f>'将来負担比率（分子）の構造'!L$42</f>
        <v>3209</v>
      </c>
      <c r="L65" s="135"/>
      <c r="M65" s="135"/>
      <c r="N65" s="135">
        <f>'将来負担比率（分子）の構造'!M$42</f>
        <v>2715</v>
      </c>
      <c r="O65" s="135"/>
      <c r="P65" s="135"/>
    </row>
    <row r="66" spans="1:16">
      <c r="A66" s="135" t="s">
        <v>25</v>
      </c>
      <c r="B66" s="135">
        <f>'将来負担比率（分子）の構造'!I$41</f>
        <v>35063</v>
      </c>
      <c r="C66" s="135"/>
      <c r="D66" s="135"/>
      <c r="E66" s="135">
        <f>'将来負担比率（分子）の構造'!J$41</f>
        <v>33516</v>
      </c>
      <c r="F66" s="135"/>
      <c r="G66" s="135"/>
      <c r="H66" s="135">
        <f>'将来負担比率（分子）の構造'!K$41</f>
        <v>32788</v>
      </c>
      <c r="I66" s="135"/>
      <c r="J66" s="135"/>
      <c r="K66" s="135">
        <f>'将来負担比率（分子）の構造'!L$41</f>
        <v>31879</v>
      </c>
      <c r="L66" s="135"/>
      <c r="M66" s="135"/>
      <c r="N66" s="135">
        <f>'将来負担比率（分子）の構造'!M$41</f>
        <v>32154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38882830</v>
      </c>
      <c r="S5" s="583"/>
      <c r="T5" s="583"/>
      <c r="U5" s="583"/>
      <c r="V5" s="583"/>
      <c r="W5" s="583"/>
      <c r="X5" s="583"/>
      <c r="Y5" s="584"/>
      <c r="Z5" s="585">
        <v>48.6</v>
      </c>
      <c r="AA5" s="585"/>
      <c r="AB5" s="585"/>
      <c r="AC5" s="585"/>
      <c r="AD5" s="586">
        <v>36066582</v>
      </c>
      <c r="AE5" s="586"/>
      <c r="AF5" s="586"/>
      <c r="AG5" s="586"/>
      <c r="AH5" s="586"/>
      <c r="AI5" s="586"/>
      <c r="AJ5" s="586"/>
      <c r="AK5" s="586"/>
      <c r="AL5" s="587">
        <v>88.6</v>
      </c>
      <c r="AM5" s="588"/>
      <c r="AN5" s="588"/>
      <c r="AO5" s="589"/>
      <c r="AP5" s="579" t="s">
        <v>209</v>
      </c>
      <c r="AQ5" s="580"/>
      <c r="AR5" s="580"/>
      <c r="AS5" s="580"/>
      <c r="AT5" s="580"/>
      <c r="AU5" s="580"/>
      <c r="AV5" s="580"/>
      <c r="AW5" s="580"/>
      <c r="AX5" s="580"/>
      <c r="AY5" s="580"/>
      <c r="AZ5" s="580"/>
      <c r="BA5" s="580"/>
      <c r="BB5" s="580"/>
      <c r="BC5" s="580"/>
      <c r="BD5" s="580"/>
      <c r="BE5" s="580"/>
      <c r="BF5" s="581"/>
      <c r="BG5" s="593">
        <v>36066582</v>
      </c>
      <c r="BH5" s="594"/>
      <c r="BI5" s="594"/>
      <c r="BJ5" s="594"/>
      <c r="BK5" s="594"/>
      <c r="BL5" s="594"/>
      <c r="BM5" s="594"/>
      <c r="BN5" s="595"/>
      <c r="BO5" s="596">
        <v>92.8</v>
      </c>
      <c r="BP5" s="596"/>
      <c r="BQ5" s="596"/>
      <c r="BR5" s="596"/>
      <c r="BS5" s="597">
        <v>632294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263061</v>
      </c>
      <c r="S6" s="594"/>
      <c r="T6" s="594"/>
      <c r="U6" s="594"/>
      <c r="V6" s="594"/>
      <c r="W6" s="594"/>
      <c r="X6" s="594"/>
      <c r="Y6" s="595"/>
      <c r="Z6" s="596">
        <v>0.3</v>
      </c>
      <c r="AA6" s="596"/>
      <c r="AB6" s="596"/>
      <c r="AC6" s="596"/>
      <c r="AD6" s="597">
        <v>263061</v>
      </c>
      <c r="AE6" s="597"/>
      <c r="AF6" s="597"/>
      <c r="AG6" s="597"/>
      <c r="AH6" s="597"/>
      <c r="AI6" s="597"/>
      <c r="AJ6" s="597"/>
      <c r="AK6" s="597"/>
      <c r="AL6" s="598">
        <v>0.6</v>
      </c>
      <c r="AM6" s="599"/>
      <c r="AN6" s="599"/>
      <c r="AO6" s="600"/>
      <c r="AP6" s="590" t="s">
        <v>214</v>
      </c>
      <c r="AQ6" s="591"/>
      <c r="AR6" s="591"/>
      <c r="AS6" s="591"/>
      <c r="AT6" s="591"/>
      <c r="AU6" s="591"/>
      <c r="AV6" s="591"/>
      <c r="AW6" s="591"/>
      <c r="AX6" s="591"/>
      <c r="AY6" s="591"/>
      <c r="AZ6" s="591"/>
      <c r="BA6" s="591"/>
      <c r="BB6" s="591"/>
      <c r="BC6" s="591"/>
      <c r="BD6" s="591"/>
      <c r="BE6" s="591"/>
      <c r="BF6" s="592"/>
      <c r="BG6" s="593">
        <v>36066582</v>
      </c>
      <c r="BH6" s="594"/>
      <c r="BI6" s="594"/>
      <c r="BJ6" s="594"/>
      <c r="BK6" s="594"/>
      <c r="BL6" s="594"/>
      <c r="BM6" s="594"/>
      <c r="BN6" s="595"/>
      <c r="BO6" s="596">
        <v>92.8</v>
      </c>
      <c r="BP6" s="596"/>
      <c r="BQ6" s="596"/>
      <c r="BR6" s="596"/>
      <c r="BS6" s="597">
        <v>632294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473411</v>
      </c>
      <c r="CS6" s="594"/>
      <c r="CT6" s="594"/>
      <c r="CU6" s="594"/>
      <c r="CV6" s="594"/>
      <c r="CW6" s="594"/>
      <c r="CX6" s="594"/>
      <c r="CY6" s="595"/>
      <c r="CZ6" s="596">
        <v>0.6</v>
      </c>
      <c r="DA6" s="596"/>
      <c r="DB6" s="596"/>
      <c r="DC6" s="596"/>
      <c r="DD6" s="602" t="s">
        <v>216</v>
      </c>
      <c r="DE6" s="594"/>
      <c r="DF6" s="594"/>
      <c r="DG6" s="594"/>
      <c r="DH6" s="594"/>
      <c r="DI6" s="594"/>
      <c r="DJ6" s="594"/>
      <c r="DK6" s="594"/>
      <c r="DL6" s="594"/>
      <c r="DM6" s="594"/>
      <c r="DN6" s="594"/>
      <c r="DO6" s="594"/>
      <c r="DP6" s="595"/>
      <c r="DQ6" s="602">
        <v>473365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216471</v>
      </c>
      <c r="S7" s="594"/>
      <c r="T7" s="594"/>
      <c r="U7" s="594"/>
      <c r="V7" s="594"/>
      <c r="W7" s="594"/>
      <c r="X7" s="594"/>
      <c r="Y7" s="595"/>
      <c r="Z7" s="596">
        <v>0.3</v>
      </c>
      <c r="AA7" s="596"/>
      <c r="AB7" s="596"/>
      <c r="AC7" s="596"/>
      <c r="AD7" s="597">
        <v>216471</v>
      </c>
      <c r="AE7" s="597"/>
      <c r="AF7" s="597"/>
      <c r="AG7" s="597"/>
      <c r="AH7" s="597"/>
      <c r="AI7" s="597"/>
      <c r="AJ7" s="597"/>
      <c r="AK7" s="597"/>
      <c r="AL7" s="598">
        <v>0.5</v>
      </c>
      <c r="AM7" s="599"/>
      <c r="AN7" s="599"/>
      <c r="AO7" s="600"/>
      <c r="AP7" s="590" t="s">
        <v>218</v>
      </c>
      <c r="AQ7" s="591"/>
      <c r="AR7" s="591"/>
      <c r="AS7" s="591"/>
      <c r="AT7" s="591"/>
      <c r="AU7" s="591"/>
      <c r="AV7" s="591"/>
      <c r="AW7" s="591"/>
      <c r="AX7" s="591"/>
      <c r="AY7" s="591"/>
      <c r="AZ7" s="591"/>
      <c r="BA7" s="591"/>
      <c r="BB7" s="591"/>
      <c r="BC7" s="591"/>
      <c r="BD7" s="591"/>
      <c r="BE7" s="591"/>
      <c r="BF7" s="592"/>
      <c r="BG7" s="593">
        <v>17974003</v>
      </c>
      <c r="BH7" s="594"/>
      <c r="BI7" s="594"/>
      <c r="BJ7" s="594"/>
      <c r="BK7" s="594"/>
      <c r="BL7" s="594"/>
      <c r="BM7" s="594"/>
      <c r="BN7" s="595"/>
      <c r="BO7" s="596">
        <v>46.2</v>
      </c>
      <c r="BP7" s="596"/>
      <c r="BQ7" s="596"/>
      <c r="BR7" s="596"/>
      <c r="BS7" s="597">
        <v>632294</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7808179</v>
      </c>
      <c r="CS7" s="594"/>
      <c r="CT7" s="594"/>
      <c r="CU7" s="594"/>
      <c r="CV7" s="594"/>
      <c r="CW7" s="594"/>
      <c r="CX7" s="594"/>
      <c r="CY7" s="595"/>
      <c r="CZ7" s="596">
        <v>10.3</v>
      </c>
      <c r="DA7" s="596"/>
      <c r="DB7" s="596"/>
      <c r="DC7" s="596"/>
      <c r="DD7" s="602">
        <v>223681</v>
      </c>
      <c r="DE7" s="594"/>
      <c r="DF7" s="594"/>
      <c r="DG7" s="594"/>
      <c r="DH7" s="594"/>
      <c r="DI7" s="594"/>
      <c r="DJ7" s="594"/>
      <c r="DK7" s="594"/>
      <c r="DL7" s="594"/>
      <c r="DM7" s="594"/>
      <c r="DN7" s="594"/>
      <c r="DO7" s="594"/>
      <c r="DP7" s="595"/>
      <c r="DQ7" s="602">
        <v>7037905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273101</v>
      </c>
      <c r="S8" s="594"/>
      <c r="T8" s="594"/>
      <c r="U8" s="594"/>
      <c r="V8" s="594"/>
      <c r="W8" s="594"/>
      <c r="X8" s="594"/>
      <c r="Y8" s="595"/>
      <c r="Z8" s="596">
        <v>0.3</v>
      </c>
      <c r="AA8" s="596"/>
      <c r="AB8" s="596"/>
      <c r="AC8" s="596"/>
      <c r="AD8" s="597">
        <v>273101</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302921</v>
      </c>
      <c r="BH8" s="594"/>
      <c r="BI8" s="594"/>
      <c r="BJ8" s="594"/>
      <c r="BK8" s="594"/>
      <c r="BL8" s="594"/>
      <c r="BM8" s="594"/>
      <c r="BN8" s="595"/>
      <c r="BO8" s="596">
        <v>0.8</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34818744</v>
      </c>
      <c r="CS8" s="594"/>
      <c r="CT8" s="594"/>
      <c r="CU8" s="594"/>
      <c r="CV8" s="594"/>
      <c r="CW8" s="594"/>
      <c r="CX8" s="594"/>
      <c r="CY8" s="595"/>
      <c r="CZ8" s="596">
        <v>45.8</v>
      </c>
      <c r="DA8" s="596"/>
      <c r="DB8" s="596"/>
      <c r="DC8" s="596"/>
      <c r="DD8" s="602">
        <v>348177</v>
      </c>
      <c r="DE8" s="594"/>
      <c r="DF8" s="594"/>
      <c r="DG8" s="594"/>
      <c r="DH8" s="594"/>
      <c r="DI8" s="594"/>
      <c r="DJ8" s="594"/>
      <c r="DK8" s="594"/>
      <c r="DL8" s="594"/>
      <c r="DM8" s="594"/>
      <c r="DN8" s="594"/>
      <c r="DO8" s="594"/>
      <c r="DP8" s="595"/>
      <c r="DQ8" s="602">
        <v>15821553</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229668</v>
      </c>
      <c r="S9" s="594"/>
      <c r="T9" s="594"/>
      <c r="U9" s="594"/>
      <c r="V9" s="594"/>
      <c r="W9" s="594"/>
      <c r="X9" s="594"/>
      <c r="Y9" s="595"/>
      <c r="Z9" s="596">
        <v>0.3</v>
      </c>
      <c r="AA9" s="596"/>
      <c r="AB9" s="596"/>
      <c r="AC9" s="596"/>
      <c r="AD9" s="597">
        <v>229668</v>
      </c>
      <c r="AE9" s="597"/>
      <c r="AF9" s="597"/>
      <c r="AG9" s="597"/>
      <c r="AH9" s="597"/>
      <c r="AI9" s="597"/>
      <c r="AJ9" s="597"/>
      <c r="AK9" s="597"/>
      <c r="AL9" s="598">
        <v>0.6</v>
      </c>
      <c r="AM9" s="599"/>
      <c r="AN9" s="599"/>
      <c r="AO9" s="600"/>
      <c r="AP9" s="590" t="s">
        <v>225</v>
      </c>
      <c r="AQ9" s="591"/>
      <c r="AR9" s="591"/>
      <c r="AS9" s="591"/>
      <c r="AT9" s="591"/>
      <c r="AU9" s="591"/>
      <c r="AV9" s="591"/>
      <c r="AW9" s="591"/>
      <c r="AX9" s="591"/>
      <c r="AY9" s="591"/>
      <c r="AZ9" s="591"/>
      <c r="BA9" s="591"/>
      <c r="BB9" s="591"/>
      <c r="BC9" s="591"/>
      <c r="BD9" s="591"/>
      <c r="BE9" s="591"/>
      <c r="BF9" s="592"/>
      <c r="BG9" s="593">
        <v>11827978</v>
      </c>
      <c r="BH9" s="594"/>
      <c r="BI9" s="594"/>
      <c r="BJ9" s="594"/>
      <c r="BK9" s="594"/>
      <c r="BL9" s="594"/>
      <c r="BM9" s="594"/>
      <c r="BN9" s="595"/>
      <c r="BO9" s="596">
        <v>30.4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5489251</v>
      </c>
      <c r="CS9" s="594"/>
      <c r="CT9" s="594"/>
      <c r="CU9" s="594"/>
      <c r="CV9" s="594"/>
      <c r="CW9" s="594"/>
      <c r="CX9" s="594"/>
      <c r="CY9" s="595"/>
      <c r="CZ9" s="596">
        <v>7.2</v>
      </c>
      <c r="DA9" s="596"/>
      <c r="DB9" s="596"/>
      <c r="DC9" s="596"/>
      <c r="DD9" s="602">
        <v>458203</v>
      </c>
      <c r="DE9" s="594"/>
      <c r="DF9" s="594"/>
      <c r="DG9" s="594"/>
      <c r="DH9" s="594"/>
      <c r="DI9" s="594"/>
      <c r="DJ9" s="594"/>
      <c r="DK9" s="594"/>
      <c r="DL9" s="594"/>
      <c r="DM9" s="594"/>
      <c r="DN9" s="594"/>
      <c r="DO9" s="594"/>
      <c r="DP9" s="595"/>
      <c r="DQ9" s="602">
        <v>4236936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2780462</v>
      </c>
      <c r="S10" s="594"/>
      <c r="T10" s="594"/>
      <c r="U10" s="594"/>
      <c r="V10" s="594"/>
      <c r="W10" s="594"/>
      <c r="X10" s="594"/>
      <c r="Y10" s="595"/>
      <c r="Z10" s="596">
        <v>3.5</v>
      </c>
      <c r="AA10" s="596"/>
      <c r="AB10" s="596"/>
      <c r="AC10" s="596"/>
      <c r="AD10" s="597">
        <v>2780462</v>
      </c>
      <c r="AE10" s="597"/>
      <c r="AF10" s="597"/>
      <c r="AG10" s="597"/>
      <c r="AH10" s="597"/>
      <c r="AI10" s="597"/>
      <c r="AJ10" s="597"/>
      <c r="AK10" s="597"/>
      <c r="AL10" s="598">
        <v>6.8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953349</v>
      </c>
      <c r="BH10" s="594"/>
      <c r="BI10" s="594"/>
      <c r="BJ10" s="594"/>
      <c r="BK10" s="594"/>
      <c r="BL10" s="594"/>
      <c r="BM10" s="594"/>
      <c r="BN10" s="595"/>
      <c r="BO10" s="596">
        <v>2.5</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544515</v>
      </c>
      <c r="CS10" s="594"/>
      <c r="CT10" s="594"/>
      <c r="CU10" s="594"/>
      <c r="CV10" s="594"/>
      <c r="CW10" s="594"/>
      <c r="CX10" s="594"/>
      <c r="CY10" s="595"/>
      <c r="CZ10" s="596">
        <v>0.7</v>
      </c>
      <c r="DA10" s="596"/>
      <c r="DB10" s="596"/>
      <c r="DC10" s="596"/>
      <c r="DD10" s="602" t="s">
        <v>222</v>
      </c>
      <c r="DE10" s="594"/>
      <c r="DF10" s="594"/>
      <c r="DG10" s="594"/>
      <c r="DH10" s="594"/>
      <c r="DI10" s="594"/>
      <c r="DJ10" s="594"/>
      <c r="DK10" s="594"/>
      <c r="DL10" s="594"/>
      <c r="DM10" s="594"/>
      <c r="DN10" s="594"/>
      <c r="DO10" s="594"/>
      <c r="DP10" s="595"/>
      <c r="DQ10" s="602">
        <v>477348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4889755</v>
      </c>
      <c r="BH11" s="594"/>
      <c r="BI11" s="594"/>
      <c r="BJ11" s="594"/>
      <c r="BK11" s="594"/>
      <c r="BL11" s="594"/>
      <c r="BM11" s="594"/>
      <c r="BN11" s="595"/>
      <c r="BO11" s="596">
        <v>12.6</v>
      </c>
      <c r="BP11" s="596"/>
      <c r="BQ11" s="596"/>
      <c r="BR11" s="596"/>
      <c r="BS11" s="602">
        <v>632294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166700</v>
      </c>
      <c r="CS11" s="594"/>
      <c r="CT11" s="594"/>
      <c r="CU11" s="594"/>
      <c r="CV11" s="594"/>
      <c r="CW11" s="594"/>
      <c r="CX11" s="594"/>
      <c r="CY11" s="595"/>
      <c r="CZ11" s="596">
        <v>0.2</v>
      </c>
      <c r="DA11" s="596"/>
      <c r="DB11" s="596"/>
      <c r="DC11" s="596"/>
      <c r="DD11" s="602">
        <v>68482</v>
      </c>
      <c r="DE11" s="594"/>
      <c r="DF11" s="594"/>
      <c r="DG11" s="594"/>
      <c r="DH11" s="594"/>
      <c r="DI11" s="594"/>
      <c r="DJ11" s="594"/>
      <c r="DK11" s="594"/>
      <c r="DL11" s="594"/>
      <c r="DM11" s="594"/>
      <c r="DN11" s="594"/>
      <c r="DO11" s="594"/>
      <c r="DP11" s="595"/>
      <c r="DQ11" s="602">
        <v>109633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16544894</v>
      </c>
      <c r="BH12" s="594"/>
      <c r="BI12" s="594"/>
      <c r="BJ12" s="594"/>
      <c r="BK12" s="594"/>
      <c r="BL12" s="594"/>
      <c r="BM12" s="594"/>
      <c r="BN12" s="595"/>
      <c r="BO12" s="596">
        <v>42.6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365248</v>
      </c>
      <c r="CS12" s="594"/>
      <c r="CT12" s="594"/>
      <c r="CU12" s="594"/>
      <c r="CV12" s="594"/>
      <c r="CW12" s="594"/>
      <c r="CX12" s="594"/>
      <c r="CY12" s="595"/>
      <c r="CZ12" s="596">
        <v>0.5</v>
      </c>
      <c r="DA12" s="596"/>
      <c r="DB12" s="596"/>
      <c r="DC12" s="596"/>
      <c r="DD12" s="602">
        <v>8097</v>
      </c>
      <c r="DE12" s="594"/>
      <c r="DF12" s="594"/>
      <c r="DG12" s="594"/>
      <c r="DH12" s="594"/>
      <c r="DI12" s="594"/>
      <c r="DJ12" s="594"/>
      <c r="DK12" s="594"/>
      <c r="DL12" s="594"/>
      <c r="DM12" s="594"/>
      <c r="DN12" s="594"/>
      <c r="DO12" s="594"/>
      <c r="DP12" s="595"/>
      <c r="DQ12" s="602">
        <v>322505</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87830</v>
      </c>
      <c r="S13" s="594"/>
      <c r="T13" s="594"/>
      <c r="U13" s="594"/>
      <c r="V13" s="594"/>
      <c r="W13" s="594"/>
      <c r="X13" s="594"/>
      <c r="Y13" s="595"/>
      <c r="Z13" s="596">
        <v>0.1</v>
      </c>
      <c r="AA13" s="596"/>
      <c r="AB13" s="596"/>
      <c r="AC13" s="596"/>
      <c r="AD13" s="597">
        <v>87830</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16105582</v>
      </c>
      <c r="BH13" s="594"/>
      <c r="BI13" s="594"/>
      <c r="BJ13" s="594"/>
      <c r="BK13" s="594"/>
      <c r="BL13" s="594"/>
      <c r="BM13" s="594"/>
      <c r="BN13" s="595"/>
      <c r="BO13" s="596">
        <v>41.4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8631397</v>
      </c>
      <c r="CS13" s="594"/>
      <c r="CT13" s="594"/>
      <c r="CU13" s="594"/>
      <c r="CV13" s="594"/>
      <c r="CW13" s="594"/>
      <c r="CX13" s="594"/>
      <c r="CY13" s="595"/>
      <c r="CZ13" s="596">
        <v>11.4</v>
      </c>
      <c r="DA13" s="596"/>
      <c r="DB13" s="596"/>
      <c r="DC13" s="596"/>
      <c r="DD13" s="602">
        <v>3798817</v>
      </c>
      <c r="DE13" s="594"/>
      <c r="DF13" s="594"/>
      <c r="DG13" s="594"/>
      <c r="DH13" s="594"/>
      <c r="DI13" s="594"/>
      <c r="DJ13" s="594"/>
      <c r="DK13" s="594"/>
      <c r="DL13" s="594"/>
      <c r="DM13" s="594"/>
      <c r="DN13" s="594"/>
      <c r="DO13" s="594"/>
      <c r="DP13" s="595"/>
      <c r="DQ13" s="602">
        <v>4031969</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134559</v>
      </c>
      <c r="BH14" s="594"/>
      <c r="BI14" s="594"/>
      <c r="BJ14" s="594"/>
      <c r="BK14" s="594"/>
      <c r="BL14" s="594"/>
      <c r="BM14" s="594"/>
      <c r="BN14" s="595"/>
      <c r="BO14" s="596">
        <v>0.3</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2253317</v>
      </c>
      <c r="CS14" s="594"/>
      <c r="CT14" s="594"/>
      <c r="CU14" s="594"/>
      <c r="CV14" s="594"/>
      <c r="CW14" s="594"/>
      <c r="CX14" s="594"/>
      <c r="CY14" s="595"/>
      <c r="CZ14" s="596">
        <v>3</v>
      </c>
      <c r="DA14" s="596"/>
      <c r="DB14" s="596"/>
      <c r="DC14" s="596"/>
      <c r="DD14" s="602">
        <v>197194</v>
      </c>
      <c r="DE14" s="594"/>
      <c r="DF14" s="594"/>
      <c r="DG14" s="594"/>
      <c r="DH14" s="594"/>
      <c r="DI14" s="594"/>
      <c r="DJ14" s="594"/>
      <c r="DK14" s="594"/>
      <c r="DL14" s="594"/>
      <c r="DM14" s="594"/>
      <c r="DN14" s="594"/>
      <c r="DO14" s="594"/>
      <c r="DP14" s="595"/>
      <c r="DQ14" s="602">
        <v>1526933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121553</v>
      </c>
      <c r="S15" s="594"/>
      <c r="T15" s="594"/>
      <c r="U15" s="594"/>
      <c r="V15" s="594"/>
      <c r="W15" s="594"/>
      <c r="X15" s="594"/>
      <c r="Y15" s="595"/>
      <c r="Z15" s="596">
        <v>0.2</v>
      </c>
      <c r="AA15" s="596"/>
      <c r="AB15" s="596"/>
      <c r="AC15" s="596"/>
      <c r="AD15" s="597">
        <v>121553</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1413126</v>
      </c>
      <c r="BH15" s="594"/>
      <c r="BI15" s="594"/>
      <c r="BJ15" s="594"/>
      <c r="BK15" s="594"/>
      <c r="BL15" s="594"/>
      <c r="BM15" s="594"/>
      <c r="BN15" s="595"/>
      <c r="BO15" s="596">
        <v>3.6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11002781</v>
      </c>
      <c r="CS15" s="594"/>
      <c r="CT15" s="594"/>
      <c r="CU15" s="594"/>
      <c r="CV15" s="594"/>
      <c r="CW15" s="594"/>
      <c r="CX15" s="594"/>
      <c r="CY15" s="595"/>
      <c r="CZ15" s="596">
        <v>14.5</v>
      </c>
      <c r="DA15" s="596"/>
      <c r="DB15" s="596"/>
      <c r="DC15" s="596"/>
      <c r="DD15" s="602">
        <v>5195237</v>
      </c>
      <c r="DE15" s="594"/>
      <c r="DF15" s="594"/>
      <c r="DG15" s="594"/>
      <c r="DH15" s="594"/>
      <c r="DI15" s="594"/>
      <c r="DJ15" s="594"/>
      <c r="DK15" s="594"/>
      <c r="DL15" s="594"/>
      <c r="DM15" s="594"/>
      <c r="DN15" s="594"/>
      <c r="DO15" s="594"/>
      <c r="DP15" s="595"/>
      <c r="DQ15" s="602">
        <v>6099156</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36907</v>
      </c>
      <c r="S16" s="594"/>
      <c r="T16" s="594"/>
      <c r="U16" s="594"/>
      <c r="V16" s="594"/>
      <c r="W16" s="594"/>
      <c r="X16" s="594"/>
      <c r="Y16" s="595"/>
      <c r="Z16" s="596">
        <v>0</v>
      </c>
      <c r="AA16" s="596"/>
      <c r="AB16" s="596"/>
      <c r="AC16" s="596"/>
      <c r="AD16" s="597" t="s">
        <v>222</v>
      </c>
      <c r="AE16" s="597"/>
      <c r="AF16" s="597"/>
      <c r="AG16" s="597"/>
      <c r="AH16" s="597"/>
      <c r="AI16" s="597"/>
      <c r="AJ16" s="597"/>
      <c r="AK16" s="597"/>
      <c r="AL16" s="598" t="s">
        <v>222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t="s">
        <v>222</v>
      </c>
      <c r="S17" s="594"/>
      <c r="T17" s="594"/>
      <c r="U17" s="594"/>
      <c r="V17" s="594"/>
      <c r="W17" s="594"/>
      <c r="X17" s="594"/>
      <c r="Y17" s="595"/>
      <c r="Z17" s="596" t="s">
        <v>222</v>
      </c>
      <c r="AA17" s="596"/>
      <c r="AB17" s="596"/>
      <c r="AC17" s="596"/>
      <c r="AD17" s="597" t="s">
        <v>222</v>
      </c>
      <c r="AE17" s="597"/>
      <c r="AF17" s="597"/>
      <c r="AG17" s="597"/>
      <c r="AH17" s="597"/>
      <c r="AI17" s="597"/>
      <c r="AJ17" s="597"/>
      <c r="AK17" s="597"/>
      <c r="AL17" s="598" t="s">
        <v>222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4429644</v>
      </c>
      <c r="CS17" s="594"/>
      <c r="CT17" s="594"/>
      <c r="CU17" s="594"/>
      <c r="CV17" s="594"/>
      <c r="CW17" s="594"/>
      <c r="CX17" s="594"/>
      <c r="CY17" s="595"/>
      <c r="CZ17" s="596">
        <v>5.8</v>
      </c>
      <c r="DA17" s="596"/>
      <c r="DB17" s="596"/>
      <c r="DC17" s="596"/>
      <c r="DD17" s="602" t="s">
        <v>222</v>
      </c>
      <c r="DE17" s="594"/>
      <c r="DF17" s="594"/>
      <c r="DG17" s="594"/>
      <c r="DH17" s="594"/>
      <c r="DI17" s="594"/>
      <c r="DJ17" s="594"/>
      <c r="DK17" s="594"/>
      <c r="DL17" s="594"/>
      <c r="DM17" s="594"/>
      <c r="DN17" s="594"/>
      <c r="DO17" s="594"/>
      <c r="DP17" s="595"/>
      <c r="DQ17" s="602">
        <v>4356182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36903</v>
      </c>
      <c r="S18" s="594"/>
      <c r="T18" s="594"/>
      <c r="U18" s="594"/>
      <c r="V18" s="594"/>
      <c r="W18" s="594"/>
      <c r="X18" s="594"/>
      <c r="Y18" s="595"/>
      <c r="Z18" s="596">
        <v>0</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2816248</v>
      </c>
      <c r="BH19" s="594"/>
      <c r="BI19" s="594"/>
      <c r="BJ19" s="594"/>
      <c r="BK19" s="594"/>
      <c r="BL19" s="594"/>
      <c r="BM19" s="594"/>
      <c r="BN19" s="595"/>
      <c r="BO19" s="596">
        <v>7.2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42891883</v>
      </c>
      <c r="S20" s="594"/>
      <c r="T20" s="594"/>
      <c r="U20" s="594"/>
      <c r="V20" s="594"/>
      <c r="W20" s="594"/>
      <c r="X20" s="594"/>
      <c r="Y20" s="595"/>
      <c r="Z20" s="596">
        <v>53.6</v>
      </c>
      <c r="AA20" s="596"/>
      <c r="AB20" s="596"/>
      <c r="AC20" s="596"/>
      <c r="AD20" s="597">
        <v>40038728</v>
      </c>
      <c r="AE20" s="597"/>
      <c r="AF20" s="597"/>
      <c r="AG20" s="597"/>
      <c r="AH20" s="597"/>
      <c r="AI20" s="597"/>
      <c r="AJ20" s="597"/>
      <c r="AK20" s="597"/>
      <c r="AL20" s="598">
        <v>98.4</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2816248</v>
      </c>
      <c r="BH20" s="594"/>
      <c r="BI20" s="594"/>
      <c r="BJ20" s="594"/>
      <c r="BK20" s="594"/>
      <c r="BL20" s="594"/>
      <c r="BM20" s="594"/>
      <c r="BN20" s="595"/>
      <c r="BO20" s="596">
        <v>7.2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75983187</v>
      </c>
      <c r="CS20" s="594"/>
      <c r="CT20" s="594"/>
      <c r="CU20" s="594"/>
      <c r="CV20" s="594"/>
      <c r="CW20" s="594"/>
      <c r="CX20" s="594"/>
      <c r="CY20" s="595"/>
      <c r="CZ20" s="596">
        <v>100</v>
      </c>
      <c r="DA20" s="596"/>
      <c r="DB20" s="596"/>
      <c r="DC20" s="596"/>
      <c r="DD20" s="602">
        <v>10297888</v>
      </c>
      <c r="DE20" s="594"/>
      <c r="DF20" s="594"/>
      <c r="DG20" s="594"/>
      <c r="DH20" s="594"/>
      <c r="DI20" s="594"/>
      <c r="DJ20" s="594"/>
      <c r="DK20" s="594"/>
      <c r="DL20" s="594"/>
      <c r="DM20" s="594"/>
      <c r="DN20" s="594"/>
      <c r="DO20" s="594"/>
      <c r="DP20" s="595"/>
      <c r="DQ20" s="602">
        <v>44493485</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23823</v>
      </c>
      <c r="S21" s="594"/>
      <c r="T21" s="594"/>
      <c r="U21" s="594"/>
      <c r="V21" s="594"/>
      <c r="W21" s="594"/>
      <c r="X21" s="594"/>
      <c r="Y21" s="595"/>
      <c r="Z21" s="596">
        <v>0</v>
      </c>
      <c r="AA21" s="596"/>
      <c r="AB21" s="596"/>
      <c r="AC21" s="596"/>
      <c r="AD21" s="597">
        <v>23823</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508301</v>
      </c>
      <c r="S22" s="594"/>
      <c r="T22" s="594"/>
      <c r="U22" s="594"/>
      <c r="V22" s="594"/>
      <c r="W22" s="594"/>
      <c r="X22" s="594"/>
      <c r="Y22" s="595"/>
      <c r="Z22" s="596">
        <v>0.6</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952940</v>
      </c>
      <c r="S23" s="594"/>
      <c r="T23" s="594"/>
      <c r="U23" s="594"/>
      <c r="V23" s="594"/>
      <c r="W23" s="594"/>
      <c r="X23" s="594"/>
      <c r="Y23" s="595"/>
      <c r="Z23" s="596">
        <v>1.2</v>
      </c>
      <c r="AA23" s="596"/>
      <c r="AB23" s="596"/>
      <c r="AC23" s="596"/>
      <c r="AD23" s="597">
        <v>154782</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2816248</v>
      </c>
      <c r="BH23" s="594"/>
      <c r="BI23" s="594"/>
      <c r="BJ23" s="594"/>
      <c r="BK23" s="594"/>
      <c r="BL23" s="594"/>
      <c r="BM23" s="594"/>
      <c r="BN23" s="595"/>
      <c r="BO23" s="596">
        <v>7.2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756375</v>
      </c>
      <c r="S24" s="594"/>
      <c r="T24" s="594"/>
      <c r="U24" s="594"/>
      <c r="V24" s="594"/>
      <c r="W24" s="594"/>
      <c r="X24" s="594"/>
      <c r="Y24" s="595"/>
      <c r="Z24" s="596">
        <v>0.9</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38761767</v>
      </c>
      <c r="CS24" s="583"/>
      <c r="CT24" s="583"/>
      <c r="CU24" s="583"/>
      <c r="CV24" s="583"/>
      <c r="CW24" s="583"/>
      <c r="CX24" s="583"/>
      <c r="CY24" s="584"/>
      <c r="CZ24" s="622">
        <v>51</v>
      </c>
      <c r="DA24" s="623"/>
      <c r="DB24" s="623"/>
      <c r="DC24" s="624"/>
      <c r="DD24" s="621">
        <v>21227940</v>
      </c>
      <c r="DE24" s="583"/>
      <c r="DF24" s="583"/>
      <c r="DG24" s="583"/>
      <c r="DH24" s="583"/>
      <c r="DI24" s="583"/>
      <c r="DJ24" s="583"/>
      <c r="DK24" s="584"/>
      <c r="DL24" s="621">
        <v>21197550</v>
      </c>
      <c r="DM24" s="583"/>
      <c r="DN24" s="583"/>
      <c r="DO24" s="583"/>
      <c r="DP24" s="583"/>
      <c r="DQ24" s="583"/>
      <c r="DR24" s="583"/>
      <c r="DS24" s="583"/>
      <c r="DT24" s="583"/>
      <c r="DU24" s="583"/>
      <c r="DV24" s="584"/>
      <c r="DW24" s="587">
        <v>52.1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14084290</v>
      </c>
      <c r="S25" s="594"/>
      <c r="T25" s="594"/>
      <c r="U25" s="594"/>
      <c r="V25" s="594"/>
      <c r="W25" s="594"/>
      <c r="X25" s="594"/>
      <c r="Y25" s="595"/>
      <c r="Z25" s="596">
        <v>17.600000000000001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11081427</v>
      </c>
      <c r="CS25" s="613"/>
      <c r="CT25" s="613"/>
      <c r="CU25" s="613"/>
      <c r="CV25" s="613"/>
      <c r="CW25" s="613"/>
      <c r="CX25" s="613"/>
      <c r="CY25" s="614"/>
      <c r="CZ25" s="627">
        <v>14.6</v>
      </c>
      <c r="DA25" s="628"/>
      <c r="DB25" s="628"/>
      <c r="DC25" s="629"/>
      <c r="DD25" s="602">
        <v>10105494</v>
      </c>
      <c r="DE25" s="613"/>
      <c r="DF25" s="613"/>
      <c r="DG25" s="613"/>
      <c r="DH25" s="613"/>
      <c r="DI25" s="613"/>
      <c r="DJ25" s="613"/>
      <c r="DK25" s="614"/>
      <c r="DL25" s="602">
        <v>10076434</v>
      </c>
      <c r="DM25" s="613"/>
      <c r="DN25" s="613"/>
      <c r="DO25" s="613"/>
      <c r="DP25" s="613"/>
      <c r="DQ25" s="613"/>
      <c r="DR25" s="613"/>
      <c r="DS25" s="613"/>
      <c r="DT25" s="613"/>
      <c r="DU25" s="613"/>
      <c r="DV25" s="614"/>
      <c r="DW25" s="598">
        <v>24.8</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v>460744</v>
      </c>
      <c r="S26" s="594"/>
      <c r="T26" s="594"/>
      <c r="U26" s="594"/>
      <c r="V26" s="594"/>
      <c r="W26" s="594"/>
      <c r="X26" s="594"/>
      <c r="Y26" s="595"/>
      <c r="Z26" s="596">
        <v>0.6</v>
      </c>
      <c r="AA26" s="596"/>
      <c r="AB26" s="596"/>
      <c r="AC26" s="596"/>
      <c r="AD26" s="597">
        <v>460744</v>
      </c>
      <c r="AE26" s="597"/>
      <c r="AF26" s="597"/>
      <c r="AG26" s="597"/>
      <c r="AH26" s="597"/>
      <c r="AI26" s="597"/>
      <c r="AJ26" s="597"/>
      <c r="AK26" s="597"/>
      <c r="AL26" s="598">
        <v>1.1000000000000001</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6726506</v>
      </c>
      <c r="CS26" s="594"/>
      <c r="CT26" s="594"/>
      <c r="CU26" s="594"/>
      <c r="CV26" s="594"/>
      <c r="CW26" s="594"/>
      <c r="CX26" s="594"/>
      <c r="CY26" s="595"/>
      <c r="CZ26" s="627">
        <v>8.9</v>
      </c>
      <c r="DA26" s="628"/>
      <c r="DB26" s="628"/>
      <c r="DC26" s="629"/>
      <c r="DD26" s="602">
        <v>6136242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8570897</v>
      </c>
      <c r="S27" s="594"/>
      <c r="T27" s="594"/>
      <c r="U27" s="594"/>
      <c r="V27" s="594"/>
      <c r="W27" s="594"/>
      <c r="X27" s="594"/>
      <c r="Y27" s="595"/>
      <c r="Z27" s="596">
        <v>10.7</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38882830</v>
      </c>
      <c r="BH27" s="594"/>
      <c r="BI27" s="594"/>
      <c r="BJ27" s="594"/>
      <c r="BK27" s="594"/>
      <c r="BL27" s="594"/>
      <c r="BM27" s="594"/>
      <c r="BN27" s="595"/>
      <c r="BO27" s="596">
        <v>100</v>
      </c>
      <c r="BP27" s="596"/>
      <c r="BQ27" s="596"/>
      <c r="BR27" s="596"/>
      <c r="BS27" s="602">
        <v>632294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23250914</v>
      </c>
      <c r="CS27" s="613"/>
      <c r="CT27" s="613"/>
      <c r="CU27" s="613"/>
      <c r="CV27" s="613"/>
      <c r="CW27" s="613"/>
      <c r="CX27" s="613"/>
      <c r="CY27" s="614"/>
      <c r="CZ27" s="627">
        <v>30.6</v>
      </c>
      <c r="DA27" s="628"/>
      <c r="DB27" s="628"/>
      <c r="DC27" s="629"/>
      <c r="DD27" s="602">
        <v>6766482</v>
      </c>
      <c r="DE27" s="613"/>
      <c r="DF27" s="613"/>
      <c r="DG27" s="613"/>
      <c r="DH27" s="613"/>
      <c r="DI27" s="613"/>
      <c r="DJ27" s="613"/>
      <c r="DK27" s="614"/>
      <c r="DL27" s="602">
        <v>6765152</v>
      </c>
      <c r="DM27" s="613"/>
      <c r="DN27" s="613"/>
      <c r="DO27" s="613"/>
      <c r="DP27" s="613"/>
      <c r="DQ27" s="613"/>
      <c r="DR27" s="613"/>
      <c r="DS27" s="613"/>
      <c r="DT27" s="613"/>
      <c r="DU27" s="613"/>
      <c r="DV27" s="614"/>
      <c r="DW27" s="598">
        <v>16.600000000000001</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447828</v>
      </c>
      <c r="S28" s="594"/>
      <c r="T28" s="594"/>
      <c r="U28" s="594"/>
      <c r="V28" s="594"/>
      <c r="W28" s="594"/>
      <c r="X28" s="594"/>
      <c r="Y28" s="595"/>
      <c r="Z28" s="596">
        <v>0.6</v>
      </c>
      <c r="AA28" s="596"/>
      <c r="AB28" s="596"/>
      <c r="AC28" s="596"/>
      <c r="AD28" s="597">
        <v>7630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4429426</v>
      </c>
      <c r="CS28" s="594"/>
      <c r="CT28" s="594"/>
      <c r="CU28" s="594"/>
      <c r="CV28" s="594"/>
      <c r="CW28" s="594"/>
      <c r="CX28" s="594"/>
      <c r="CY28" s="595"/>
      <c r="CZ28" s="627">
        <v>5.8</v>
      </c>
      <c r="DA28" s="628"/>
      <c r="DB28" s="628"/>
      <c r="DC28" s="629"/>
      <c r="DD28" s="602">
        <v>4355964</v>
      </c>
      <c r="DE28" s="594"/>
      <c r="DF28" s="594"/>
      <c r="DG28" s="594"/>
      <c r="DH28" s="594"/>
      <c r="DI28" s="594"/>
      <c r="DJ28" s="594"/>
      <c r="DK28" s="595"/>
      <c r="DL28" s="602">
        <v>4355964</v>
      </c>
      <c r="DM28" s="594"/>
      <c r="DN28" s="594"/>
      <c r="DO28" s="594"/>
      <c r="DP28" s="594"/>
      <c r="DQ28" s="594"/>
      <c r="DR28" s="594"/>
      <c r="DS28" s="594"/>
      <c r="DT28" s="594"/>
      <c r="DU28" s="594"/>
      <c r="DV28" s="595"/>
      <c r="DW28" s="598">
        <v>10.7</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72133</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4429426</v>
      </c>
      <c r="CS29" s="613"/>
      <c r="CT29" s="613"/>
      <c r="CU29" s="613"/>
      <c r="CV29" s="613"/>
      <c r="CW29" s="613"/>
      <c r="CX29" s="613"/>
      <c r="CY29" s="614"/>
      <c r="CZ29" s="627">
        <v>5.8</v>
      </c>
      <c r="DA29" s="628"/>
      <c r="DB29" s="628"/>
      <c r="DC29" s="629"/>
      <c r="DD29" s="602">
        <v>4355964</v>
      </c>
      <c r="DE29" s="613"/>
      <c r="DF29" s="613"/>
      <c r="DG29" s="613"/>
      <c r="DH29" s="613"/>
      <c r="DI29" s="613"/>
      <c r="DJ29" s="613"/>
      <c r="DK29" s="614"/>
      <c r="DL29" s="602">
        <v>4355964</v>
      </c>
      <c r="DM29" s="613"/>
      <c r="DN29" s="613"/>
      <c r="DO29" s="613"/>
      <c r="DP29" s="613"/>
      <c r="DQ29" s="613"/>
      <c r="DR29" s="613"/>
      <c r="DS29" s="613"/>
      <c r="DT29" s="613"/>
      <c r="DU29" s="613"/>
      <c r="DV29" s="614"/>
      <c r="DW29" s="598">
        <v>10.7</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1080797</v>
      </c>
      <c r="S30" s="594"/>
      <c r="T30" s="594"/>
      <c r="U30" s="594"/>
      <c r="V30" s="594"/>
      <c r="W30" s="594"/>
      <c r="X30" s="594"/>
      <c r="Y30" s="595"/>
      <c r="Z30" s="596">
        <v>1.4</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v>
      </c>
      <c r="BH30" s="652"/>
      <c r="BI30" s="652"/>
      <c r="BJ30" s="652"/>
      <c r="BK30" s="652"/>
      <c r="BL30" s="652"/>
      <c r="BM30" s="588">
        <v>97.3</v>
      </c>
      <c r="BN30" s="652"/>
      <c r="BO30" s="652"/>
      <c r="BP30" s="652"/>
      <c r="BQ30" s="653"/>
      <c r="BR30" s="651">
        <v>99.1</v>
      </c>
      <c r="BS30" s="652"/>
      <c r="BT30" s="652"/>
      <c r="BU30" s="652"/>
      <c r="BV30" s="652"/>
      <c r="BW30" s="652"/>
      <c r="BX30" s="588">
        <v>97.2</v>
      </c>
      <c r="BY30" s="652"/>
      <c r="BZ30" s="652"/>
      <c r="CA30" s="652"/>
      <c r="CB30" s="653"/>
      <c r="CD30" s="656"/>
      <c r="CE30" s="657"/>
      <c r="CF30" s="607" t="s">
        <v>293</v>
      </c>
      <c r="CG30" s="608"/>
      <c r="CH30" s="608"/>
      <c r="CI30" s="608"/>
      <c r="CJ30" s="608"/>
      <c r="CK30" s="608"/>
      <c r="CL30" s="608"/>
      <c r="CM30" s="608"/>
      <c r="CN30" s="608"/>
      <c r="CO30" s="608"/>
      <c r="CP30" s="608"/>
      <c r="CQ30" s="609"/>
      <c r="CR30" s="593">
        <v>4158970</v>
      </c>
      <c r="CS30" s="594"/>
      <c r="CT30" s="594"/>
      <c r="CU30" s="594"/>
      <c r="CV30" s="594"/>
      <c r="CW30" s="594"/>
      <c r="CX30" s="594"/>
      <c r="CY30" s="595"/>
      <c r="CZ30" s="627">
        <v>5.5</v>
      </c>
      <c r="DA30" s="628"/>
      <c r="DB30" s="628"/>
      <c r="DC30" s="629"/>
      <c r="DD30" s="602">
        <v>4097746</v>
      </c>
      <c r="DE30" s="594"/>
      <c r="DF30" s="594"/>
      <c r="DG30" s="594"/>
      <c r="DH30" s="594"/>
      <c r="DI30" s="594"/>
      <c r="DJ30" s="594"/>
      <c r="DK30" s="595"/>
      <c r="DL30" s="602">
        <v>4097746</v>
      </c>
      <c r="DM30" s="594"/>
      <c r="DN30" s="594"/>
      <c r="DO30" s="594"/>
      <c r="DP30" s="594"/>
      <c r="DQ30" s="594"/>
      <c r="DR30" s="594"/>
      <c r="DS30" s="594"/>
      <c r="DT30" s="594"/>
      <c r="DU30" s="594"/>
      <c r="DV30" s="595"/>
      <c r="DW30" s="598">
        <v>10.1</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3475862</v>
      </c>
      <c r="S31" s="594"/>
      <c r="T31" s="594"/>
      <c r="U31" s="594"/>
      <c r="V31" s="594"/>
      <c r="W31" s="594"/>
      <c r="X31" s="594"/>
      <c r="Y31" s="595"/>
      <c r="Z31" s="596">
        <v>4.3</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13"/>
      <c r="BI31" s="613"/>
      <c r="BJ31" s="613"/>
      <c r="BK31" s="613"/>
      <c r="BL31" s="613"/>
      <c r="BM31" s="599">
        <v>95.9</v>
      </c>
      <c r="BN31" s="649"/>
      <c r="BO31" s="649"/>
      <c r="BP31" s="649"/>
      <c r="BQ31" s="650"/>
      <c r="BR31" s="648">
        <v>98.7</v>
      </c>
      <c r="BS31" s="613"/>
      <c r="BT31" s="613"/>
      <c r="BU31" s="613"/>
      <c r="BV31" s="613"/>
      <c r="BW31" s="613"/>
      <c r="BX31" s="599">
        <v>95.8</v>
      </c>
      <c r="BY31" s="649"/>
      <c r="BZ31" s="649"/>
      <c r="CA31" s="649"/>
      <c r="CB31" s="650"/>
      <c r="CD31" s="656"/>
      <c r="CE31" s="657"/>
      <c r="CF31" s="607" t="s">
        <v>297</v>
      </c>
      <c r="CG31" s="608"/>
      <c r="CH31" s="608"/>
      <c r="CI31" s="608"/>
      <c r="CJ31" s="608"/>
      <c r="CK31" s="608"/>
      <c r="CL31" s="608"/>
      <c r="CM31" s="608"/>
      <c r="CN31" s="608"/>
      <c r="CO31" s="608"/>
      <c r="CP31" s="608"/>
      <c r="CQ31" s="609"/>
      <c r="CR31" s="593">
        <v>270456</v>
      </c>
      <c r="CS31" s="613"/>
      <c r="CT31" s="613"/>
      <c r="CU31" s="613"/>
      <c r="CV31" s="613"/>
      <c r="CW31" s="613"/>
      <c r="CX31" s="613"/>
      <c r="CY31" s="614"/>
      <c r="CZ31" s="627">
        <v>0.4</v>
      </c>
      <c r="DA31" s="628"/>
      <c r="DB31" s="628"/>
      <c r="DC31" s="629"/>
      <c r="DD31" s="602">
        <v>258218</v>
      </c>
      <c r="DE31" s="613"/>
      <c r="DF31" s="613"/>
      <c r="DG31" s="613"/>
      <c r="DH31" s="613"/>
      <c r="DI31" s="613"/>
      <c r="DJ31" s="613"/>
      <c r="DK31" s="614"/>
      <c r="DL31" s="602">
        <v>258218</v>
      </c>
      <c r="DM31" s="613"/>
      <c r="DN31" s="613"/>
      <c r="DO31" s="613"/>
      <c r="DP31" s="613"/>
      <c r="DQ31" s="613"/>
      <c r="DR31" s="613"/>
      <c r="DS31" s="613"/>
      <c r="DT31" s="613"/>
      <c r="DU31" s="613"/>
      <c r="DV31" s="614"/>
      <c r="DW31" s="598">
        <v>0.6</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2264449</v>
      </c>
      <c r="S32" s="594"/>
      <c r="T32" s="594"/>
      <c r="U32" s="594"/>
      <c r="V32" s="594"/>
      <c r="W32" s="594"/>
      <c r="X32" s="594"/>
      <c r="Y32" s="595"/>
      <c r="Z32" s="596">
        <v>2.8</v>
      </c>
      <c r="AA32" s="596"/>
      <c r="AB32" s="596"/>
      <c r="AC32" s="596"/>
      <c r="AD32" s="597">
        <v>2554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99.3</v>
      </c>
      <c r="BH32" s="661"/>
      <c r="BI32" s="661"/>
      <c r="BJ32" s="661"/>
      <c r="BK32" s="661"/>
      <c r="BL32" s="661"/>
      <c r="BM32" s="662">
        <v>98.4</v>
      </c>
      <c r="BN32" s="661"/>
      <c r="BO32" s="661"/>
      <c r="BP32" s="661"/>
      <c r="BQ32" s="663"/>
      <c r="BR32" s="660">
        <v>99.3</v>
      </c>
      <c r="BS32" s="661"/>
      <c r="BT32" s="661"/>
      <c r="BU32" s="661"/>
      <c r="BV32" s="661"/>
      <c r="BW32" s="661"/>
      <c r="BX32" s="662">
        <v>98.3</v>
      </c>
      <c r="BY32" s="661"/>
      <c r="BZ32" s="661"/>
      <c r="CA32" s="661"/>
      <c r="CB32" s="663"/>
      <c r="CD32" s="658"/>
      <c r="CE32" s="659"/>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4465100</v>
      </c>
      <c r="S33" s="594"/>
      <c r="T33" s="594"/>
      <c r="U33" s="594"/>
      <c r="V33" s="594"/>
      <c r="W33" s="594"/>
      <c r="X33" s="594"/>
      <c r="Y33" s="595"/>
      <c r="Z33" s="596">
        <v>5.6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26923532</v>
      </c>
      <c r="CS33" s="613"/>
      <c r="CT33" s="613"/>
      <c r="CU33" s="613"/>
      <c r="CV33" s="613"/>
      <c r="CW33" s="613"/>
      <c r="CX33" s="613"/>
      <c r="CY33" s="614"/>
      <c r="CZ33" s="627">
        <v>35.4</v>
      </c>
      <c r="DA33" s="628"/>
      <c r="DB33" s="628"/>
      <c r="DC33" s="629"/>
      <c r="DD33" s="602">
        <v>21932954</v>
      </c>
      <c r="DE33" s="613"/>
      <c r="DF33" s="613"/>
      <c r="DG33" s="613"/>
      <c r="DH33" s="613"/>
      <c r="DI33" s="613"/>
      <c r="DJ33" s="613"/>
      <c r="DK33" s="614"/>
      <c r="DL33" s="602">
        <v>16565132</v>
      </c>
      <c r="DM33" s="613"/>
      <c r="DN33" s="613"/>
      <c r="DO33" s="613"/>
      <c r="DP33" s="613"/>
      <c r="DQ33" s="613"/>
      <c r="DR33" s="613"/>
      <c r="DS33" s="613"/>
      <c r="DT33" s="613"/>
      <c r="DU33" s="613"/>
      <c r="DV33" s="614"/>
      <c r="DW33" s="598">
        <v>40.700000000000003</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10603787</v>
      </c>
      <c r="CS34" s="594"/>
      <c r="CT34" s="594"/>
      <c r="CU34" s="594"/>
      <c r="CV34" s="594"/>
      <c r="CW34" s="594"/>
      <c r="CX34" s="594"/>
      <c r="CY34" s="595"/>
      <c r="CZ34" s="627">
        <v>14</v>
      </c>
      <c r="DA34" s="628"/>
      <c r="DB34" s="628"/>
      <c r="DC34" s="629"/>
      <c r="DD34" s="602">
        <v>8458545</v>
      </c>
      <c r="DE34" s="594"/>
      <c r="DF34" s="594"/>
      <c r="DG34" s="594"/>
      <c r="DH34" s="594"/>
      <c r="DI34" s="594"/>
      <c r="DJ34" s="594"/>
      <c r="DK34" s="595"/>
      <c r="DL34" s="602">
        <v>7680410</v>
      </c>
      <c r="DM34" s="594"/>
      <c r="DN34" s="594"/>
      <c r="DO34" s="594"/>
      <c r="DP34" s="594"/>
      <c r="DQ34" s="594"/>
      <c r="DR34" s="594"/>
      <c r="DS34" s="594"/>
      <c r="DT34" s="594"/>
      <c r="DU34" s="594"/>
      <c r="DV34" s="595"/>
      <c r="DW34" s="598">
        <v>18.899999999999999</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t="s">
        <v>222</v>
      </c>
      <c r="S35" s="594"/>
      <c r="T35" s="594"/>
      <c r="U35" s="594"/>
      <c r="V35" s="594"/>
      <c r="W35" s="594"/>
      <c r="X35" s="594"/>
      <c r="Y35" s="595"/>
      <c r="Z35" s="596" t="s">
        <v>222</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7039224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251079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653654</v>
      </c>
      <c r="CS35" s="613"/>
      <c r="CT35" s="613"/>
      <c r="CU35" s="613"/>
      <c r="CV35" s="613"/>
      <c r="CW35" s="613"/>
      <c r="CX35" s="613"/>
      <c r="CY35" s="614"/>
      <c r="CZ35" s="627">
        <v>0.9</v>
      </c>
      <c r="DA35" s="628"/>
      <c r="DB35" s="628"/>
      <c r="DC35" s="629"/>
      <c r="DD35" s="602">
        <v>532566</v>
      </c>
      <c r="DE35" s="613"/>
      <c r="DF35" s="613"/>
      <c r="DG35" s="613"/>
      <c r="DH35" s="613"/>
      <c r="DI35" s="613"/>
      <c r="DJ35" s="613"/>
      <c r="DK35" s="614"/>
      <c r="DL35" s="602">
        <v>510454</v>
      </c>
      <c r="DM35" s="613"/>
      <c r="DN35" s="613"/>
      <c r="DO35" s="613"/>
      <c r="DP35" s="613"/>
      <c r="DQ35" s="613"/>
      <c r="DR35" s="613"/>
      <c r="DS35" s="613"/>
      <c r="DT35" s="613"/>
      <c r="DU35" s="613"/>
      <c r="DV35" s="614"/>
      <c r="DW35" s="598">
        <v>1.3</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80055422</v>
      </c>
      <c r="S36" s="666"/>
      <c r="T36" s="666"/>
      <c r="U36" s="666"/>
      <c r="V36" s="666"/>
      <c r="W36" s="666"/>
      <c r="X36" s="666"/>
      <c r="Y36" s="667"/>
      <c r="Z36" s="668">
        <v>100</v>
      </c>
      <c r="AA36" s="668"/>
      <c r="AB36" s="668"/>
      <c r="AC36" s="668"/>
      <c r="AD36" s="669">
        <v>40688261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1869000</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-1145345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6571459</v>
      </c>
      <c r="CS36" s="594"/>
      <c r="CT36" s="594"/>
      <c r="CU36" s="594"/>
      <c r="CV36" s="594"/>
      <c r="CW36" s="594"/>
      <c r="CX36" s="594"/>
      <c r="CY36" s="595"/>
      <c r="CZ36" s="627">
        <v>8.6</v>
      </c>
      <c r="DA36" s="628"/>
      <c r="DB36" s="628"/>
      <c r="DC36" s="629"/>
      <c r="DD36" s="602">
        <v>4492495</v>
      </c>
      <c r="DE36" s="594"/>
      <c r="DF36" s="594"/>
      <c r="DG36" s="594"/>
      <c r="DH36" s="594"/>
      <c r="DI36" s="594"/>
      <c r="DJ36" s="594"/>
      <c r="DK36" s="595"/>
      <c r="DL36" s="602">
        <v>3487319</v>
      </c>
      <c r="DM36" s="594"/>
      <c r="DN36" s="594"/>
      <c r="DO36" s="594"/>
      <c r="DP36" s="594"/>
      <c r="DQ36" s="594"/>
      <c r="DR36" s="594"/>
      <c r="DS36" s="594"/>
      <c r="DT36" s="594"/>
      <c r="DU36" s="594"/>
      <c r="DV36" s="595"/>
      <c r="DW36" s="598">
        <v>8.6</v>
      </c>
      <c r="DX36" s="625"/>
      <c r="DY36" s="625"/>
      <c r="DZ36" s="625"/>
      <c r="EA36" s="625"/>
      <c r="EB36" s="625"/>
      <c r="EC36" s="626"/>
    </row>
    <row r="37" spans="2:133" ht="11.25" customHeight="1">
      <c r="AQ37" s="672" t="s">
        <v>315</v>
      </c>
      <c r="AR37" s="673"/>
      <c r="AS37" s="673"/>
      <c r="AT37" s="673"/>
      <c r="AU37" s="673"/>
      <c r="AV37" s="673"/>
      <c r="AW37" s="673"/>
      <c r="AX37" s="673"/>
      <c r="AY37" s="674"/>
      <c r="AZ37" s="593" t="s">
        <v>316</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29657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690064</v>
      </c>
      <c r="CS37" s="613"/>
      <c r="CT37" s="613"/>
      <c r="CU37" s="613"/>
      <c r="CV37" s="613"/>
      <c r="CW37" s="613"/>
      <c r="CX37" s="613"/>
      <c r="CY37" s="614"/>
      <c r="CZ37" s="627">
        <v>0.9</v>
      </c>
      <c r="DA37" s="628"/>
      <c r="DB37" s="628"/>
      <c r="DC37" s="629"/>
      <c r="DD37" s="602">
        <v>690064</v>
      </c>
      <c r="DE37" s="613"/>
      <c r="DF37" s="613"/>
      <c r="DG37" s="613"/>
      <c r="DH37" s="613"/>
      <c r="DI37" s="613"/>
      <c r="DJ37" s="613"/>
      <c r="DK37" s="614"/>
      <c r="DL37" s="602">
        <v>623468</v>
      </c>
      <c r="DM37" s="613"/>
      <c r="DN37" s="613"/>
      <c r="DO37" s="613"/>
      <c r="DP37" s="613"/>
      <c r="DQ37" s="613"/>
      <c r="DR37" s="613"/>
      <c r="DS37" s="613"/>
      <c r="DT37" s="613"/>
      <c r="DU37" s="613"/>
      <c r="DV37" s="614"/>
      <c r="DW37" s="598">
        <v>1.5</v>
      </c>
      <c r="DX37" s="625"/>
      <c r="DY37" s="625"/>
      <c r="DZ37" s="625"/>
      <c r="EA37" s="625"/>
      <c r="EB37" s="625"/>
      <c r="EC37" s="626"/>
    </row>
    <row r="38" spans="2:133" ht="11.25" customHeight="1">
      <c r="AQ38" s="672" t="s">
        <v>319</v>
      </c>
      <c r="AR38" s="673"/>
      <c r="AS38" s="673"/>
      <c r="AT38" s="673"/>
      <c r="AU38" s="673"/>
      <c r="AV38" s="673"/>
      <c r="AW38" s="673"/>
      <c r="AX38" s="673"/>
      <c r="AY38" s="674"/>
      <c r="AZ38" s="593" t="s">
        <v>320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47688</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7039224</v>
      </c>
      <c r="CS38" s="594"/>
      <c r="CT38" s="594"/>
      <c r="CU38" s="594"/>
      <c r="CV38" s="594"/>
      <c r="CW38" s="594"/>
      <c r="CX38" s="594"/>
      <c r="CY38" s="595"/>
      <c r="CZ38" s="627">
        <v>9.3000000000000007</v>
      </c>
      <c r="DA38" s="628"/>
      <c r="DB38" s="628"/>
      <c r="DC38" s="629"/>
      <c r="DD38" s="602">
        <v>6462379</v>
      </c>
      <c r="DE38" s="594"/>
      <c r="DF38" s="594"/>
      <c r="DG38" s="594"/>
      <c r="DH38" s="594"/>
      <c r="DI38" s="594"/>
      <c r="DJ38" s="594"/>
      <c r="DK38" s="595"/>
      <c r="DL38" s="602">
        <v>4886949</v>
      </c>
      <c r="DM38" s="594"/>
      <c r="DN38" s="594"/>
      <c r="DO38" s="594"/>
      <c r="DP38" s="594"/>
      <c r="DQ38" s="594"/>
      <c r="DR38" s="594"/>
      <c r="DS38" s="594"/>
      <c r="DT38" s="594"/>
      <c r="DU38" s="594"/>
      <c r="DV38" s="595"/>
      <c r="DW38" s="598">
        <v>12</v>
      </c>
      <c r="DX38" s="625"/>
      <c r="DY38" s="625"/>
      <c r="DZ38" s="625"/>
      <c r="EA38" s="625"/>
      <c r="EB38" s="625"/>
      <c r="EC38" s="626"/>
    </row>
    <row r="39" spans="2:133" ht="11.25" customHeight="1">
      <c r="AQ39" s="672" t="s">
        <v>323</v>
      </c>
      <c r="AR39" s="673"/>
      <c r="AS39" s="673"/>
      <c r="AT39" s="673"/>
      <c r="AU39" s="673"/>
      <c r="AV39" s="673"/>
      <c r="AW39" s="673"/>
      <c r="AX39" s="673"/>
      <c r="AY39" s="674"/>
      <c r="AZ39" s="593" t="s">
        <v>320</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95</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1993308</v>
      </c>
      <c r="CS39" s="613"/>
      <c r="CT39" s="613"/>
      <c r="CU39" s="613"/>
      <c r="CV39" s="613"/>
      <c r="CW39" s="613"/>
      <c r="CX39" s="613"/>
      <c r="CY39" s="614"/>
      <c r="CZ39" s="627">
        <v>2.6</v>
      </c>
      <c r="DA39" s="628"/>
      <c r="DB39" s="628"/>
      <c r="DC39" s="629"/>
      <c r="DD39" s="602">
        <v>1985620</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1891000</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79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62100</v>
      </c>
      <c r="CS40" s="594"/>
      <c r="CT40" s="594"/>
      <c r="CU40" s="594"/>
      <c r="CV40" s="594"/>
      <c r="CW40" s="594"/>
      <c r="CX40" s="594"/>
      <c r="CY40" s="595"/>
      <c r="CZ40" s="627">
        <v>0.1</v>
      </c>
      <c r="DA40" s="628"/>
      <c r="DB40" s="628"/>
      <c r="DC40" s="629"/>
      <c r="DD40" s="602">
        <v>1349</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3279224</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256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316</v>
      </c>
      <c r="CS41" s="613"/>
      <c r="CT41" s="613"/>
      <c r="CU41" s="613"/>
      <c r="CV41" s="613"/>
      <c r="CW41" s="613"/>
      <c r="CX41" s="613"/>
      <c r="CY41" s="614"/>
      <c r="CZ41" s="627" t="s">
        <v>316</v>
      </c>
      <c r="DA41" s="628"/>
      <c r="DB41" s="628"/>
      <c r="DC41" s="629"/>
      <c r="DD41" s="602" t="s">
        <v>316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10297888</v>
      </c>
      <c r="CS42" s="594"/>
      <c r="CT42" s="594"/>
      <c r="CU42" s="594"/>
      <c r="CV42" s="594"/>
      <c r="CW42" s="594"/>
      <c r="CX42" s="594"/>
      <c r="CY42" s="595"/>
      <c r="CZ42" s="627">
        <v>13.6</v>
      </c>
      <c r="DA42" s="676"/>
      <c r="DB42" s="676"/>
      <c r="DC42" s="677"/>
      <c r="DD42" s="602">
        <v>1332591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150940</v>
      </c>
      <c r="CS43" s="613"/>
      <c r="CT43" s="613"/>
      <c r="CU43" s="613"/>
      <c r="CV43" s="613"/>
      <c r="CW43" s="613"/>
      <c r="CX43" s="613"/>
      <c r="CY43" s="614"/>
      <c r="CZ43" s="627">
        <v>0.2</v>
      </c>
      <c r="DA43" s="628"/>
      <c r="DB43" s="628"/>
      <c r="DC43" s="629"/>
      <c r="DD43" s="602">
        <v>150940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10297888</v>
      </c>
      <c r="CS44" s="594"/>
      <c r="CT44" s="594"/>
      <c r="CU44" s="594"/>
      <c r="CV44" s="594"/>
      <c r="CW44" s="594"/>
      <c r="CX44" s="594"/>
      <c r="CY44" s="595"/>
      <c r="CZ44" s="627">
        <v>13.6</v>
      </c>
      <c r="DA44" s="676"/>
      <c r="DB44" s="676"/>
      <c r="DC44" s="677"/>
      <c r="DD44" s="602">
        <v>1332591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2921062</v>
      </c>
      <c r="CS45" s="613"/>
      <c r="CT45" s="613"/>
      <c r="CU45" s="613"/>
      <c r="CV45" s="613"/>
      <c r="CW45" s="613"/>
      <c r="CX45" s="613"/>
      <c r="CY45" s="614"/>
      <c r="CZ45" s="627">
        <v>3.8</v>
      </c>
      <c r="DA45" s="628"/>
      <c r="DB45" s="628"/>
      <c r="DC45" s="629"/>
      <c r="DD45" s="602">
        <v>140341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7376826</v>
      </c>
      <c r="CS46" s="594"/>
      <c r="CT46" s="594"/>
      <c r="CU46" s="594"/>
      <c r="CV46" s="594"/>
      <c r="CW46" s="594"/>
      <c r="CX46" s="594"/>
      <c r="CY46" s="595"/>
      <c r="CZ46" s="627">
        <v>9.6999999999999993</v>
      </c>
      <c r="DA46" s="676"/>
      <c r="DB46" s="676"/>
      <c r="DC46" s="677"/>
      <c r="DD46" s="602">
        <v>1192250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320</v>
      </c>
      <c r="CS47" s="613"/>
      <c r="CT47" s="613"/>
      <c r="CU47" s="613"/>
      <c r="CV47" s="613"/>
      <c r="CW47" s="613"/>
      <c r="CX47" s="613"/>
      <c r="CY47" s="614"/>
      <c r="CZ47" s="627" t="s">
        <v>320</v>
      </c>
      <c r="DA47" s="628"/>
      <c r="DB47" s="628"/>
      <c r="DC47" s="629"/>
      <c r="DD47" s="602" t="s">
        <v>320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75983187</v>
      </c>
      <c r="CS49" s="661"/>
      <c r="CT49" s="661"/>
      <c r="CU49" s="661"/>
      <c r="CV49" s="661"/>
      <c r="CW49" s="661"/>
      <c r="CX49" s="661"/>
      <c r="CY49" s="688"/>
      <c r="CZ49" s="689">
        <v>100</v>
      </c>
      <c r="DA49" s="690"/>
      <c r="DB49" s="690"/>
      <c r="DC49" s="691"/>
      <c r="DD49" s="692">
        <v>44493485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80055</v>
      </c>
      <c r="R7" s="723"/>
      <c r="S7" s="723"/>
      <c r="T7" s="723"/>
      <c r="U7" s="723"/>
      <c r="V7" s="723">
        <v>75983</v>
      </c>
      <c r="W7" s="723"/>
      <c r="X7" s="723"/>
      <c r="Y7" s="723"/>
      <c r="Z7" s="723"/>
      <c r="AA7" s="723">
        <v>4072</v>
      </c>
      <c r="AB7" s="723"/>
      <c r="AC7" s="723"/>
      <c r="AD7" s="723"/>
      <c r="AE7" s="724"/>
      <c r="AF7" s="725">
        <v>3266</v>
      </c>
      <c r="AG7" s="726"/>
      <c r="AH7" s="726"/>
      <c r="AI7" s="726"/>
      <c r="AJ7" s="727"/>
      <c r="AK7" s="762">
        <v>1081</v>
      </c>
      <c r="AL7" s="763"/>
      <c r="AM7" s="763"/>
      <c r="AN7" s="763"/>
      <c r="AO7" s="763"/>
      <c r="AP7" s="763">
        <v>32154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413</v>
      </c>
      <c r="CN7" s="760"/>
      <c r="CO7" s="760"/>
      <c r="CP7" s="760"/>
      <c r="CQ7" s="761"/>
      <c r="CR7" s="759">
        <v>658</v>
      </c>
      <c r="CS7" s="760"/>
      <c r="CT7" s="760"/>
      <c r="CU7" s="760"/>
      <c r="CV7" s="761"/>
      <c r="CW7" s="759">
        <v>123</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134</v>
      </c>
      <c r="CI8" s="770"/>
      <c r="CJ8" s="770"/>
      <c r="CK8" s="770"/>
      <c r="CL8" s="771"/>
      <c r="CM8" s="769">
        <v>1650</v>
      </c>
      <c r="CN8" s="770"/>
      <c r="CO8" s="770"/>
      <c r="CP8" s="770"/>
      <c r="CQ8" s="771"/>
      <c r="CR8" s="769">
        <v>150</v>
      </c>
      <c r="CS8" s="770"/>
      <c r="CT8" s="770"/>
      <c r="CU8" s="770"/>
      <c r="CV8" s="771"/>
      <c r="CW8" s="769" t="s">
        <v>537</v>
      </c>
      <c r="CX8" s="770"/>
      <c r="CY8" s="770"/>
      <c r="CZ8" s="770"/>
      <c r="DA8" s="771"/>
      <c r="DB8" s="769" t="s">
        <v>537</v>
      </c>
      <c r="DC8" s="770"/>
      <c r="DD8" s="770"/>
      <c r="DE8" s="770"/>
      <c r="DF8" s="771"/>
      <c r="DG8" s="769" t="s">
        <v>545</v>
      </c>
      <c r="DH8" s="770"/>
      <c r="DI8" s="770"/>
      <c r="DJ8" s="770"/>
      <c r="DK8" s="771"/>
      <c r="DL8" s="769" t="s">
        <v>545</v>
      </c>
      <c r="DM8" s="770"/>
      <c r="DN8" s="770"/>
      <c r="DO8" s="770"/>
      <c r="DP8" s="771"/>
      <c r="DQ8" s="769" t="s">
        <v>545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546</v>
      </c>
      <c r="BS9" s="756" t="s">
        <v>544</v>
      </c>
      <c r="BT9" s="757"/>
      <c r="BU9" s="757"/>
      <c r="BV9" s="757"/>
      <c r="BW9" s="757"/>
      <c r="BX9" s="757"/>
      <c r="BY9" s="757"/>
      <c r="BZ9" s="757"/>
      <c r="CA9" s="757"/>
      <c r="CB9" s="757"/>
      <c r="CC9" s="757"/>
      <c r="CD9" s="757"/>
      <c r="CE9" s="757"/>
      <c r="CF9" s="757"/>
      <c r="CG9" s="758"/>
      <c r="CH9" s="769">
        <v>0</v>
      </c>
      <c r="CI9" s="770"/>
      <c r="CJ9" s="770"/>
      <c r="CK9" s="770"/>
      <c r="CL9" s="771"/>
      <c r="CM9" s="769">
        <v>20</v>
      </c>
      <c r="CN9" s="770"/>
      <c r="CO9" s="770"/>
      <c r="CP9" s="770"/>
      <c r="CQ9" s="771"/>
      <c r="CR9" s="769">
        <v>5</v>
      </c>
      <c r="CS9" s="770"/>
      <c r="CT9" s="770"/>
      <c r="CU9" s="770"/>
      <c r="CV9" s="771"/>
      <c r="CW9" s="769" t="s">
        <v>537</v>
      </c>
      <c r="CX9" s="770"/>
      <c r="CY9" s="770"/>
      <c r="CZ9" s="770"/>
      <c r="DA9" s="771"/>
      <c r="DB9" s="769" t="s">
        <v>537</v>
      </c>
      <c r="DC9" s="770"/>
      <c r="DD9" s="770"/>
      <c r="DE9" s="770"/>
      <c r="DF9" s="771"/>
      <c r="DG9" s="769">
        <v>466</v>
      </c>
      <c r="DH9" s="770"/>
      <c r="DI9" s="770"/>
      <c r="DJ9" s="770"/>
      <c r="DK9" s="771"/>
      <c r="DL9" s="769" t="s">
        <v>537</v>
      </c>
      <c r="DM9" s="770"/>
      <c r="DN9" s="770"/>
      <c r="DO9" s="770"/>
      <c r="DP9" s="771"/>
      <c r="DQ9" s="769" t="s">
        <v>545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757</v>
      </c>
      <c r="CI10" s="770"/>
      <c r="CJ10" s="770"/>
      <c r="CK10" s="770"/>
      <c r="CL10" s="771"/>
      <c r="CM10" s="769">
        <v>29789</v>
      </c>
      <c r="CN10" s="770"/>
      <c r="CO10" s="770"/>
      <c r="CP10" s="770"/>
      <c r="CQ10" s="771"/>
      <c r="CR10" s="769">
        <v>331</v>
      </c>
      <c r="CS10" s="770"/>
      <c r="CT10" s="770"/>
      <c r="CU10" s="770"/>
      <c r="CV10" s="771"/>
      <c r="CW10" s="769" t="s">
        <v>545</v>
      </c>
      <c r="CX10" s="770"/>
      <c r="CY10" s="770"/>
      <c r="CZ10" s="770"/>
      <c r="DA10" s="771"/>
      <c r="DB10" s="769">
        <v>1500</v>
      </c>
      <c r="DC10" s="770"/>
      <c r="DD10" s="770"/>
      <c r="DE10" s="770"/>
      <c r="DF10" s="771"/>
      <c r="DG10" s="769" t="s">
        <v>545</v>
      </c>
      <c r="DH10" s="770"/>
      <c r="DI10" s="770"/>
      <c r="DJ10" s="770"/>
      <c r="DK10" s="771"/>
      <c r="DL10" s="769" t="s">
        <v>545</v>
      </c>
      <c r="DM10" s="770"/>
      <c r="DN10" s="770"/>
      <c r="DO10" s="770"/>
      <c r="DP10" s="771"/>
      <c r="DQ10" s="769" t="s">
        <v>545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80055</v>
      </c>
      <c r="R23" s="782"/>
      <c r="S23" s="782"/>
      <c r="T23" s="782"/>
      <c r="U23" s="782"/>
      <c r="V23" s="782">
        <v>75983</v>
      </c>
      <c r="W23" s="782"/>
      <c r="X23" s="782"/>
      <c r="Y23" s="782"/>
      <c r="Z23" s="782"/>
      <c r="AA23" s="782">
        <v>4072</v>
      </c>
      <c r="AB23" s="782"/>
      <c r="AC23" s="782"/>
      <c r="AD23" s="782"/>
      <c r="AE23" s="783"/>
      <c r="AF23" s="784">
        <v>3266</v>
      </c>
      <c r="AG23" s="782"/>
      <c r="AH23" s="782"/>
      <c r="AI23" s="782"/>
      <c r="AJ23" s="785"/>
      <c r="AK23" s="786"/>
      <c r="AL23" s="787"/>
      <c r="AM23" s="787"/>
      <c r="AN23" s="787"/>
      <c r="AO23" s="787"/>
      <c r="AP23" s="782">
        <v>32154</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18820</v>
      </c>
      <c r="R28" s="811"/>
      <c r="S28" s="811"/>
      <c r="T28" s="811"/>
      <c r="U28" s="811"/>
      <c r="V28" s="811">
        <v>18569</v>
      </c>
      <c r="W28" s="811"/>
      <c r="X28" s="811"/>
      <c r="Y28" s="811"/>
      <c r="Z28" s="811"/>
      <c r="AA28" s="811">
        <v>251</v>
      </c>
      <c r="AB28" s="811"/>
      <c r="AC28" s="811"/>
      <c r="AD28" s="811"/>
      <c r="AE28" s="812"/>
      <c r="AF28" s="813">
        <v>251</v>
      </c>
      <c r="AG28" s="811"/>
      <c r="AH28" s="811"/>
      <c r="AI28" s="811"/>
      <c r="AJ28" s="814"/>
      <c r="AK28" s="815">
        <v>1891</v>
      </c>
      <c r="AL28" s="806"/>
      <c r="AM28" s="806"/>
      <c r="AN28" s="806"/>
      <c r="AO28" s="806"/>
      <c r="AP28" s="806" t="s">
        <v>482</v>
      </c>
      <c r="AQ28" s="806"/>
      <c r="AR28" s="806"/>
      <c r="AS28" s="806"/>
      <c r="AT28" s="806"/>
      <c r="AU28" s="806" t="s">
        <v>482</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11378</v>
      </c>
      <c r="R29" s="747"/>
      <c r="S29" s="747"/>
      <c r="T29" s="747"/>
      <c r="U29" s="747"/>
      <c r="V29" s="747">
        <v>11326</v>
      </c>
      <c r="W29" s="747"/>
      <c r="X29" s="747"/>
      <c r="Y29" s="747"/>
      <c r="Z29" s="747"/>
      <c r="AA29" s="747">
        <v>51</v>
      </c>
      <c r="AB29" s="747"/>
      <c r="AC29" s="747"/>
      <c r="AD29" s="747"/>
      <c r="AE29" s="748"/>
      <c r="AF29" s="749">
        <v>50</v>
      </c>
      <c r="AG29" s="750"/>
      <c r="AH29" s="750"/>
      <c r="AI29" s="750"/>
      <c r="AJ29" s="751"/>
      <c r="AK29" s="818">
        <v>1671</v>
      </c>
      <c r="AL29" s="819"/>
      <c r="AM29" s="819"/>
      <c r="AN29" s="819"/>
      <c r="AO29" s="819"/>
      <c r="AP29" s="819">
        <v>290</v>
      </c>
      <c r="AQ29" s="819"/>
      <c r="AR29" s="819"/>
      <c r="AS29" s="819"/>
      <c r="AT29" s="819"/>
      <c r="AU29" s="819" t="s">
        <v>482</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3243</v>
      </c>
      <c r="R30" s="747"/>
      <c r="S30" s="747"/>
      <c r="T30" s="747"/>
      <c r="U30" s="747"/>
      <c r="V30" s="747">
        <v>3233</v>
      </c>
      <c r="W30" s="747"/>
      <c r="X30" s="747"/>
      <c r="Y30" s="747"/>
      <c r="Z30" s="747"/>
      <c r="AA30" s="747">
        <v>10</v>
      </c>
      <c r="AB30" s="747"/>
      <c r="AC30" s="747"/>
      <c r="AD30" s="747"/>
      <c r="AE30" s="748"/>
      <c r="AF30" s="749">
        <v>10</v>
      </c>
      <c r="AG30" s="750"/>
      <c r="AH30" s="750"/>
      <c r="AI30" s="750"/>
      <c r="AJ30" s="751"/>
      <c r="AK30" s="818">
        <v>1581</v>
      </c>
      <c r="AL30" s="819"/>
      <c r="AM30" s="819"/>
      <c r="AN30" s="819"/>
      <c r="AO30" s="819"/>
      <c r="AP30" s="819" t="s">
        <v>482</v>
      </c>
      <c r="AQ30" s="819"/>
      <c r="AR30" s="819"/>
      <c r="AS30" s="819"/>
      <c r="AT30" s="819"/>
      <c r="AU30" s="819" t="s">
        <v>482</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145</v>
      </c>
      <c r="R31" s="747"/>
      <c r="S31" s="747"/>
      <c r="T31" s="747"/>
      <c r="U31" s="747"/>
      <c r="V31" s="747">
        <v>144</v>
      </c>
      <c r="W31" s="747"/>
      <c r="X31" s="747"/>
      <c r="Y31" s="747"/>
      <c r="Z31" s="747"/>
      <c r="AA31" s="747">
        <v>1</v>
      </c>
      <c r="AB31" s="747"/>
      <c r="AC31" s="747"/>
      <c r="AD31" s="747"/>
      <c r="AE31" s="748"/>
      <c r="AF31" s="749">
        <v>1</v>
      </c>
      <c r="AG31" s="750"/>
      <c r="AH31" s="750"/>
      <c r="AI31" s="750"/>
      <c r="AJ31" s="751"/>
      <c r="AK31" s="818">
        <v>3</v>
      </c>
      <c r="AL31" s="819"/>
      <c r="AM31" s="819"/>
      <c r="AN31" s="819"/>
      <c r="AO31" s="819"/>
      <c r="AP31" s="819" t="s">
        <v>482</v>
      </c>
      <c r="AQ31" s="819"/>
      <c r="AR31" s="819"/>
      <c r="AS31" s="819"/>
      <c r="AT31" s="819"/>
      <c r="AU31" s="819" t="s">
        <v>482</v>
      </c>
      <c r="AV31" s="819"/>
      <c r="AW31" s="819"/>
      <c r="AX31" s="819"/>
      <c r="AY31" s="819"/>
      <c r="AZ31" s="820" t="s">
        <v>537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17767</v>
      </c>
      <c r="R32" s="747"/>
      <c r="S32" s="747"/>
      <c r="T32" s="747"/>
      <c r="U32" s="747"/>
      <c r="V32" s="747">
        <v>17647</v>
      </c>
      <c r="W32" s="747"/>
      <c r="X32" s="747"/>
      <c r="Y32" s="747"/>
      <c r="Z32" s="747"/>
      <c r="AA32" s="747">
        <v>121</v>
      </c>
      <c r="AB32" s="747"/>
      <c r="AC32" s="747"/>
      <c r="AD32" s="747"/>
      <c r="AE32" s="748"/>
      <c r="AF32" s="749">
        <v>121</v>
      </c>
      <c r="AG32" s="750"/>
      <c r="AH32" s="750"/>
      <c r="AI32" s="750"/>
      <c r="AJ32" s="751"/>
      <c r="AK32" s="818">
        <v>134</v>
      </c>
      <c r="AL32" s="819"/>
      <c r="AM32" s="819"/>
      <c r="AN32" s="819"/>
      <c r="AO32" s="819"/>
      <c r="AP32" s="819" t="s">
        <v>482</v>
      </c>
      <c r="AQ32" s="819"/>
      <c r="AR32" s="819"/>
      <c r="AS32" s="819"/>
      <c r="AT32" s="819"/>
      <c r="AU32" s="819" t="s">
        <v>482</v>
      </c>
      <c r="AV32" s="819"/>
      <c r="AW32" s="819"/>
      <c r="AX32" s="819"/>
      <c r="AY32" s="819"/>
      <c r="AZ32" s="820" t="s">
        <v>538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4890</v>
      </c>
      <c r="R33" s="747"/>
      <c r="S33" s="747"/>
      <c r="T33" s="747"/>
      <c r="U33" s="747"/>
      <c r="V33" s="747">
        <v>4798</v>
      </c>
      <c r="W33" s="747"/>
      <c r="X33" s="747"/>
      <c r="Y33" s="747"/>
      <c r="Z33" s="747"/>
      <c r="AA33" s="747">
        <v>92</v>
      </c>
      <c r="AB33" s="747"/>
      <c r="AC33" s="747"/>
      <c r="AD33" s="747"/>
      <c r="AE33" s="748"/>
      <c r="AF33" s="749">
        <v>11</v>
      </c>
      <c r="AG33" s="750"/>
      <c r="AH33" s="750"/>
      <c r="AI33" s="750"/>
      <c r="AJ33" s="751"/>
      <c r="AK33" s="818">
        <v>1869</v>
      </c>
      <c r="AL33" s="819"/>
      <c r="AM33" s="819"/>
      <c r="AN33" s="819"/>
      <c r="AO33" s="819"/>
      <c r="AP33" s="819">
        <v>17534</v>
      </c>
      <c r="AQ33" s="819"/>
      <c r="AR33" s="819"/>
      <c r="AS33" s="819"/>
      <c r="AT33" s="819"/>
      <c r="AU33" s="819">
        <v>10117</v>
      </c>
      <c r="AV33" s="819"/>
      <c r="AW33" s="819"/>
      <c r="AX33" s="819"/>
      <c r="AY33" s="819"/>
      <c r="AZ33" s="820" t="s">
        <v>537</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443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392</v>
      </c>
      <c r="R66" s="706"/>
      <c r="S66" s="706"/>
      <c r="T66" s="706"/>
      <c r="U66" s="707"/>
      <c r="V66" s="705" t="s">
        <v>393</v>
      </c>
      <c r="W66" s="706"/>
      <c r="X66" s="706"/>
      <c r="Y66" s="706"/>
      <c r="Z66" s="707"/>
      <c r="AA66" s="705" t="s">
        <v>394</v>
      </c>
      <c r="AB66" s="706"/>
      <c r="AC66" s="706"/>
      <c r="AD66" s="706"/>
      <c r="AE66" s="707"/>
      <c r="AF66" s="840" t="s">
        <v>395</v>
      </c>
      <c r="AG66" s="801"/>
      <c r="AH66" s="801"/>
      <c r="AI66" s="801"/>
      <c r="AJ66" s="841"/>
      <c r="AK66" s="705" t="s">
        <v>396</v>
      </c>
      <c r="AL66" s="729"/>
      <c r="AM66" s="729"/>
      <c r="AN66" s="729"/>
      <c r="AO66" s="730"/>
      <c r="AP66" s="705" t="s">
        <v>397</v>
      </c>
      <c r="AQ66" s="706"/>
      <c r="AR66" s="706"/>
      <c r="AS66" s="706"/>
      <c r="AT66" s="707"/>
      <c r="AU66" s="705" t="s">
        <v>398</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10709</v>
      </c>
      <c r="R68" s="854"/>
      <c r="S68" s="854"/>
      <c r="T68" s="854"/>
      <c r="U68" s="854"/>
      <c r="V68" s="854">
        <v>10389</v>
      </c>
      <c r="W68" s="854"/>
      <c r="X68" s="854"/>
      <c r="Y68" s="854"/>
      <c r="Z68" s="854"/>
      <c r="AA68" s="854">
        <v>320</v>
      </c>
      <c r="AB68" s="854"/>
      <c r="AC68" s="854"/>
      <c r="AD68" s="854"/>
      <c r="AE68" s="854"/>
      <c r="AF68" s="854">
        <v>320</v>
      </c>
      <c r="AG68" s="854"/>
      <c r="AH68" s="854"/>
      <c r="AI68" s="854"/>
      <c r="AJ68" s="854"/>
      <c r="AK68" s="854">
        <v>0</v>
      </c>
      <c r="AL68" s="854"/>
      <c r="AM68" s="854"/>
      <c r="AN68" s="854"/>
      <c r="AO68" s="854"/>
      <c r="AP68" s="854">
        <v>8547</v>
      </c>
      <c r="AQ68" s="854"/>
      <c r="AR68" s="854"/>
      <c r="AS68" s="854"/>
      <c r="AT68" s="854"/>
      <c r="AU68" s="854">
        <v>504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5" t="s">
        <v>541</v>
      </c>
      <c r="C69" s="866"/>
      <c r="D69" s="866"/>
      <c r="E69" s="866"/>
      <c r="F69" s="866"/>
      <c r="G69" s="866"/>
      <c r="H69" s="866"/>
      <c r="I69" s="866"/>
      <c r="J69" s="866"/>
      <c r="K69" s="866"/>
      <c r="L69" s="866"/>
      <c r="M69" s="866"/>
      <c r="N69" s="866"/>
      <c r="O69" s="866"/>
      <c r="P69" s="867"/>
      <c r="Q69" s="864">
        <v>906</v>
      </c>
      <c r="R69" s="819"/>
      <c r="S69" s="819"/>
      <c r="T69" s="819"/>
      <c r="U69" s="819"/>
      <c r="V69" s="819">
        <v>886</v>
      </c>
      <c r="W69" s="819"/>
      <c r="X69" s="819"/>
      <c r="Y69" s="819"/>
      <c r="Z69" s="819"/>
      <c r="AA69" s="819">
        <v>20</v>
      </c>
      <c r="AB69" s="819"/>
      <c r="AC69" s="819"/>
      <c r="AD69" s="819"/>
      <c r="AE69" s="819"/>
      <c r="AF69" s="819">
        <v>20</v>
      </c>
      <c r="AG69" s="819"/>
      <c r="AH69" s="819"/>
      <c r="AI69" s="819"/>
      <c r="AJ69" s="819"/>
      <c r="AK69" s="819">
        <v>31</v>
      </c>
      <c r="AL69" s="819"/>
      <c r="AM69" s="819"/>
      <c r="AN69" s="819"/>
      <c r="AO69" s="819"/>
      <c r="AP69" s="819">
        <v>0</v>
      </c>
      <c r="AQ69" s="819"/>
      <c r="AR69" s="819"/>
      <c r="AS69" s="819"/>
      <c r="AT69" s="819"/>
      <c r="AU69" s="819">
        <v>0</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491</v>
      </c>
      <c r="R70" s="819"/>
      <c r="S70" s="819"/>
      <c r="T70" s="819"/>
      <c r="U70" s="819"/>
      <c r="V70" s="819">
        <v>306</v>
      </c>
      <c r="W70" s="819"/>
      <c r="X70" s="819"/>
      <c r="Y70" s="819"/>
      <c r="Z70" s="819"/>
      <c r="AA70" s="819">
        <v>185</v>
      </c>
      <c r="AB70" s="819"/>
      <c r="AC70" s="819"/>
      <c r="AD70" s="819"/>
      <c r="AE70" s="819"/>
      <c r="AF70" s="819">
        <v>185</v>
      </c>
      <c r="AG70" s="819"/>
      <c r="AH70" s="819"/>
      <c r="AI70" s="819"/>
      <c r="AJ70" s="819"/>
      <c r="AK70" s="819">
        <v>111</v>
      </c>
      <c r="AL70" s="819"/>
      <c r="AM70" s="819"/>
      <c r="AN70" s="819"/>
      <c r="AO70" s="819"/>
      <c r="AP70" s="819">
        <v>0</v>
      </c>
      <c r="AQ70" s="819"/>
      <c r="AR70" s="819"/>
      <c r="AS70" s="819"/>
      <c r="AT70" s="819"/>
      <c r="AU70" s="819">
        <v>0</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5" t="s">
        <v>540</v>
      </c>
      <c r="C71" s="866"/>
      <c r="D71" s="866"/>
      <c r="E71" s="866"/>
      <c r="F71" s="866"/>
      <c r="G71" s="866"/>
      <c r="H71" s="866"/>
      <c r="I71" s="866"/>
      <c r="J71" s="866"/>
      <c r="K71" s="866"/>
      <c r="L71" s="866"/>
      <c r="M71" s="866"/>
      <c r="N71" s="866"/>
      <c r="O71" s="866"/>
      <c r="P71" s="867"/>
      <c r="Q71" s="864">
        <v>366</v>
      </c>
      <c r="R71" s="819"/>
      <c r="S71" s="819"/>
      <c r="T71" s="819"/>
      <c r="U71" s="819"/>
      <c r="V71" s="819">
        <v>351</v>
      </c>
      <c r="W71" s="819"/>
      <c r="X71" s="819"/>
      <c r="Y71" s="819"/>
      <c r="Z71" s="819"/>
      <c r="AA71" s="819">
        <v>15</v>
      </c>
      <c r="AB71" s="819"/>
      <c r="AC71" s="819"/>
      <c r="AD71" s="819"/>
      <c r="AE71" s="819"/>
      <c r="AF71" s="819">
        <v>15</v>
      </c>
      <c r="AG71" s="819"/>
      <c r="AH71" s="819"/>
      <c r="AI71" s="819"/>
      <c r="AJ71" s="819"/>
      <c r="AK71" s="819">
        <v>0</v>
      </c>
      <c r="AL71" s="819"/>
      <c r="AM71" s="819"/>
      <c r="AN71" s="819"/>
      <c r="AO71" s="819"/>
      <c r="AP71" s="819">
        <v>259</v>
      </c>
      <c r="AQ71" s="819"/>
      <c r="AR71" s="819"/>
      <c r="AS71" s="819"/>
      <c r="AT71" s="819"/>
      <c r="AU71" s="819">
        <v>118</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70" t="s">
        <v>548</v>
      </c>
      <c r="C72" s="871"/>
      <c r="D72" s="871"/>
      <c r="E72" s="871"/>
      <c r="F72" s="871"/>
      <c r="G72" s="871"/>
      <c r="H72" s="871"/>
      <c r="I72" s="871"/>
      <c r="J72" s="871"/>
      <c r="K72" s="871"/>
      <c r="L72" s="871"/>
      <c r="M72" s="871"/>
      <c r="N72" s="871"/>
      <c r="O72" s="871"/>
      <c r="P72" s="872"/>
      <c r="Q72" s="864">
        <v>4758</v>
      </c>
      <c r="R72" s="819"/>
      <c r="S72" s="819"/>
      <c r="T72" s="819"/>
      <c r="U72" s="819"/>
      <c r="V72" s="819">
        <v>4702</v>
      </c>
      <c r="W72" s="819"/>
      <c r="X72" s="819"/>
      <c r="Y72" s="819"/>
      <c r="Z72" s="819"/>
      <c r="AA72" s="819">
        <v>56</v>
      </c>
      <c r="AB72" s="819"/>
      <c r="AC72" s="819"/>
      <c r="AD72" s="819"/>
      <c r="AE72" s="819"/>
      <c r="AF72" s="819">
        <v>56</v>
      </c>
      <c r="AG72" s="819"/>
      <c r="AH72" s="819"/>
      <c r="AI72" s="819"/>
      <c r="AJ72" s="819"/>
      <c r="AK72" s="819">
        <v>900</v>
      </c>
      <c r="AL72" s="819"/>
      <c r="AM72" s="819"/>
      <c r="AN72" s="819"/>
      <c r="AO72" s="819"/>
      <c r="AP72" s="819">
        <v>0</v>
      </c>
      <c r="AQ72" s="819"/>
      <c r="AR72" s="819"/>
      <c r="AS72" s="819"/>
      <c r="AT72" s="819"/>
      <c r="AU72" s="819">
        <v>0</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70" t="s">
        <v>550</v>
      </c>
      <c r="C73" s="871"/>
      <c r="D73" s="871"/>
      <c r="E73" s="871"/>
      <c r="F73" s="871"/>
      <c r="G73" s="871"/>
      <c r="H73" s="871"/>
      <c r="I73" s="871"/>
      <c r="J73" s="871"/>
      <c r="K73" s="871"/>
      <c r="L73" s="871"/>
      <c r="M73" s="871"/>
      <c r="N73" s="871"/>
      <c r="O73" s="871"/>
      <c r="P73" s="872"/>
      <c r="Q73" s="864">
        <v>1217894</v>
      </c>
      <c r="R73" s="819"/>
      <c r="S73" s="819"/>
      <c r="T73" s="819"/>
      <c r="U73" s="819"/>
      <c r="V73" s="819">
        <v>1171425</v>
      </c>
      <c r="W73" s="819"/>
      <c r="X73" s="819"/>
      <c r="Y73" s="819"/>
      <c r="Z73" s="819"/>
      <c r="AA73" s="819">
        <v>46469</v>
      </c>
      <c r="AB73" s="819"/>
      <c r="AC73" s="819"/>
      <c r="AD73" s="819"/>
      <c r="AE73" s="819"/>
      <c r="AF73" s="819">
        <v>46469</v>
      </c>
      <c r="AG73" s="819"/>
      <c r="AH73" s="819"/>
      <c r="AI73" s="819"/>
      <c r="AJ73" s="819"/>
      <c r="AK73" s="819">
        <v>12479</v>
      </c>
      <c r="AL73" s="819"/>
      <c r="AM73" s="819"/>
      <c r="AN73" s="819"/>
      <c r="AO73" s="819"/>
      <c r="AP73" s="819">
        <v>0</v>
      </c>
      <c r="AQ73" s="819"/>
      <c r="AR73" s="819"/>
      <c r="AS73" s="819"/>
      <c r="AT73" s="819"/>
      <c r="AU73" s="819">
        <v>0</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5"/>
      <c r="C74" s="866"/>
      <c r="D74" s="866"/>
      <c r="E74" s="866"/>
      <c r="F74" s="866"/>
      <c r="G74" s="866"/>
      <c r="H74" s="866"/>
      <c r="I74" s="866"/>
      <c r="J74" s="866"/>
      <c r="K74" s="866"/>
      <c r="L74" s="866"/>
      <c r="M74" s="866"/>
      <c r="N74" s="866"/>
      <c r="O74" s="866"/>
      <c r="P74" s="867"/>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5"/>
      <c r="C75" s="866"/>
      <c r="D75" s="866"/>
      <c r="E75" s="866"/>
      <c r="F75" s="866"/>
      <c r="G75" s="866"/>
      <c r="H75" s="866"/>
      <c r="I75" s="866"/>
      <c r="J75" s="866"/>
      <c r="K75" s="866"/>
      <c r="L75" s="866"/>
      <c r="M75" s="866"/>
      <c r="N75" s="866"/>
      <c r="O75" s="866"/>
      <c r="P75" s="867"/>
      <c r="Q75" s="873"/>
      <c r="R75" s="874"/>
      <c r="S75" s="874"/>
      <c r="T75" s="874"/>
      <c r="U75" s="818"/>
      <c r="V75" s="875"/>
      <c r="W75" s="874"/>
      <c r="X75" s="874"/>
      <c r="Y75" s="874"/>
      <c r="Z75" s="818"/>
      <c r="AA75" s="875"/>
      <c r="AB75" s="874"/>
      <c r="AC75" s="874"/>
      <c r="AD75" s="874"/>
      <c r="AE75" s="818"/>
      <c r="AF75" s="875"/>
      <c r="AG75" s="874"/>
      <c r="AH75" s="874"/>
      <c r="AI75" s="874"/>
      <c r="AJ75" s="818"/>
      <c r="AK75" s="875"/>
      <c r="AL75" s="874"/>
      <c r="AM75" s="874"/>
      <c r="AN75" s="874"/>
      <c r="AO75" s="818"/>
      <c r="AP75" s="875"/>
      <c r="AQ75" s="874"/>
      <c r="AR75" s="874"/>
      <c r="AS75" s="874"/>
      <c r="AT75" s="818"/>
      <c r="AU75" s="875"/>
      <c r="AV75" s="874"/>
      <c r="AW75" s="874"/>
      <c r="AX75" s="874"/>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73"/>
      <c r="R76" s="874"/>
      <c r="S76" s="874"/>
      <c r="T76" s="874"/>
      <c r="U76" s="818"/>
      <c r="V76" s="875"/>
      <c r="W76" s="874"/>
      <c r="X76" s="874"/>
      <c r="Y76" s="874"/>
      <c r="Z76" s="818"/>
      <c r="AA76" s="875"/>
      <c r="AB76" s="874"/>
      <c r="AC76" s="874"/>
      <c r="AD76" s="874"/>
      <c r="AE76" s="818"/>
      <c r="AF76" s="875"/>
      <c r="AG76" s="874"/>
      <c r="AH76" s="874"/>
      <c r="AI76" s="874"/>
      <c r="AJ76" s="818"/>
      <c r="AK76" s="875"/>
      <c r="AL76" s="874"/>
      <c r="AM76" s="874"/>
      <c r="AN76" s="874"/>
      <c r="AO76" s="818"/>
      <c r="AP76" s="875"/>
      <c r="AQ76" s="874"/>
      <c r="AR76" s="874"/>
      <c r="AS76" s="874"/>
      <c r="AT76" s="818"/>
      <c r="AU76" s="875"/>
      <c r="AV76" s="874"/>
      <c r="AW76" s="874"/>
      <c r="AX76" s="874"/>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3"/>
      <c r="R77" s="874"/>
      <c r="S77" s="874"/>
      <c r="T77" s="874"/>
      <c r="U77" s="818"/>
      <c r="V77" s="875"/>
      <c r="W77" s="874"/>
      <c r="X77" s="874"/>
      <c r="Y77" s="874"/>
      <c r="Z77" s="818"/>
      <c r="AA77" s="875"/>
      <c r="AB77" s="874"/>
      <c r="AC77" s="874"/>
      <c r="AD77" s="874"/>
      <c r="AE77" s="818"/>
      <c r="AF77" s="875"/>
      <c r="AG77" s="874"/>
      <c r="AH77" s="874"/>
      <c r="AI77" s="874"/>
      <c r="AJ77" s="818"/>
      <c r="AK77" s="875"/>
      <c r="AL77" s="874"/>
      <c r="AM77" s="874"/>
      <c r="AN77" s="874"/>
      <c r="AO77" s="818"/>
      <c r="AP77" s="875"/>
      <c r="AQ77" s="874"/>
      <c r="AR77" s="874"/>
      <c r="AS77" s="874"/>
      <c r="AT77" s="818"/>
      <c r="AU77" s="875"/>
      <c r="AV77" s="874"/>
      <c r="AW77" s="874"/>
      <c r="AX77" s="874"/>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400</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c r="CS102" s="838"/>
      <c r="CT102" s="838"/>
      <c r="CU102" s="838"/>
      <c r="CV102" s="887"/>
      <c r="CW102" s="886"/>
      <c r="CX102" s="838"/>
      <c r="CY102" s="838"/>
      <c r="CZ102" s="838"/>
      <c r="DA102" s="887"/>
      <c r="DB102" s="886"/>
      <c r="DC102" s="838"/>
      <c r="DD102" s="838"/>
      <c r="DE102" s="838"/>
      <c r="DF102" s="887"/>
      <c r="DG102" s="886"/>
      <c r="DH102" s="838"/>
      <c r="DI102" s="838"/>
      <c r="DJ102" s="838"/>
      <c r="DK102" s="887"/>
      <c r="DL102" s="886"/>
      <c r="DM102" s="838"/>
      <c r="DN102" s="838"/>
      <c r="DO102" s="838"/>
      <c r="DP102" s="887"/>
      <c r="DQ102" s="886"/>
      <c r="DR102" s="838"/>
      <c r="DS102" s="838"/>
      <c r="DT102" s="838"/>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401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402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405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406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407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408</v>
      </c>
      <c r="AB109" s="889"/>
      <c r="AC109" s="889"/>
      <c r="AD109" s="889"/>
      <c r="AE109" s="890"/>
      <c r="AF109" s="888" t="s">
        <v>288</v>
      </c>
      <c r="AG109" s="889"/>
      <c r="AH109" s="889"/>
      <c r="AI109" s="889"/>
      <c r="AJ109" s="890"/>
      <c r="AK109" s="888" t="s">
        <v>287</v>
      </c>
      <c r="AL109" s="889"/>
      <c r="AM109" s="889"/>
      <c r="AN109" s="889"/>
      <c r="AO109" s="890"/>
      <c r="AP109" s="888" t="s">
        <v>409</v>
      </c>
      <c r="AQ109" s="889"/>
      <c r="AR109" s="889"/>
      <c r="AS109" s="889"/>
      <c r="AT109" s="891"/>
      <c r="AU109" s="910" t="s">
        <v>407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408</v>
      </c>
      <c r="BR109" s="889"/>
      <c r="BS109" s="889"/>
      <c r="BT109" s="889"/>
      <c r="BU109" s="890"/>
      <c r="BV109" s="888" t="s">
        <v>288</v>
      </c>
      <c r="BW109" s="889"/>
      <c r="BX109" s="889"/>
      <c r="BY109" s="889"/>
      <c r="BZ109" s="890"/>
      <c r="CA109" s="888" t="s">
        <v>287</v>
      </c>
      <c r="CB109" s="889"/>
      <c r="CC109" s="889"/>
      <c r="CD109" s="889"/>
      <c r="CE109" s="890"/>
      <c r="CF109" s="911" t="s">
        <v>409</v>
      </c>
      <c r="CG109" s="911"/>
      <c r="CH109" s="911"/>
      <c r="CI109" s="911"/>
      <c r="CJ109" s="911"/>
      <c r="CK109" s="888" t="s">
        <v>410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408</v>
      </c>
      <c r="DH109" s="889"/>
      <c r="DI109" s="889"/>
      <c r="DJ109" s="889"/>
      <c r="DK109" s="890"/>
      <c r="DL109" s="888" t="s">
        <v>288</v>
      </c>
      <c r="DM109" s="889"/>
      <c r="DN109" s="889"/>
      <c r="DO109" s="889"/>
      <c r="DP109" s="890"/>
      <c r="DQ109" s="888" t="s">
        <v>287</v>
      </c>
      <c r="DR109" s="889"/>
      <c r="DS109" s="889"/>
      <c r="DT109" s="889"/>
      <c r="DU109" s="890"/>
      <c r="DV109" s="888" t="s">
        <v>409</v>
      </c>
      <c r="DW109" s="889"/>
      <c r="DX109" s="889"/>
      <c r="DY109" s="889"/>
      <c r="DZ109" s="891"/>
    </row>
    <row r="110" spans="1:131" s="197" customFormat="1" ht="26.25" customHeight="1">
      <c r="A110" s="892" t="s">
        <v>411</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4600223</v>
      </c>
      <c r="AB110" s="896"/>
      <c r="AC110" s="896"/>
      <c r="AD110" s="896"/>
      <c r="AE110" s="897"/>
      <c r="AF110" s="898">
        <v>4339986</v>
      </c>
      <c r="AG110" s="896"/>
      <c r="AH110" s="896"/>
      <c r="AI110" s="896"/>
      <c r="AJ110" s="897"/>
      <c r="AK110" s="898">
        <v>4463026</v>
      </c>
      <c r="AL110" s="896"/>
      <c r="AM110" s="896"/>
      <c r="AN110" s="896"/>
      <c r="AO110" s="897"/>
      <c r="AP110" s="899">
        <v>12.9</v>
      </c>
      <c r="AQ110" s="900"/>
      <c r="AR110" s="900"/>
      <c r="AS110" s="900"/>
      <c r="AT110" s="901"/>
      <c r="AU110" s="902" t="s">
        <v>61</v>
      </c>
      <c r="AV110" s="903"/>
      <c r="AW110" s="903"/>
      <c r="AX110" s="903"/>
      <c r="AY110" s="904"/>
      <c r="AZ110" s="946" t="s">
        <v>412</v>
      </c>
      <c r="BA110" s="893"/>
      <c r="BB110" s="893"/>
      <c r="BC110" s="893"/>
      <c r="BD110" s="893"/>
      <c r="BE110" s="893"/>
      <c r="BF110" s="893"/>
      <c r="BG110" s="893"/>
      <c r="BH110" s="893"/>
      <c r="BI110" s="893"/>
      <c r="BJ110" s="893"/>
      <c r="BK110" s="893"/>
      <c r="BL110" s="893"/>
      <c r="BM110" s="893"/>
      <c r="BN110" s="893"/>
      <c r="BO110" s="893"/>
      <c r="BP110" s="894"/>
      <c r="BQ110" s="932">
        <v>32787686</v>
      </c>
      <c r="BR110" s="933"/>
      <c r="BS110" s="933"/>
      <c r="BT110" s="933"/>
      <c r="BU110" s="933"/>
      <c r="BV110" s="933">
        <v>31879022</v>
      </c>
      <c r="BW110" s="933"/>
      <c r="BX110" s="933"/>
      <c r="BY110" s="933"/>
      <c r="BZ110" s="933"/>
      <c r="CA110" s="933">
        <v>32154005</v>
      </c>
      <c r="CB110" s="933"/>
      <c r="CC110" s="933"/>
      <c r="CD110" s="933"/>
      <c r="CE110" s="933"/>
      <c r="CF110" s="947">
        <v>93</v>
      </c>
      <c r="CG110" s="948"/>
      <c r="CH110" s="948"/>
      <c r="CI110" s="948"/>
      <c r="CJ110" s="948"/>
      <c r="CK110" s="949" t="s">
        <v>413</v>
      </c>
      <c r="CL110" s="950"/>
      <c r="CM110" s="929" t="s">
        <v>414</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v>2379916</v>
      </c>
      <c r="DH110" s="933"/>
      <c r="DI110" s="933"/>
      <c r="DJ110" s="933"/>
      <c r="DK110" s="933"/>
      <c r="DL110" s="933">
        <v>2159799</v>
      </c>
      <c r="DM110" s="933"/>
      <c r="DN110" s="933"/>
      <c r="DO110" s="933"/>
      <c r="DP110" s="933"/>
      <c r="DQ110" s="933">
        <v>2006264</v>
      </c>
      <c r="DR110" s="933"/>
      <c r="DS110" s="933"/>
      <c r="DT110" s="933"/>
      <c r="DU110" s="933"/>
      <c r="DV110" s="934">
        <v>5.8</v>
      </c>
      <c r="DW110" s="934"/>
      <c r="DX110" s="934"/>
      <c r="DY110" s="934"/>
      <c r="DZ110" s="935"/>
    </row>
    <row r="111" spans="1:131" s="197" customFormat="1" ht="26.25" customHeight="1">
      <c r="A111" s="936" t="s">
        <v>415</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222</v>
      </c>
      <c r="AB111" s="940"/>
      <c r="AC111" s="940"/>
      <c r="AD111" s="940"/>
      <c r="AE111" s="941"/>
      <c r="AF111" s="942" t="s">
        <v>222</v>
      </c>
      <c r="AG111" s="940"/>
      <c r="AH111" s="940"/>
      <c r="AI111" s="940"/>
      <c r="AJ111" s="941"/>
      <c r="AK111" s="942" t="s">
        <v>222</v>
      </c>
      <c r="AL111" s="940"/>
      <c r="AM111" s="940"/>
      <c r="AN111" s="940"/>
      <c r="AO111" s="941"/>
      <c r="AP111" s="943" t="s">
        <v>222</v>
      </c>
      <c r="AQ111" s="944"/>
      <c r="AR111" s="944"/>
      <c r="AS111" s="944"/>
      <c r="AT111" s="945"/>
      <c r="AU111" s="905"/>
      <c r="AV111" s="906"/>
      <c r="AW111" s="906"/>
      <c r="AX111" s="906"/>
      <c r="AY111" s="907"/>
      <c r="AZ111" s="955" t="s">
        <v>416</v>
      </c>
      <c r="BA111" s="956"/>
      <c r="BB111" s="956"/>
      <c r="BC111" s="956"/>
      <c r="BD111" s="956"/>
      <c r="BE111" s="956"/>
      <c r="BF111" s="956"/>
      <c r="BG111" s="956"/>
      <c r="BH111" s="956"/>
      <c r="BI111" s="956"/>
      <c r="BJ111" s="956"/>
      <c r="BK111" s="956"/>
      <c r="BL111" s="956"/>
      <c r="BM111" s="956"/>
      <c r="BN111" s="956"/>
      <c r="BO111" s="956"/>
      <c r="BP111" s="957"/>
      <c r="BQ111" s="925">
        <v>4151345</v>
      </c>
      <c r="BR111" s="926"/>
      <c r="BS111" s="926"/>
      <c r="BT111" s="926"/>
      <c r="BU111" s="926"/>
      <c r="BV111" s="926">
        <v>3209031</v>
      </c>
      <c r="BW111" s="926"/>
      <c r="BX111" s="926"/>
      <c r="BY111" s="926"/>
      <c r="BZ111" s="926"/>
      <c r="CA111" s="926">
        <v>2715243</v>
      </c>
      <c r="CB111" s="926"/>
      <c r="CC111" s="926"/>
      <c r="CD111" s="926"/>
      <c r="CE111" s="926"/>
      <c r="CF111" s="920">
        <v>7.9</v>
      </c>
      <c r="CG111" s="921"/>
      <c r="CH111" s="921"/>
      <c r="CI111" s="921"/>
      <c r="CJ111" s="921"/>
      <c r="CK111" s="951"/>
      <c r="CL111" s="952"/>
      <c r="CM111" s="922" t="s">
        <v>417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222</v>
      </c>
      <c r="DH111" s="926"/>
      <c r="DI111" s="926"/>
      <c r="DJ111" s="926"/>
      <c r="DK111" s="926"/>
      <c r="DL111" s="926" t="s">
        <v>222</v>
      </c>
      <c r="DM111" s="926"/>
      <c r="DN111" s="926"/>
      <c r="DO111" s="926"/>
      <c r="DP111" s="926"/>
      <c r="DQ111" s="926" t="s">
        <v>222</v>
      </c>
      <c r="DR111" s="926"/>
      <c r="DS111" s="926"/>
      <c r="DT111" s="926"/>
      <c r="DU111" s="926"/>
      <c r="DV111" s="927" t="s">
        <v>222</v>
      </c>
      <c r="DW111" s="927"/>
      <c r="DX111" s="927"/>
      <c r="DY111" s="927"/>
      <c r="DZ111" s="928"/>
    </row>
    <row r="112" spans="1:131" s="197" customFormat="1" ht="26.25" customHeight="1">
      <c r="A112" s="958" t="s">
        <v>418</v>
      </c>
      <c r="B112" s="959"/>
      <c r="C112" s="956" t="s">
        <v>419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v>16667</v>
      </c>
      <c r="AB112" s="965"/>
      <c r="AC112" s="965"/>
      <c r="AD112" s="965"/>
      <c r="AE112" s="966"/>
      <c r="AF112" s="967">
        <v>16667</v>
      </c>
      <c r="AG112" s="965"/>
      <c r="AH112" s="965"/>
      <c r="AI112" s="965"/>
      <c r="AJ112" s="966"/>
      <c r="AK112" s="967">
        <v>16667</v>
      </c>
      <c r="AL112" s="965"/>
      <c r="AM112" s="965"/>
      <c r="AN112" s="965"/>
      <c r="AO112" s="966"/>
      <c r="AP112" s="968">
        <v>0</v>
      </c>
      <c r="AQ112" s="969"/>
      <c r="AR112" s="969"/>
      <c r="AS112" s="969"/>
      <c r="AT112" s="970"/>
      <c r="AU112" s="905"/>
      <c r="AV112" s="906"/>
      <c r="AW112" s="906"/>
      <c r="AX112" s="906"/>
      <c r="AY112" s="907"/>
      <c r="AZ112" s="955" t="s">
        <v>420</v>
      </c>
      <c r="BA112" s="956"/>
      <c r="BB112" s="956"/>
      <c r="BC112" s="956"/>
      <c r="BD112" s="956"/>
      <c r="BE112" s="956"/>
      <c r="BF112" s="956"/>
      <c r="BG112" s="956"/>
      <c r="BH112" s="956"/>
      <c r="BI112" s="956"/>
      <c r="BJ112" s="956"/>
      <c r="BK112" s="956"/>
      <c r="BL112" s="956"/>
      <c r="BM112" s="956"/>
      <c r="BN112" s="956"/>
      <c r="BO112" s="956"/>
      <c r="BP112" s="957"/>
      <c r="BQ112" s="925">
        <v>10990457</v>
      </c>
      <c r="BR112" s="926"/>
      <c r="BS112" s="926"/>
      <c r="BT112" s="926"/>
      <c r="BU112" s="926"/>
      <c r="BV112" s="926">
        <v>10630452</v>
      </c>
      <c r="BW112" s="926"/>
      <c r="BX112" s="926"/>
      <c r="BY112" s="926"/>
      <c r="BZ112" s="926"/>
      <c r="CA112" s="926">
        <v>10117083</v>
      </c>
      <c r="CB112" s="926"/>
      <c r="CC112" s="926"/>
      <c r="CD112" s="926"/>
      <c r="CE112" s="926"/>
      <c r="CF112" s="920">
        <v>29.3</v>
      </c>
      <c r="CG112" s="921"/>
      <c r="CH112" s="921"/>
      <c r="CI112" s="921"/>
      <c r="CJ112" s="921"/>
      <c r="CK112" s="951"/>
      <c r="CL112" s="952"/>
      <c r="CM112" s="922" t="s">
        <v>421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222</v>
      </c>
      <c r="DH112" s="926"/>
      <c r="DI112" s="926"/>
      <c r="DJ112" s="926"/>
      <c r="DK112" s="926"/>
      <c r="DL112" s="926" t="s">
        <v>222</v>
      </c>
      <c r="DM112" s="926"/>
      <c r="DN112" s="926"/>
      <c r="DO112" s="926"/>
      <c r="DP112" s="926"/>
      <c r="DQ112" s="926" t="s">
        <v>222</v>
      </c>
      <c r="DR112" s="926"/>
      <c r="DS112" s="926"/>
      <c r="DT112" s="926"/>
      <c r="DU112" s="926"/>
      <c r="DV112" s="927" t="s">
        <v>222</v>
      </c>
      <c r="DW112" s="927"/>
      <c r="DX112" s="927"/>
      <c r="DY112" s="927"/>
      <c r="DZ112" s="928"/>
    </row>
    <row r="113" spans="1:130" s="197" customFormat="1" ht="26.25" customHeight="1">
      <c r="A113" s="960"/>
      <c r="B113" s="961"/>
      <c r="C113" s="956" t="s">
        <v>422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1400748</v>
      </c>
      <c r="AB113" s="940"/>
      <c r="AC113" s="940"/>
      <c r="AD113" s="940"/>
      <c r="AE113" s="941"/>
      <c r="AF113" s="942">
        <v>1308574</v>
      </c>
      <c r="AG113" s="940"/>
      <c r="AH113" s="940"/>
      <c r="AI113" s="940"/>
      <c r="AJ113" s="941"/>
      <c r="AK113" s="942">
        <v>1362150</v>
      </c>
      <c r="AL113" s="940"/>
      <c r="AM113" s="940"/>
      <c r="AN113" s="940"/>
      <c r="AO113" s="941"/>
      <c r="AP113" s="943">
        <v>3.9</v>
      </c>
      <c r="AQ113" s="944"/>
      <c r="AR113" s="944"/>
      <c r="AS113" s="944"/>
      <c r="AT113" s="945"/>
      <c r="AU113" s="905"/>
      <c r="AV113" s="906"/>
      <c r="AW113" s="906"/>
      <c r="AX113" s="906"/>
      <c r="AY113" s="907"/>
      <c r="AZ113" s="955" t="s">
        <v>423</v>
      </c>
      <c r="BA113" s="956"/>
      <c r="BB113" s="956"/>
      <c r="BC113" s="956"/>
      <c r="BD113" s="956"/>
      <c r="BE113" s="956"/>
      <c r="BF113" s="956"/>
      <c r="BG113" s="956"/>
      <c r="BH113" s="956"/>
      <c r="BI113" s="956"/>
      <c r="BJ113" s="956"/>
      <c r="BK113" s="956"/>
      <c r="BL113" s="956"/>
      <c r="BM113" s="956"/>
      <c r="BN113" s="956"/>
      <c r="BO113" s="956"/>
      <c r="BP113" s="957"/>
      <c r="BQ113" s="925">
        <v>965003</v>
      </c>
      <c r="BR113" s="926"/>
      <c r="BS113" s="926"/>
      <c r="BT113" s="926"/>
      <c r="BU113" s="926"/>
      <c r="BV113" s="926">
        <v>781964</v>
      </c>
      <c r="BW113" s="926"/>
      <c r="BX113" s="926"/>
      <c r="BY113" s="926"/>
      <c r="BZ113" s="926"/>
      <c r="CA113" s="926">
        <v>622297</v>
      </c>
      <c r="CB113" s="926"/>
      <c r="CC113" s="926"/>
      <c r="CD113" s="926"/>
      <c r="CE113" s="926"/>
      <c r="CF113" s="920">
        <v>1.8</v>
      </c>
      <c r="CG113" s="921"/>
      <c r="CH113" s="921"/>
      <c r="CI113" s="921"/>
      <c r="CJ113" s="921"/>
      <c r="CK113" s="951"/>
      <c r="CL113" s="952"/>
      <c r="CM113" s="922" t="s">
        <v>424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222</v>
      </c>
      <c r="DH113" s="965"/>
      <c r="DI113" s="965"/>
      <c r="DJ113" s="965"/>
      <c r="DK113" s="966"/>
      <c r="DL113" s="967" t="s">
        <v>222</v>
      </c>
      <c r="DM113" s="965"/>
      <c r="DN113" s="965"/>
      <c r="DO113" s="965"/>
      <c r="DP113" s="966"/>
      <c r="DQ113" s="967" t="s">
        <v>222</v>
      </c>
      <c r="DR113" s="965"/>
      <c r="DS113" s="965"/>
      <c r="DT113" s="965"/>
      <c r="DU113" s="966"/>
      <c r="DV113" s="968" t="s">
        <v>222</v>
      </c>
      <c r="DW113" s="969"/>
      <c r="DX113" s="969"/>
      <c r="DY113" s="969"/>
      <c r="DZ113" s="970"/>
    </row>
    <row r="114" spans="1:130" s="197" customFormat="1" ht="26.25" customHeight="1">
      <c r="A114" s="960"/>
      <c r="B114" s="961"/>
      <c r="C114" s="956" t="s">
        <v>425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262274</v>
      </c>
      <c r="AB114" s="965"/>
      <c r="AC114" s="965"/>
      <c r="AD114" s="965"/>
      <c r="AE114" s="966"/>
      <c r="AF114" s="967">
        <v>209356</v>
      </c>
      <c r="AG114" s="965"/>
      <c r="AH114" s="965"/>
      <c r="AI114" s="965"/>
      <c r="AJ114" s="966"/>
      <c r="AK114" s="967">
        <v>168741</v>
      </c>
      <c r="AL114" s="965"/>
      <c r="AM114" s="965"/>
      <c r="AN114" s="965"/>
      <c r="AO114" s="966"/>
      <c r="AP114" s="968">
        <v>0.5</v>
      </c>
      <c r="AQ114" s="969"/>
      <c r="AR114" s="969"/>
      <c r="AS114" s="969"/>
      <c r="AT114" s="970"/>
      <c r="AU114" s="905"/>
      <c r="AV114" s="906"/>
      <c r="AW114" s="906"/>
      <c r="AX114" s="906"/>
      <c r="AY114" s="907"/>
      <c r="AZ114" s="955" t="s">
        <v>426</v>
      </c>
      <c r="BA114" s="956"/>
      <c r="BB114" s="956"/>
      <c r="BC114" s="956"/>
      <c r="BD114" s="956"/>
      <c r="BE114" s="956"/>
      <c r="BF114" s="956"/>
      <c r="BG114" s="956"/>
      <c r="BH114" s="956"/>
      <c r="BI114" s="956"/>
      <c r="BJ114" s="956"/>
      <c r="BK114" s="956"/>
      <c r="BL114" s="956"/>
      <c r="BM114" s="956"/>
      <c r="BN114" s="956"/>
      <c r="BO114" s="956"/>
      <c r="BP114" s="957"/>
      <c r="BQ114" s="925">
        <v>9270294</v>
      </c>
      <c r="BR114" s="926"/>
      <c r="BS114" s="926"/>
      <c r="BT114" s="926"/>
      <c r="BU114" s="926"/>
      <c r="BV114" s="926">
        <v>9103218</v>
      </c>
      <c r="BW114" s="926"/>
      <c r="BX114" s="926"/>
      <c r="BY114" s="926"/>
      <c r="BZ114" s="926"/>
      <c r="CA114" s="926">
        <v>8684026</v>
      </c>
      <c r="CB114" s="926"/>
      <c r="CC114" s="926"/>
      <c r="CD114" s="926"/>
      <c r="CE114" s="926"/>
      <c r="CF114" s="920">
        <v>25.1</v>
      </c>
      <c r="CG114" s="921"/>
      <c r="CH114" s="921"/>
      <c r="CI114" s="921"/>
      <c r="CJ114" s="921"/>
      <c r="CK114" s="951"/>
      <c r="CL114" s="952"/>
      <c r="CM114" s="922" t="s">
        <v>427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222</v>
      </c>
      <c r="DH114" s="965"/>
      <c r="DI114" s="965"/>
      <c r="DJ114" s="965"/>
      <c r="DK114" s="966"/>
      <c r="DL114" s="967" t="s">
        <v>222</v>
      </c>
      <c r="DM114" s="965"/>
      <c r="DN114" s="965"/>
      <c r="DO114" s="965"/>
      <c r="DP114" s="966"/>
      <c r="DQ114" s="967" t="s">
        <v>222</v>
      </c>
      <c r="DR114" s="965"/>
      <c r="DS114" s="965"/>
      <c r="DT114" s="965"/>
      <c r="DU114" s="966"/>
      <c r="DV114" s="968" t="s">
        <v>222</v>
      </c>
      <c r="DW114" s="969"/>
      <c r="DX114" s="969"/>
      <c r="DY114" s="969"/>
      <c r="DZ114" s="970"/>
    </row>
    <row r="115" spans="1:130" s="197" customFormat="1" ht="26.25" customHeight="1">
      <c r="A115" s="960"/>
      <c r="B115" s="961"/>
      <c r="C115" s="956" t="s">
        <v>428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260095</v>
      </c>
      <c r="AB115" s="940"/>
      <c r="AC115" s="940"/>
      <c r="AD115" s="940"/>
      <c r="AE115" s="941"/>
      <c r="AF115" s="942">
        <v>366119</v>
      </c>
      <c r="AG115" s="940"/>
      <c r="AH115" s="940"/>
      <c r="AI115" s="940"/>
      <c r="AJ115" s="941"/>
      <c r="AK115" s="942">
        <v>337297</v>
      </c>
      <c r="AL115" s="940"/>
      <c r="AM115" s="940"/>
      <c r="AN115" s="940"/>
      <c r="AO115" s="941"/>
      <c r="AP115" s="943">
        <v>1</v>
      </c>
      <c r="AQ115" s="944"/>
      <c r="AR115" s="944"/>
      <c r="AS115" s="944"/>
      <c r="AT115" s="945"/>
      <c r="AU115" s="905"/>
      <c r="AV115" s="906"/>
      <c r="AW115" s="906"/>
      <c r="AX115" s="906"/>
      <c r="AY115" s="907"/>
      <c r="AZ115" s="955" t="s">
        <v>429</v>
      </c>
      <c r="BA115" s="956"/>
      <c r="BB115" s="956"/>
      <c r="BC115" s="956"/>
      <c r="BD115" s="956"/>
      <c r="BE115" s="956"/>
      <c r="BF115" s="956"/>
      <c r="BG115" s="956"/>
      <c r="BH115" s="956"/>
      <c r="BI115" s="956"/>
      <c r="BJ115" s="956"/>
      <c r="BK115" s="956"/>
      <c r="BL115" s="956"/>
      <c r="BM115" s="956"/>
      <c r="BN115" s="956"/>
      <c r="BO115" s="956"/>
      <c r="BP115" s="957"/>
      <c r="BQ115" s="925" t="s">
        <v>222</v>
      </c>
      <c r="BR115" s="926"/>
      <c r="BS115" s="926"/>
      <c r="BT115" s="926"/>
      <c r="BU115" s="926"/>
      <c r="BV115" s="926" t="s">
        <v>222</v>
      </c>
      <c r="BW115" s="926"/>
      <c r="BX115" s="926"/>
      <c r="BY115" s="926"/>
      <c r="BZ115" s="926"/>
      <c r="CA115" s="926" t="s">
        <v>222</v>
      </c>
      <c r="CB115" s="926"/>
      <c r="CC115" s="926"/>
      <c r="CD115" s="926"/>
      <c r="CE115" s="926"/>
      <c r="CF115" s="920" t="s">
        <v>222</v>
      </c>
      <c r="CG115" s="921"/>
      <c r="CH115" s="921"/>
      <c r="CI115" s="921"/>
      <c r="CJ115" s="921"/>
      <c r="CK115" s="951"/>
      <c r="CL115" s="952"/>
      <c r="CM115" s="955" t="s">
        <v>430</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v>1291608</v>
      </c>
      <c r="DH115" s="965"/>
      <c r="DI115" s="965"/>
      <c r="DJ115" s="965"/>
      <c r="DK115" s="966"/>
      <c r="DL115" s="967">
        <v>731147</v>
      </c>
      <c r="DM115" s="965"/>
      <c r="DN115" s="965"/>
      <c r="DO115" s="965"/>
      <c r="DP115" s="966"/>
      <c r="DQ115" s="967">
        <v>466115</v>
      </c>
      <c r="DR115" s="965"/>
      <c r="DS115" s="965"/>
      <c r="DT115" s="965"/>
      <c r="DU115" s="966"/>
      <c r="DV115" s="968">
        <v>1.3</v>
      </c>
      <c r="DW115" s="969"/>
      <c r="DX115" s="969"/>
      <c r="DY115" s="969"/>
      <c r="DZ115" s="970"/>
    </row>
    <row r="116" spans="1:130" s="197" customFormat="1" ht="26.25" customHeight="1">
      <c r="A116" s="962"/>
      <c r="B116" s="963"/>
      <c r="C116" s="977" t="s">
        <v>431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222</v>
      </c>
      <c r="AB116" s="965"/>
      <c r="AC116" s="965"/>
      <c r="AD116" s="965"/>
      <c r="AE116" s="966"/>
      <c r="AF116" s="967" t="s">
        <v>222</v>
      </c>
      <c r="AG116" s="965"/>
      <c r="AH116" s="965"/>
      <c r="AI116" s="965"/>
      <c r="AJ116" s="966"/>
      <c r="AK116" s="967" t="s">
        <v>222</v>
      </c>
      <c r="AL116" s="965"/>
      <c r="AM116" s="965"/>
      <c r="AN116" s="965"/>
      <c r="AO116" s="966"/>
      <c r="AP116" s="968" t="s">
        <v>222</v>
      </c>
      <c r="AQ116" s="969"/>
      <c r="AR116" s="969"/>
      <c r="AS116" s="969"/>
      <c r="AT116" s="970"/>
      <c r="AU116" s="905"/>
      <c r="AV116" s="906"/>
      <c r="AW116" s="906"/>
      <c r="AX116" s="906"/>
      <c r="AY116" s="907"/>
      <c r="AZ116" s="955" t="s">
        <v>432</v>
      </c>
      <c r="BA116" s="956"/>
      <c r="BB116" s="956"/>
      <c r="BC116" s="956"/>
      <c r="BD116" s="956"/>
      <c r="BE116" s="956"/>
      <c r="BF116" s="956"/>
      <c r="BG116" s="956"/>
      <c r="BH116" s="956"/>
      <c r="BI116" s="956"/>
      <c r="BJ116" s="956"/>
      <c r="BK116" s="956"/>
      <c r="BL116" s="956"/>
      <c r="BM116" s="956"/>
      <c r="BN116" s="956"/>
      <c r="BO116" s="956"/>
      <c r="BP116" s="957"/>
      <c r="BQ116" s="925" t="s">
        <v>222</v>
      </c>
      <c r="BR116" s="926"/>
      <c r="BS116" s="926"/>
      <c r="BT116" s="926"/>
      <c r="BU116" s="926"/>
      <c r="BV116" s="926" t="s">
        <v>222</v>
      </c>
      <c r="BW116" s="926"/>
      <c r="BX116" s="926"/>
      <c r="BY116" s="926"/>
      <c r="BZ116" s="926"/>
      <c r="CA116" s="926" t="s">
        <v>222</v>
      </c>
      <c r="CB116" s="926"/>
      <c r="CC116" s="926"/>
      <c r="CD116" s="926"/>
      <c r="CE116" s="926"/>
      <c r="CF116" s="920" t="s">
        <v>222</v>
      </c>
      <c r="CG116" s="921"/>
      <c r="CH116" s="921"/>
      <c r="CI116" s="921"/>
      <c r="CJ116" s="921"/>
      <c r="CK116" s="951"/>
      <c r="CL116" s="952"/>
      <c r="CM116" s="922" t="s">
        <v>433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468601</v>
      </c>
      <c r="DH116" s="965"/>
      <c r="DI116" s="965"/>
      <c r="DJ116" s="965"/>
      <c r="DK116" s="966"/>
      <c r="DL116" s="967">
        <v>307885</v>
      </c>
      <c r="DM116" s="965"/>
      <c r="DN116" s="965"/>
      <c r="DO116" s="965"/>
      <c r="DP116" s="966"/>
      <c r="DQ116" s="967">
        <v>233684</v>
      </c>
      <c r="DR116" s="965"/>
      <c r="DS116" s="965"/>
      <c r="DT116" s="965"/>
      <c r="DU116" s="966"/>
      <c r="DV116" s="968">
        <v>0.7</v>
      </c>
      <c r="DW116" s="969"/>
      <c r="DX116" s="969"/>
      <c r="DY116" s="969"/>
      <c r="DZ116" s="970"/>
    </row>
    <row r="117" spans="1:130" s="197" customFormat="1" ht="26.25" customHeight="1">
      <c r="A117" s="910" t="s">
        <v>171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434</v>
      </c>
      <c r="Z117" s="890"/>
      <c r="AA117" s="1002">
        <v>6540007</v>
      </c>
      <c r="AB117" s="972"/>
      <c r="AC117" s="972"/>
      <c r="AD117" s="972"/>
      <c r="AE117" s="973"/>
      <c r="AF117" s="971">
        <v>6240702</v>
      </c>
      <c r="AG117" s="972"/>
      <c r="AH117" s="972"/>
      <c r="AI117" s="972"/>
      <c r="AJ117" s="973"/>
      <c r="AK117" s="971">
        <v>6347881</v>
      </c>
      <c r="AL117" s="972"/>
      <c r="AM117" s="972"/>
      <c r="AN117" s="972"/>
      <c r="AO117" s="973"/>
      <c r="AP117" s="974"/>
      <c r="AQ117" s="975"/>
      <c r="AR117" s="975"/>
      <c r="AS117" s="975"/>
      <c r="AT117" s="976"/>
      <c r="AU117" s="905"/>
      <c r="AV117" s="906"/>
      <c r="AW117" s="906"/>
      <c r="AX117" s="906"/>
      <c r="AY117" s="907"/>
      <c r="AZ117" s="1001" t="s">
        <v>435</v>
      </c>
      <c r="BA117" s="977"/>
      <c r="BB117" s="977"/>
      <c r="BC117" s="977"/>
      <c r="BD117" s="977"/>
      <c r="BE117" s="977"/>
      <c r="BF117" s="977"/>
      <c r="BG117" s="977"/>
      <c r="BH117" s="977"/>
      <c r="BI117" s="977"/>
      <c r="BJ117" s="977"/>
      <c r="BK117" s="977"/>
      <c r="BL117" s="977"/>
      <c r="BM117" s="977"/>
      <c r="BN117" s="977"/>
      <c r="BO117" s="977"/>
      <c r="BP117" s="978"/>
      <c r="BQ117" s="991" t="s">
        <v>222</v>
      </c>
      <c r="BR117" s="992"/>
      <c r="BS117" s="992"/>
      <c r="BT117" s="992"/>
      <c r="BU117" s="992"/>
      <c r="BV117" s="992" t="s">
        <v>222</v>
      </c>
      <c r="BW117" s="992"/>
      <c r="BX117" s="992"/>
      <c r="BY117" s="992"/>
      <c r="BZ117" s="992"/>
      <c r="CA117" s="992" t="s">
        <v>222</v>
      </c>
      <c r="CB117" s="992"/>
      <c r="CC117" s="992"/>
      <c r="CD117" s="992"/>
      <c r="CE117" s="992"/>
      <c r="CF117" s="920" t="s">
        <v>222</v>
      </c>
      <c r="CG117" s="921"/>
      <c r="CH117" s="921"/>
      <c r="CI117" s="921"/>
      <c r="CJ117" s="921"/>
      <c r="CK117" s="951"/>
      <c r="CL117" s="952"/>
      <c r="CM117" s="922" t="s">
        <v>436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222</v>
      </c>
      <c r="DH117" s="965"/>
      <c r="DI117" s="965"/>
      <c r="DJ117" s="965"/>
      <c r="DK117" s="966"/>
      <c r="DL117" s="967" t="s">
        <v>222</v>
      </c>
      <c r="DM117" s="965"/>
      <c r="DN117" s="965"/>
      <c r="DO117" s="965"/>
      <c r="DP117" s="966"/>
      <c r="DQ117" s="967" t="s">
        <v>222</v>
      </c>
      <c r="DR117" s="965"/>
      <c r="DS117" s="965"/>
      <c r="DT117" s="965"/>
      <c r="DU117" s="966"/>
      <c r="DV117" s="968" t="s">
        <v>222</v>
      </c>
      <c r="DW117" s="969"/>
      <c r="DX117" s="969"/>
      <c r="DY117" s="969"/>
      <c r="DZ117" s="970"/>
    </row>
    <row r="118" spans="1:130" s="197" customFormat="1" ht="26.25" customHeight="1">
      <c r="A118" s="910" t="s">
        <v>410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408</v>
      </c>
      <c r="AB118" s="889"/>
      <c r="AC118" s="889"/>
      <c r="AD118" s="889"/>
      <c r="AE118" s="890"/>
      <c r="AF118" s="888" t="s">
        <v>288</v>
      </c>
      <c r="AG118" s="889"/>
      <c r="AH118" s="889"/>
      <c r="AI118" s="889"/>
      <c r="AJ118" s="890"/>
      <c r="AK118" s="888" t="s">
        <v>287</v>
      </c>
      <c r="AL118" s="889"/>
      <c r="AM118" s="889"/>
      <c r="AN118" s="889"/>
      <c r="AO118" s="890"/>
      <c r="AP118" s="996" t="s">
        <v>409</v>
      </c>
      <c r="AQ118" s="997"/>
      <c r="AR118" s="997"/>
      <c r="AS118" s="997"/>
      <c r="AT118" s="998"/>
      <c r="AU118" s="908"/>
      <c r="AV118" s="909"/>
      <c r="AW118" s="909"/>
      <c r="AX118" s="909"/>
      <c r="AY118" s="909"/>
      <c r="AZ118" s="228" t="s">
        <v>171</v>
      </c>
      <c r="BA118" s="228"/>
      <c r="BB118" s="228"/>
      <c r="BC118" s="228"/>
      <c r="BD118" s="228"/>
      <c r="BE118" s="228"/>
      <c r="BF118" s="228"/>
      <c r="BG118" s="228"/>
      <c r="BH118" s="228"/>
      <c r="BI118" s="228"/>
      <c r="BJ118" s="228"/>
      <c r="BK118" s="228"/>
      <c r="BL118" s="228"/>
      <c r="BM118" s="228"/>
      <c r="BN118" s="228"/>
      <c r="BO118" s="999" t="s">
        <v>437</v>
      </c>
      <c r="BP118" s="1000"/>
      <c r="BQ118" s="991">
        <v>58164785</v>
      </c>
      <c r="BR118" s="992"/>
      <c r="BS118" s="992"/>
      <c r="BT118" s="992"/>
      <c r="BU118" s="992"/>
      <c r="BV118" s="992">
        <v>55603687</v>
      </c>
      <c r="BW118" s="992"/>
      <c r="BX118" s="992"/>
      <c r="BY118" s="992"/>
      <c r="BZ118" s="992"/>
      <c r="CA118" s="992">
        <v>54292654</v>
      </c>
      <c r="CB118" s="992"/>
      <c r="CC118" s="992"/>
      <c r="CD118" s="992"/>
      <c r="CE118" s="992"/>
      <c r="CF118" s="993"/>
      <c r="CG118" s="994"/>
      <c r="CH118" s="994"/>
      <c r="CI118" s="994"/>
      <c r="CJ118" s="995"/>
      <c r="CK118" s="951"/>
      <c r="CL118" s="952"/>
      <c r="CM118" s="922" t="s">
        <v>438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222</v>
      </c>
      <c r="DH118" s="965"/>
      <c r="DI118" s="965"/>
      <c r="DJ118" s="965"/>
      <c r="DK118" s="966"/>
      <c r="DL118" s="967" t="s">
        <v>222</v>
      </c>
      <c r="DM118" s="965"/>
      <c r="DN118" s="965"/>
      <c r="DO118" s="965"/>
      <c r="DP118" s="966"/>
      <c r="DQ118" s="967" t="s">
        <v>222</v>
      </c>
      <c r="DR118" s="965"/>
      <c r="DS118" s="965"/>
      <c r="DT118" s="965"/>
      <c r="DU118" s="966"/>
      <c r="DV118" s="968" t="s">
        <v>222</v>
      </c>
      <c r="DW118" s="969"/>
      <c r="DX118" s="969"/>
      <c r="DY118" s="969"/>
      <c r="DZ118" s="970"/>
    </row>
    <row r="119" spans="1:130" s="197" customFormat="1" ht="26.25" customHeight="1">
      <c r="A119" s="980" t="s">
        <v>413</v>
      </c>
      <c r="B119" s="950"/>
      <c r="C119" s="929" t="s">
        <v>414</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v>6470</v>
      </c>
      <c r="AB119" s="896"/>
      <c r="AC119" s="896"/>
      <c r="AD119" s="896"/>
      <c r="AE119" s="897"/>
      <c r="AF119" s="898">
        <v>153432</v>
      </c>
      <c r="AG119" s="896"/>
      <c r="AH119" s="896"/>
      <c r="AI119" s="896"/>
      <c r="AJ119" s="897"/>
      <c r="AK119" s="898">
        <v>153535</v>
      </c>
      <c r="AL119" s="896"/>
      <c r="AM119" s="896"/>
      <c r="AN119" s="896"/>
      <c r="AO119" s="897"/>
      <c r="AP119" s="899">
        <v>0.4</v>
      </c>
      <c r="AQ119" s="900"/>
      <c r="AR119" s="900"/>
      <c r="AS119" s="900"/>
      <c r="AT119" s="901"/>
      <c r="AU119" s="983" t="s">
        <v>439</v>
      </c>
      <c r="AV119" s="984"/>
      <c r="AW119" s="984"/>
      <c r="AX119" s="984"/>
      <c r="AY119" s="985"/>
      <c r="AZ119" s="946" t="s">
        <v>440</v>
      </c>
      <c r="BA119" s="893"/>
      <c r="BB119" s="893"/>
      <c r="BC119" s="893"/>
      <c r="BD119" s="893"/>
      <c r="BE119" s="893"/>
      <c r="BF119" s="893"/>
      <c r="BG119" s="893"/>
      <c r="BH119" s="893"/>
      <c r="BI119" s="893"/>
      <c r="BJ119" s="893"/>
      <c r="BK119" s="893"/>
      <c r="BL119" s="893"/>
      <c r="BM119" s="893"/>
      <c r="BN119" s="893"/>
      <c r="BO119" s="893"/>
      <c r="BP119" s="894"/>
      <c r="BQ119" s="932">
        <v>16910339</v>
      </c>
      <c r="BR119" s="933"/>
      <c r="BS119" s="933"/>
      <c r="BT119" s="933"/>
      <c r="BU119" s="933"/>
      <c r="BV119" s="933">
        <v>18453269</v>
      </c>
      <c r="BW119" s="933"/>
      <c r="BX119" s="933"/>
      <c r="BY119" s="933"/>
      <c r="BZ119" s="933"/>
      <c r="CA119" s="933">
        <v>20070312</v>
      </c>
      <c r="CB119" s="933"/>
      <c r="CC119" s="933"/>
      <c r="CD119" s="933"/>
      <c r="CE119" s="933"/>
      <c r="CF119" s="947">
        <v>58.1</v>
      </c>
      <c r="CG119" s="948"/>
      <c r="CH119" s="948"/>
      <c r="CI119" s="948"/>
      <c r="CJ119" s="948"/>
      <c r="CK119" s="953"/>
      <c r="CL119" s="954"/>
      <c r="CM119" s="1010" t="s">
        <v>441</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11220</v>
      </c>
      <c r="DH119" s="1004"/>
      <c r="DI119" s="1004"/>
      <c r="DJ119" s="1004"/>
      <c r="DK119" s="1005"/>
      <c r="DL119" s="1006">
        <v>10200</v>
      </c>
      <c r="DM119" s="1004"/>
      <c r="DN119" s="1004"/>
      <c r="DO119" s="1004"/>
      <c r="DP119" s="1005"/>
      <c r="DQ119" s="1006">
        <v>9180</v>
      </c>
      <c r="DR119" s="1004"/>
      <c r="DS119" s="1004"/>
      <c r="DT119" s="1004"/>
      <c r="DU119" s="1005"/>
      <c r="DV119" s="1007">
        <v>0</v>
      </c>
      <c r="DW119" s="1008"/>
      <c r="DX119" s="1008"/>
      <c r="DY119" s="1008"/>
      <c r="DZ119" s="1009"/>
    </row>
    <row r="120" spans="1:130" s="197" customFormat="1" ht="26.25" customHeight="1">
      <c r="A120" s="981"/>
      <c r="B120" s="952"/>
      <c r="C120" s="922" t="s">
        <v>417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222</v>
      </c>
      <c r="AB120" s="965"/>
      <c r="AC120" s="965"/>
      <c r="AD120" s="965"/>
      <c r="AE120" s="966"/>
      <c r="AF120" s="967" t="s">
        <v>222</v>
      </c>
      <c r="AG120" s="965"/>
      <c r="AH120" s="965"/>
      <c r="AI120" s="965"/>
      <c r="AJ120" s="966"/>
      <c r="AK120" s="967" t="s">
        <v>222</v>
      </c>
      <c r="AL120" s="965"/>
      <c r="AM120" s="965"/>
      <c r="AN120" s="965"/>
      <c r="AO120" s="966"/>
      <c r="AP120" s="968" t="s">
        <v>222</v>
      </c>
      <c r="AQ120" s="969"/>
      <c r="AR120" s="969"/>
      <c r="AS120" s="969"/>
      <c r="AT120" s="970"/>
      <c r="AU120" s="986"/>
      <c r="AV120" s="987"/>
      <c r="AW120" s="987"/>
      <c r="AX120" s="987"/>
      <c r="AY120" s="988"/>
      <c r="AZ120" s="955" t="s">
        <v>442</v>
      </c>
      <c r="BA120" s="956"/>
      <c r="BB120" s="956"/>
      <c r="BC120" s="956"/>
      <c r="BD120" s="956"/>
      <c r="BE120" s="956"/>
      <c r="BF120" s="956"/>
      <c r="BG120" s="956"/>
      <c r="BH120" s="956"/>
      <c r="BI120" s="956"/>
      <c r="BJ120" s="956"/>
      <c r="BK120" s="956"/>
      <c r="BL120" s="956"/>
      <c r="BM120" s="956"/>
      <c r="BN120" s="956"/>
      <c r="BO120" s="956"/>
      <c r="BP120" s="957"/>
      <c r="BQ120" s="925">
        <v>15169116</v>
      </c>
      <c r="BR120" s="926"/>
      <c r="BS120" s="926"/>
      <c r="BT120" s="926"/>
      <c r="BU120" s="926"/>
      <c r="BV120" s="926">
        <v>14810045</v>
      </c>
      <c r="BW120" s="926"/>
      <c r="BX120" s="926"/>
      <c r="BY120" s="926"/>
      <c r="BZ120" s="926"/>
      <c r="CA120" s="926">
        <v>14165381</v>
      </c>
      <c r="CB120" s="926"/>
      <c r="CC120" s="926"/>
      <c r="CD120" s="926"/>
      <c r="CE120" s="926"/>
      <c r="CF120" s="920">
        <v>41</v>
      </c>
      <c r="CG120" s="921"/>
      <c r="CH120" s="921"/>
      <c r="CI120" s="921"/>
      <c r="CJ120" s="921"/>
      <c r="CK120" s="1019" t="s">
        <v>443</v>
      </c>
      <c r="CL120" s="1020"/>
      <c r="CM120" s="1020"/>
      <c r="CN120" s="1020"/>
      <c r="CO120" s="1021"/>
      <c r="CP120" s="1027" t="s">
        <v>386</v>
      </c>
      <c r="CQ120" s="1028"/>
      <c r="CR120" s="1028"/>
      <c r="CS120" s="1028"/>
      <c r="CT120" s="1028"/>
      <c r="CU120" s="1028"/>
      <c r="CV120" s="1028"/>
      <c r="CW120" s="1028"/>
      <c r="CX120" s="1028"/>
      <c r="CY120" s="1028"/>
      <c r="CZ120" s="1028"/>
      <c r="DA120" s="1028"/>
      <c r="DB120" s="1028"/>
      <c r="DC120" s="1028"/>
      <c r="DD120" s="1028"/>
      <c r="DE120" s="1028"/>
      <c r="DF120" s="1029"/>
      <c r="DG120" s="932">
        <v>10990457</v>
      </c>
      <c r="DH120" s="933"/>
      <c r="DI120" s="933"/>
      <c r="DJ120" s="933"/>
      <c r="DK120" s="933"/>
      <c r="DL120" s="933">
        <v>10630452</v>
      </c>
      <c r="DM120" s="933"/>
      <c r="DN120" s="933"/>
      <c r="DO120" s="933"/>
      <c r="DP120" s="933"/>
      <c r="DQ120" s="933">
        <v>10117083</v>
      </c>
      <c r="DR120" s="933"/>
      <c r="DS120" s="933"/>
      <c r="DT120" s="933"/>
      <c r="DU120" s="933"/>
      <c r="DV120" s="934">
        <v>29.3</v>
      </c>
      <c r="DW120" s="934"/>
      <c r="DX120" s="934"/>
      <c r="DY120" s="934"/>
      <c r="DZ120" s="935"/>
    </row>
    <row r="121" spans="1:130" s="197" customFormat="1" ht="26.25" customHeight="1">
      <c r="A121" s="981"/>
      <c r="B121" s="952"/>
      <c r="C121" s="1016" t="s">
        <v>444</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222</v>
      </c>
      <c r="AB121" s="965"/>
      <c r="AC121" s="965"/>
      <c r="AD121" s="965"/>
      <c r="AE121" s="966"/>
      <c r="AF121" s="967" t="s">
        <v>222</v>
      </c>
      <c r="AG121" s="965"/>
      <c r="AH121" s="965"/>
      <c r="AI121" s="965"/>
      <c r="AJ121" s="966"/>
      <c r="AK121" s="967" t="s">
        <v>222</v>
      </c>
      <c r="AL121" s="965"/>
      <c r="AM121" s="965"/>
      <c r="AN121" s="965"/>
      <c r="AO121" s="966"/>
      <c r="AP121" s="968" t="s">
        <v>222</v>
      </c>
      <c r="AQ121" s="969"/>
      <c r="AR121" s="969"/>
      <c r="AS121" s="969"/>
      <c r="AT121" s="970"/>
      <c r="AU121" s="986"/>
      <c r="AV121" s="987"/>
      <c r="AW121" s="987"/>
      <c r="AX121" s="987"/>
      <c r="AY121" s="988"/>
      <c r="AZ121" s="1001" t="s">
        <v>445</v>
      </c>
      <c r="BA121" s="977"/>
      <c r="BB121" s="977"/>
      <c r="BC121" s="977"/>
      <c r="BD121" s="977"/>
      <c r="BE121" s="977"/>
      <c r="BF121" s="977"/>
      <c r="BG121" s="977"/>
      <c r="BH121" s="977"/>
      <c r="BI121" s="977"/>
      <c r="BJ121" s="977"/>
      <c r="BK121" s="977"/>
      <c r="BL121" s="977"/>
      <c r="BM121" s="977"/>
      <c r="BN121" s="977"/>
      <c r="BO121" s="977"/>
      <c r="BP121" s="978"/>
      <c r="BQ121" s="991">
        <v>30398341</v>
      </c>
      <c r="BR121" s="992"/>
      <c r="BS121" s="992"/>
      <c r="BT121" s="992"/>
      <c r="BU121" s="992"/>
      <c r="BV121" s="992">
        <v>28051353</v>
      </c>
      <c r="BW121" s="992"/>
      <c r="BX121" s="992"/>
      <c r="BY121" s="992"/>
      <c r="BZ121" s="992"/>
      <c r="CA121" s="992">
        <v>26020255</v>
      </c>
      <c r="CB121" s="992"/>
      <c r="CC121" s="992"/>
      <c r="CD121" s="992"/>
      <c r="CE121" s="992"/>
      <c r="CF121" s="1030">
        <v>75.3</v>
      </c>
      <c r="CG121" s="1031"/>
      <c r="CH121" s="1031"/>
      <c r="CI121" s="1031"/>
      <c r="CJ121" s="1031"/>
      <c r="CK121" s="1022"/>
      <c r="CL121" s="1023"/>
      <c r="CM121" s="1023"/>
      <c r="CN121" s="1023"/>
      <c r="CO121" s="1024"/>
      <c r="CP121" s="1013"/>
      <c r="CQ121" s="1014"/>
      <c r="CR121" s="1014"/>
      <c r="CS121" s="1014"/>
      <c r="CT121" s="1014"/>
      <c r="CU121" s="1014"/>
      <c r="CV121" s="1014"/>
      <c r="CW121" s="1014"/>
      <c r="CX121" s="1014"/>
      <c r="CY121" s="1014"/>
      <c r="CZ121" s="1014"/>
      <c r="DA121" s="1014"/>
      <c r="DB121" s="1014"/>
      <c r="DC121" s="1014"/>
      <c r="DD121" s="1014"/>
      <c r="DE121" s="1014"/>
      <c r="DF121" s="1015"/>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197" customFormat="1" ht="26.25" customHeight="1">
      <c r="A122" s="981"/>
      <c r="B122" s="952"/>
      <c r="C122" s="922" t="s">
        <v>427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222</v>
      </c>
      <c r="AB122" s="965"/>
      <c r="AC122" s="965"/>
      <c r="AD122" s="965"/>
      <c r="AE122" s="966"/>
      <c r="AF122" s="967" t="s">
        <v>222</v>
      </c>
      <c r="AG122" s="965"/>
      <c r="AH122" s="965"/>
      <c r="AI122" s="965"/>
      <c r="AJ122" s="966"/>
      <c r="AK122" s="967" t="s">
        <v>222</v>
      </c>
      <c r="AL122" s="965"/>
      <c r="AM122" s="965"/>
      <c r="AN122" s="965"/>
      <c r="AO122" s="966"/>
      <c r="AP122" s="968" t="s">
        <v>222</v>
      </c>
      <c r="AQ122" s="969"/>
      <c r="AR122" s="969"/>
      <c r="AS122" s="969"/>
      <c r="AT122" s="970"/>
      <c r="AU122" s="989"/>
      <c r="AV122" s="990"/>
      <c r="AW122" s="990"/>
      <c r="AX122" s="990"/>
      <c r="AY122" s="990"/>
      <c r="AZ122" s="228" t="s">
        <v>171</v>
      </c>
      <c r="BA122" s="228"/>
      <c r="BB122" s="228"/>
      <c r="BC122" s="228"/>
      <c r="BD122" s="228"/>
      <c r="BE122" s="228"/>
      <c r="BF122" s="228"/>
      <c r="BG122" s="228"/>
      <c r="BH122" s="228"/>
      <c r="BI122" s="228"/>
      <c r="BJ122" s="228"/>
      <c r="BK122" s="228"/>
      <c r="BL122" s="228"/>
      <c r="BM122" s="228"/>
      <c r="BN122" s="228"/>
      <c r="BO122" s="999" t="s">
        <v>446</v>
      </c>
      <c r="BP122" s="1000"/>
      <c r="BQ122" s="1040">
        <v>62477796</v>
      </c>
      <c r="BR122" s="1041"/>
      <c r="BS122" s="1041"/>
      <c r="BT122" s="1041"/>
      <c r="BU122" s="1041"/>
      <c r="BV122" s="1041">
        <v>61314667</v>
      </c>
      <c r="BW122" s="1041"/>
      <c r="BX122" s="1041"/>
      <c r="BY122" s="1041"/>
      <c r="BZ122" s="1041"/>
      <c r="CA122" s="1041">
        <v>60255948</v>
      </c>
      <c r="CB122" s="1041"/>
      <c r="CC122" s="1041"/>
      <c r="CD122" s="1041"/>
      <c r="CE122" s="1041"/>
      <c r="CF122" s="993"/>
      <c r="CG122" s="994"/>
      <c r="CH122" s="994"/>
      <c r="CI122" s="994"/>
      <c r="CJ122" s="995"/>
      <c r="CK122" s="1022"/>
      <c r="CL122" s="1023"/>
      <c r="CM122" s="1023"/>
      <c r="CN122" s="1023"/>
      <c r="CO122" s="1024"/>
      <c r="CP122" s="1013"/>
      <c r="CQ122" s="1014"/>
      <c r="CR122" s="1014"/>
      <c r="CS122" s="1014"/>
      <c r="CT122" s="1014"/>
      <c r="CU122" s="1014"/>
      <c r="CV122" s="1014"/>
      <c r="CW122" s="1014"/>
      <c r="CX122" s="1014"/>
      <c r="CY122" s="1014"/>
      <c r="CZ122" s="1014"/>
      <c r="DA122" s="1014"/>
      <c r="DB122" s="1014"/>
      <c r="DC122" s="1014"/>
      <c r="DD122" s="1014"/>
      <c r="DE122" s="1014"/>
      <c r="DF122" s="1015"/>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197" customFormat="1" ht="26.25" customHeight="1" thickBot="1">
      <c r="A123" s="981"/>
      <c r="B123" s="952"/>
      <c r="C123" s="922" t="s">
        <v>433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222</v>
      </c>
      <c r="AB123" s="965"/>
      <c r="AC123" s="965"/>
      <c r="AD123" s="965"/>
      <c r="AE123" s="966"/>
      <c r="AF123" s="967" t="s">
        <v>222</v>
      </c>
      <c r="AG123" s="965"/>
      <c r="AH123" s="965"/>
      <c r="AI123" s="965"/>
      <c r="AJ123" s="966"/>
      <c r="AK123" s="967" t="s">
        <v>222</v>
      </c>
      <c r="AL123" s="965"/>
      <c r="AM123" s="965"/>
      <c r="AN123" s="965"/>
      <c r="AO123" s="966"/>
      <c r="AP123" s="968" t="s">
        <v>222</v>
      </c>
      <c r="AQ123" s="969"/>
      <c r="AR123" s="969"/>
      <c r="AS123" s="969"/>
      <c r="AT123" s="970"/>
      <c r="AU123" s="1037" t="s">
        <v>447</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t="s">
        <v>222</v>
      </c>
      <c r="BR123" s="1033"/>
      <c r="BS123" s="1033"/>
      <c r="BT123" s="1033"/>
      <c r="BU123" s="1033"/>
      <c r="BV123" s="1033" t="s">
        <v>222</v>
      </c>
      <c r="BW123" s="1033"/>
      <c r="BX123" s="1033"/>
      <c r="BY123" s="1033"/>
      <c r="BZ123" s="1033"/>
      <c r="CA123" s="1033" t="s">
        <v>222</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436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222</v>
      </c>
      <c r="AB124" s="965"/>
      <c r="AC124" s="965"/>
      <c r="AD124" s="965"/>
      <c r="AE124" s="966"/>
      <c r="AF124" s="967" t="s">
        <v>222</v>
      </c>
      <c r="AG124" s="965"/>
      <c r="AH124" s="965"/>
      <c r="AI124" s="965"/>
      <c r="AJ124" s="966"/>
      <c r="AK124" s="967" t="s">
        <v>222</v>
      </c>
      <c r="AL124" s="965"/>
      <c r="AM124" s="965"/>
      <c r="AN124" s="965"/>
      <c r="AO124" s="966"/>
      <c r="AP124" s="968" t="s">
        <v>222</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448</v>
      </c>
      <c r="CQ124" s="1014"/>
      <c r="CR124" s="1014"/>
      <c r="CS124" s="1014"/>
      <c r="CT124" s="1014"/>
      <c r="CU124" s="1014"/>
      <c r="CV124" s="1014"/>
      <c r="CW124" s="1014"/>
      <c r="CX124" s="1014"/>
      <c r="CY124" s="1014"/>
      <c r="CZ124" s="1014"/>
      <c r="DA124" s="1014"/>
      <c r="DB124" s="1014"/>
      <c r="DC124" s="1014"/>
      <c r="DD124" s="1014"/>
      <c r="DE124" s="1014"/>
      <c r="DF124" s="1015"/>
      <c r="DG124" s="1003" t="s">
        <v>222</v>
      </c>
      <c r="DH124" s="1004"/>
      <c r="DI124" s="1004"/>
      <c r="DJ124" s="1004"/>
      <c r="DK124" s="1005"/>
      <c r="DL124" s="1006" t="s">
        <v>222</v>
      </c>
      <c r="DM124" s="1004"/>
      <c r="DN124" s="1004"/>
      <c r="DO124" s="1004"/>
      <c r="DP124" s="1005"/>
      <c r="DQ124" s="1006" t="s">
        <v>222</v>
      </c>
      <c r="DR124" s="1004"/>
      <c r="DS124" s="1004"/>
      <c r="DT124" s="1004"/>
      <c r="DU124" s="1005"/>
      <c r="DV124" s="1007" t="s">
        <v>222</v>
      </c>
      <c r="DW124" s="1008"/>
      <c r="DX124" s="1008"/>
      <c r="DY124" s="1008"/>
      <c r="DZ124" s="1009"/>
    </row>
    <row r="125" spans="1:130" s="197" customFormat="1" ht="26.25" customHeight="1" thickBot="1">
      <c r="A125" s="981"/>
      <c r="B125" s="952"/>
      <c r="C125" s="922" t="s">
        <v>438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222</v>
      </c>
      <c r="AB125" s="965"/>
      <c r="AC125" s="965"/>
      <c r="AD125" s="965"/>
      <c r="AE125" s="966"/>
      <c r="AF125" s="967" t="s">
        <v>222</v>
      </c>
      <c r="AG125" s="965"/>
      <c r="AH125" s="965"/>
      <c r="AI125" s="965"/>
      <c r="AJ125" s="966"/>
      <c r="AK125" s="967" t="s">
        <v>222</v>
      </c>
      <c r="AL125" s="965"/>
      <c r="AM125" s="965"/>
      <c r="AN125" s="965"/>
      <c r="AO125" s="966"/>
      <c r="AP125" s="968" t="s">
        <v>222</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449</v>
      </c>
      <c r="CL125" s="1020"/>
      <c r="CM125" s="1020"/>
      <c r="CN125" s="1020"/>
      <c r="CO125" s="1021"/>
      <c r="CP125" s="946" t="s">
        <v>450</v>
      </c>
      <c r="CQ125" s="893"/>
      <c r="CR125" s="893"/>
      <c r="CS125" s="893"/>
      <c r="CT125" s="893"/>
      <c r="CU125" s="893"/>
      <c r="CV125" s="893"/>
      <c r="CW125" s="893"/>
      <c r="CX125" s="893"/>
      <c r="CY125" s="893"/>
      <c r="CZ125" s="893"/>
      <c r="DA125" s="893"/>
      <c r="DB125" s="893"/>
      <c r="DC125" s="893"/>
      <c r="DD125" s="893"/>
      <c r="DE125" s="893"/>
      <c r="DF125" s="894"/>
      <c r="DG125" s="932" t="s">
        <v>222</v>
      </c>
      <c r="DH125" s="933"/>
      <c r="DI125" s="933"/>
      <c r="DJ125" s="933"/>
      <c r="DK125" s="933"/>
      <c r="DL125" s="933" t="s">
        <v>222</v>
      </c>
      <c r="DM125" s="933"/>
      <c r="DN125" s="933"/>
      <c r="DO125" s="933"/>
      <c r="DP125" s="933"/>
      <c r="DQ125" s="933" t="s">
        <v>222</v>
      </c>
      <c r="DR125" s="933"/>
      <c r="DS125" s="933"/>
      <c r="DT125" s="933"/>
      <c r="DU125" s="933"/>
      <c r="DV125" s="934" t="s">
        <v>222</v>
      </c>
      <c r="DW125" s="934"/>
      <c r="DX125" s="934"/>
      <c r="DY125" s="934"/>
      <c r="DZ125" s="935"/>
    </row>
    <row r="126" spans="1:130" s="197" customFormat="1" ht="26.25" customHeight="1">
      <c r="A126" s="981"/>
      <c r="B126" s="952"/>
      <c r="C126" s="922" t="s">
        <v>441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247602</v>
      </c>
      <c r="AB126" s="965"/>
      <c r="AC126" s="965"/>
      <c r="AD126" s="965"/>
      <c r="AE126" s="966"/>
      <c r="AF126" s="967">
        <v>207010</v>
      </c>
      <c r="AG126" s="965"/>
      <c r="AH126" s="965"/>
      <c r="AI126" s="965"/>
      <c r="AJ126" s="966"/>
      <c r="AK126" s="967">
        <v>178463</v>
      </c>
      <c r="AL126" s="965"/>
      <c r="AM126" s="965"/>
      <c r="AN126" s="965"/>
      <c r="AO126" s="966"/>
      <c r="AP126" s="968">
        <v>0.5</v>
      </c>
      <c r="AQ126" s="969"/>
      <c r="AR126" s="969"/>
      <c r="AS126" s="969"/>
      <c r="AT126" s="970"/>
      <c r="AU126" s="233"/>
      <c r="AV126" s="233"/>
      <c r="AW126" s="233"/>
      <c r="AX126" s="1042" t="s">
        <v>451</v>
      </c>
      <c r="AY126" s="1043"/>
      <c r="AZ126" s="1043"/>
      <c r="BA126" s="1043"/>
      <c r="BB126" s="1043"/>
      <c r="BC126" s="1043"/>
      <c r="BD126" s="1043"/>
      <c r="BE126" s="1044"/>
      <c r="BF126" s="1058" t="s">
        <v>452</v>
      </c>
      <c r="BG126" s="1043"/>
      <c r="BH126" s="1043"/>
      <c r="BI126" s="1043"/>
      <c r="BJ126" s="1043"/>
      <c r="BK126" s="1043"/>
      <c r="BL126" s="1044"/>
      <c r="BM126" s="1058" t="s">
        <v>453</v>
      </c>
      <c r="BN126" s="1043"/>
      <c r="BO126" s="1043"/>
      <c r="BP126" s="1043"/>
      <c r="BQ126" s="1043"/>
      <c r="BR126" s="1043"/>
      <c r="BS126" s="1044"/>
      <c r="BT126" s="1058" t="s">
        <v>454</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455</v>
      </c>
      <c r="CQ126" s="956"/>
      <c r="CR126" s="956"/>
      <c r="CS126" s="956"/>
      <c r="CT126" s="956"/>
      <c r="CU126" s="956"/>
      <c r="CV126" s="956"/>
      <c r="CW126" s="956"/>
      <c r="CX126" s="956"/>
      <c r="CY126" s="956"/>
      <c r="CZ126" s="956"/>
      <c r="DA126" s="956"/>
      <c r="DB126" s="956"/>
      <c r="DC126" s="956"/>
      <c r="DD126" s="956"/>
      <c r="DE126" s="956"/>
      <c r="DF126" s="957"/>
      <c r="DG126" s="925" t="s">
        <v>222</v>
      </c>
      <c r="DH126" s="926"/>
      <c r="DI126" s="926"/>
      <c r="DJ126" s="926"/>
      <c r="DK126" s="926"/>
      <c r="DL126" s="926" t="s">
        <v>222</v>
      </c>
      <c r="DM126" s="926"/>
      <c r="DN126" s="926"/>
      <c r="DO126" s="926"/>
      <c r="DP126" s="926"/>
      <c r="DQ126" s="926" t="s">
        <v>222</v>
      </c>
      <c r="DR126" s="926"/>
      <c r="DS126" s="926"/>
      <c r="DT126" s="926"/>
      <c r="DU126" s="926"/>
      <c r="DV126" s="927" t="s">
        <v>222</v>
      </c>
      <c r="DW126" s="927"/>
      <c r="DX126" s="927"/>
      <c r="DY126" s="927"/>
      <c r="DZ126" s="928"/>
    </row>
    <row r="127" spans="1:130" s="197" customFormat="1" ht="26.25" customHeight="1" thickBot="1">
      <c r="A127" s="982"/>
      <c r="B127" s="954"/>
      <c r="C127" s="1010" t="s">
        <v>456</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6023</v>
      </c>
      <c r="AB127" s="965"/>
      <c r="AC127" s="965"/>
      <c r="AD127" s="965"/>
      <c r="AE127" s="966"/>
      <c r="AF127" s="967">
        <v>5677</v>
      </c>
      <c r="AG127" s="965"/>
      <c r="AH127" s="965"/>
      <c r="AI127" s="965"/>
      <c r="AJ127" s="966"/>
      <c r="AK127" s="967">
        <v>5299</v>
      </c>
      <c r="AL127" s="965"/>
      <c r="AM127" s="965"/>
      <c r="AN127" s="965"/>
      <c r="AO127" s="966"/>
      <c r="AP127" s="968">
        <v>0</v>
      </c>
      <c r="AQ127" s="969"/>
      <c r="AR127" s="969"/>
      <c r="AS127" s="969"/>
      <c r="AT127" s="970"/>
      <c r="AU127" s="233"/>
      <c r="AV127" s="233"/>
      <c r="AW127" s="233"/>
      <c r="AX127" s="892" t="s">
        <v>457</v>
      </c>
      <c r="AY127" s="893"/>
      <c r="AZ127" s="893"/>
      <c r="BA127" s="893"/>
      <c r="BB127" s="893"/>
      <c r="BC127" s="893"/>
      <c r="BD127" s="893"/>
      <c r="BE127" s="894"/>
      <c r="BF127" s="1047" t="s">
        <v>222</v>
      </c>
      <c r="BG127" s="1048"/>
      <c r="BH127" s="1048"/>
      <c r="BI127" s="1048"/>
      <c r="BJ127" s="1048"/>
      <c r="BK127" s="1048"/>
      <c r="BL127" s="1057"/>
      <c r="BM127" s="1047">
        <v>11.52</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458</v>
      </c>
      <c r="CQ127" s="1051"/>
      <c r="CR127" s="1051"/>
      <c r="CS127" s="1051"/>
      <c r="CT127" s="1051"/>
      <c r="CU127" s="1051"/>
      <c r="CV127" s="1051"/>
      <c r="CW127" s="1051"/>
      <c r="CX127" s="1051"/>
      <c r="CY127" s="1051"/>
      <c r="CZ127" s="1051"/>
      <c r="DA127" s="1051"/>
      <c r="DB127" s="1051"/>
      <c r="DC127" s="1051"/>
      <c r="DD127" s="1051"/>
      <c r="DE127" s="1051"/>
      <c r="DF127" s="1052"/>
      <c r="DG127" s="1053" t="s">
        <v>222</v>
      </c>
      <c r="DH127" s="1054"/>
      <c r="DI127" s="1054"/>
      <c r="DJ127" s="1054"/>
      <c r="DK127" s="1054"/>
      <c r="DL127" s="1054" t="s">
        <v>222</v>
      </c>
      <c r="DM127" s="1054"/>
      <c r="DN127" s="1054"/>
      <c r="DO127" s="1054"/>
      <c r="DP127" s="1054"/>
      <c r="DQ127" s="1054" t="s">
        <v>222</v>
      </c>
      <c r="DR127" s="1054"/>
      <c r="DS127" s="1054"/>
      <c r="DT127" s="1054"/>
      <c r="DU127" s="1054"/>
      <c r="DV127" s="1055" t="s">
        <v>222</v>
      </c>
      <c r="DW127" s="1055"/>
      <c r="DX127" s="1055"/>
      <c r="DY127" s="1055"/>
      <c r="DZ127" s="1056"/>
    </row>
    <row r="128" spans="1:130" s="197" customFormat="1" ht="26.25" customHeight="1">
      <c r="A128" s="1077" t="s">
        <v>459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460</v>
      </c>
      <c r="X128" s="1079"/>
      <c r="Y128" s="1079"/>
      <c r="Z128" s="1080"/>
      <c r="AA128" s="1095">
        <v>2143796</v>
      </c>
      <c r="AB128" s="1096"/>
      <c r="AC128" s="1096"/>
      <c r="AD128" s="1096"/>
      <c r="AE128" s="1097"/>
      <c r="AF128" s="1098">
        <v>2110945</v>
      </c>
      <c r="AG128" s="1096"/>
      <c r="AH128" s="1096"/>
      <c r="AI128" s="1096"/>
      <c r="AJ128" s="1097"/>
      <c r="AK128" s="1098">
        <v>2169452</v>
      </c>
      <c r="AL128" s="1096"/>
      <c r="AM128" s="1096"/>
      <c r="AN128" s="1096"/>
      <c r="AO128" s="1097"/>
      <c r="AP128" s="1099"/>
      <c r="AQ128" s="1100"/>
      <c r="AR128" s="1100"/>
      <c r="AS128" s="1100"/>
      <c r="AT128" s="1101"/>
      <c r="AU128" s="235"/>
      <c r="AV128" s="235"/>
      <c r="AW128" s="235"/>
      <c r="AX128" s="1060" t="s">
        <v>461</v>
      </c>
      <c r="AY128" s="956"/>
      <c r="AZ128" s="956"/>
      <c r="BA128" s="956"/>
      <c r="BB128" s="956"/>
      <c r="BC128" s="956"/>
      <c r="BD128" s="956"/>
      <c r="BE128" s="957"/>
      <c r="BF128" s="1072" t="s">
        <v>222</v>
      </c>
      <c r="BG128" s="1073"/>
      <c r="BH128" s="1073"/>
      <c r="BI128" s="1073"/>
      <c r="BJ128" s="1073"/>
      <c r="BK128" s="1073"/>
      <c r="BL128" s="1074"/>
      <c r="BM128" s="1072">
        <v>16.52</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92</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462</v>
      </c>
      <c r="X129" s="1067"/>
      <c r="Y129" s="1067"/>
      <c r="Z129" s="1068"/>
      <c r="AA129" s="964">
        <v>37565125</v>
      </c>
      <c r="AB129" s="965"/>
      <c r="AC129" s="965"/>
      <c r="AD129" s="965"/>
      <c r="AE129" s="966"/>
      <c r="AF129" s="967">
        <v>38246938</v>
      </c>
      <c r="AG129" s="965"/>
      <c r="AH129" s="965"/>
      <c r="AI129" s="965"/>
      <c r="AJ129" s="966"/>
      <c r="AK129" s="967">
        <v>37927083</v>
      </c>
      <c r="AL129" s="965"/>
      <c r="AM129" s="965"/>
      <c r="AN129" s="965"/>
      <c r="AO129" s="966"/>
      <c r="AP129" s="1069"/>
      <c r="AQ129" s="1070"/>
      <c r="AR129" s="1070"/>
      <c r="AS129" s="1070"/>
      <c r="AT129" s="1071"/>
      <c r="AU129" s="235"/>
      <c r="AV129" s="235"/>
      <c r="AW129" s="235"/>
      <c r="AX129" s="1060" t="s">
        <v>463</v>
      </c>
      <c r="AY129" s="956"/>
      <c r="AZ129" s="956"/>
      <c r="BA129" s="956"/>
      <c r="BB129" s="956"/>
      <c r="BC129" s="956"/>
      <c r="BD129" s="956"/>
      <c r="BE129" s="957"/>
      <c r="BF129" s="1061">
        <v>2.5</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464</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465</v>
      </c>
      <c r="X130" s="1067"/>
      <c r="Y130" s="1067"/>
      <c r="Z130" s="1068"/>
      <c r="AA130" s="964">
        <v>3316064</v>
      </c>
      <c r="AB130" s="965"/>
      <c r="AC130" s="965"/>
      <c r="AD130" s="965"/>
      <c r="AE130" s="966"/>
      <c r="AF130" s="967">
        <v>3354440</v>
      </c>
      <c r="AG130" s="965"/>
      <c r="AH130" s="965"/>
      <c r="AI130" s="965"/>
      <c r="AJ130" s="966"/>
      <c r="AK130" s="967">
        <v>3369892</v>
      </c>
      <c r="AL130" s="965"/>
      <c r="AM130" s="965"/>
      <c r="AN130" s="965"/>
      <c r="AO130" s="966"/>
      <c r="AP130" s="1069"/>
      <c r="AQ130" s="1070"/>
      <c r="AR130" s="1070"/>
      <c r="AS130" s="1070"/>
      <c r="AT130" s="1071"/>
      <c r="AU130" s="235"/>
      <c r="AV130" s="235"/>
      <c r="AW130" s="235"/>
      <c r="AX130" s="1119" t="s">
        <v>466</v>
      </c>
      <c r="AY130" s="1051"/>
      <c r="AZ130" s="1051"/>
      <c r="BA130" s="1051"/>
      <c r="BB130" s="1051"/>
      <c r="BC130" s="1051"/>
      <c r="BD130" s="1051"/>
      <c r="BE130" s="1052"/>
      <c r="BF130" s="1081" t="s">
        <v>222</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467</v>
      </c>
      <c r="X131" s="1090"/>
      <c r="Y131" s="1090"/>
      <c r="Z131" s="1091"/>
      <c r="AA131" s="1003">
        <v>34249061</v>
      </c>
      <c r="AB131" s="1004"/>
      <c r="AC131" s="1004"/>
      <c r="AD131" s="1004"/>
      <c r="AE131" s="1005"/>
      <c r="AF131" s="1006">
        <v>34892498</v>
      </c>
      <c r="AG131" s="1004"/>
      <c r="AH131" s="1004"/>
      <c r="AI131" s="1004"/>
      <c r="AJ131" s="1005"/>
      <c r="AK131" s="1006">
        <v>34557191</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468</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469</v>
      </c>
      <c r="W132" s="1107"/>
      <c r="X132" s="1107"/>
      <c r="Y132" s="1107"/>
      <c r="Z132" s="1108"/>
      <c r="AA132" s="1109">
        <v>3.153800333</v>
      </c>
      <c r="AB132" s="1110"/>
      <c r="AC132" s="1110"/>
      <c r="AD132" s="1110"/>
      <c r="AE132" s="1111"/>
      <c r="AF132" s="1112">
        <v>2.2220163199999998</v>
      </c>
      <c r="AG132" s="1110"/>
      <c r="AH132" s="1110"/>
      <c r="AI132" s="1110"/>
      <c r="AJ132" s="1111"/>
      <c r="AK132" s="1112">
        <v>2.3397069510000001</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470</v>
      </c>
      <c r="W133" s="1114"/>
      <c r="X133" s="1114"/>
      <c r="Y133" s="1114"/>
      <c r="Z133" s="1115"/>
      <c r="AA133" s="1116">
        <v>2.8</v>
      </c>
      <c r="AB133" s="1117"/>
      <c r="AC133" s="1117"/>
      <c r="AD133" s="1117"/>
      <c r="AE133" s="1118"/>
      <c r="AF133" s="1116">
        <v>2.4</v>
      </c>
      <c r="AG133" s="1117"/>
      <c r="AH133" s="1117"/>
      <c r="AI133" s="1117"/>
      <c r="AJ133" s="1118"/>
      <c r="AK133" s="1116">
        <v>2.5</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34" sqref="G34:J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3" t="s">
        <v>473</v>
      </c>
      <c r="L7" s="254"/>
      <c r="M7" s="255" t="s">
        <v>474</v>
      </c>
      <c r="N7" s="256"/>
    </row>
    <row r="8" spans="1:16">
      <c r="A8" s="248"/>
      <c r="B8" s="244"/>
      <c r="C8" s="244"/>
      <c r="D8" s="244"/>
      <c r="E8" s="244"/>
      <c r="F8" s="244"/>
      <c r="G8" s="257"/>
      <c r="H8" s="258"/>
      <c r="I8" s="258"/>
      <c r="J8" s="259"/>
      <c r="K8" s="1124"/>
      <c r="L8" s="260" t="s">
        <v>475</v>
      </c>
      <c r="M8" s="261" t="s">
        <v>476</v>
      </c>
      <c r="N8" s="262" t="s">
        <v>477</v>
      </c>
    </row>
    <row r="9" spans="1:16">
      <c r="A9" s="248"/>
      <c r="B9" s="244"/>
      <c r="C9" s="244"/>
      <c r="D9" s="244"/>
      <c r="E9" s="244"/>
      <c r="F9" s="244"/>
      <c r="G9" s="1125" t="s">
        <v>478</v>
      </c>
      <c r="H9" s="1126"/>
      <c r="I9" s="1126"/>
      <c r="J9" s="1127"/>
      <c r="K9" s="263">
        <v>11081427</v>
      </c>
      <c r="L9" s="264">
        <v>61876</v>
      </c>
      <c r="M9" s="265">
        <v>57009</v>
      </c>
      <c r="N9" s="266">
        <v>8.5</v>
      </c>
    </row>
    <row r="10" spans="1:16">
      <c r="A10" s="248"/>
      <c r="B10" s="244"/>
      <c r="C10" s="244"/>
      <c r="D10" s="244"/>
      <c r="E10" s="244"/>
      <c r="F10" s="244"/>
      <c r="G10" s="1125" t="s">
        <v>479</v>
      </c>
      <c r="H10" s="1126"/>
      <c r="I10" s="1126"/>
      <c r="J10" s="1127"/>
      <c r="K10" s="267">
        <v>376344</v>
      </c>
      <c r="L10" s="268">
        <v>2101</v>
      </c>
      <c r="M10" s="269">
        <v>3340</v>
      </c>
      <c r="N10" s="270">
        <v>-37.1</v>
      </c>
    </row>
    <row r="11" spans="1:16" ht="13.5" customHeight="1">
      <c r="A11" s="248"/>
      <c r="B11" s="244"/>
      <c r="C11" s="244"/>
      <c r="D11" s="244"/>
      <c r="E11" s="244"/>
      <c r="F11" s="244"/>
      <c r="G11" s="1125" t="s">
        <v>480</v>
      </c>
      <c r="H11" s="1126"/>
      <c r="I11" s="1126"/>
      <c r="J11" s="1127"/>
      <c r="K11" s="267">
        <v>49884</v>
      </c>
      <c r="L11" s="268">
        <v>279</v>
      </c>
      <c r="M11" s="269">
        <v>1813</v>
      </c>
      <c r="N11" s="270">
        <v>-84.6</v>
      </c>
    </row>
    <row r="12" spans="1:16" ht="13.5" customHeight="1">
      <c r="A12" s="248"/>
      <c r="B12" s="244"/>
      <c r="C12" s="244"/>
      <c r="D12" s="244"/>
      <c r="E12" s="244"/>
      <c r="F12" s="244"/>
      <c r="G12" s="1125" t="s">
        <v>481</v>
      </c>
      <c r="H12" s="1126"/>
      <c r="I12" s="1126"/>
      <c r="J12" s="1127"/>
      <c r="K12" s="267" t="s">
        <v>482</v>
      </c>
      <c r="L12" s="268" t="s">
        <v>482</v>
      </c>
      <c r="M12" s="269">
        <v>675</v>
      </c>
      <c r="N12" s="270" t="s">
        <v>482</v>
      </c>
    </row>
    <row r="13" spans="1:16" ht="13.5" customHeight="1">
      <c r="A13" s="248"/>
      <c r="B13" s="244"/>
      <c r="C13" s="244"/>
      <c r="D13" s="244"/>
      <c r="E13" s="244"/>
      <c r="F13" s="244"/>
      <c r="G13" s="1125" t="s">
        <v>483</v>
      </c>
      <c r="H13" s="1126"/>
      <c r="I13" s="1126"/>
      <c r="J13" s="1127"/>
      <c r="K13" s="267" t="s">
        <v>482</v>
      </c>
      <c r="L13" s="268" t="s">
        <v>482</v>
      </c>
      <c r="M13" s="269">
        <v>17</v>
      </c>
      <c r="N13" s="270" t="s">
        <v>482</v>
      </c>
    </row>
    <row r="14" spans="1:16" ht="13.5" customHeight="1">
      <c r="A14" s="248"/>
      <c r="B14" s="244"/>
      <c r="C14" s="244"/>
      <c r="D14" s="244"/>
      <c r="E14" s="244"/>
      <c r="F14" s="244"/>
      <c r="G14" s="1125" t="s">
        <v>484</v>
      </c>
      <c r="H14" s="1126"/>
      <c r="I14" s="1126"/>
      <c r="J14" s="1127"/>
      <c r="K14" s="267">
        <v>403749</v>
      </c>
      <c r="L14" s="268">
        <v>2254</v>
      </c>
      <c r="M14" s="269">
        <v>2354</v>
      </c>
      <c r="N14" s="270">
        <v>-4.2</v>
      </c>
    </row>
    <row r="15" spans="1:16" ht="13.5" customHeight="1">
      <c r="A15" s="248"/>
      <c r="B15" s="244"/>
      <c r="C15" s="244"/>
      <c r="D15" s="244"/>
      <c r="E15" s="244"/>
      <c r="F15" s="244"/>
      <c r="G15" s="1125" t="s">
        <v>485</v>
      </c>
      <c r="H15" s="1126"/>
      <c r="I15" s="1126"/>
      <c r="J15" s="1127"/>
      <c r="K15" s="267">
        <v>150940</v>
      </c>
      <c r="L15" s="268">
        <v>843</v>
      </c>
      <c r="M15" s="269">
        <v>1355</v>
      </c>
      <c r="N15" s="270">
        <v>-37.799999999999997</v>
      </c>
    </row>
    <row r="16" spans="1:16">
      <c r="A16" s="248"/>
      <c r="B16" s="244"/>
      <c r="C16" s="244"/>
      <c r="D16" s="244"/>
      <c r="E16" s="244"/>
      <c r="F16" s="244"/>
      <c r="G16" s="1128" t="s">
        <v>486</v>
      </c>
      <c r="H16" s="1129"/>
      <c r="I16" s="1129"/>
      <c r="J16" s="1130"/>
      <c r="K16" s="268">
        <v>-1200161</v>
      </c>
      <c r="L16" s="268">
        <v>-6701</v>
      </c>
      <c r="M16" s="269">
        <v>-5590</v>
      </c>
      <c r="N16" s="270">
        <v>19.899999999999999</v>
      </c>
    </row>
    <row r="17" spans="1:16">
      <c r="A17" s="248"/>
      <c r="B17" s="244"/>
      <c r="C17" s="244"/>
      <c r="D17" s="244"/>
      <c r="E17" s="244"/>
      <c r="F17" s="244"/>
      <c r="G17" s="1128" t="s">
        <v>171</v>
      </c>
      <c r="H17" s="1129"/>
      <c r="I17" s="1129"/>
      <c r="J17" s="1130"/>
      <c r="K17" s="268">
        <v>10862183</v>
      </c>
      <c r="L17" s="268">
        <v>60652</v>
      </c>
      <c r="M17" s="269">
        <v>60973</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0" t="s">
        <v>491</v>
      </c>
      <c r="H21" s="1121"/>
      <c r="I21" s="1121"/>
      <c r="J21" s="1122"/>
      <c r="K21" s="280">
        <v>5.49</v>
      </c>
      <c r="L21" s="281">
        <v>6.07</v>
      </c>
      <c r="M21" s="282">
        <v>-0.57999999999999996</v>
      </c>
      <c r="N21" s="249"/>
      <c r="O21" s="283"/>
      <c r="P21" s="279"/>
    </row>
    <row r="22" spans="1:16" s="284" customFormat="1">
      <c r="A22" s="279"/>
      <c r="B22" s="249"/>
      <c r="C22" s="249"/>
      <c r="D22" s="249"/>
      <c r="E22" s="249"/>
      <c r="F22" s="249"/>
      <c r="G22" s="1120" t="s">
        <v>492</v>
      </c>
      <c r="H22" s="1121"/>
      <c r="I22" s="1121"/>
      <c r="J22" s="1122"/>
      <c r="K22" s="285">
        <v>99.5</v>
      </c>
      <c r="L22" s="286">
        <v>99.9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3" t="s">
        <v>473</v>
      </c>
      <c r="L30" s="254"/>
      <c r="M30" s="255" t="s">
        <v>474</v>
      </c>
      <c r="N30" s="256"/>
    </row>
    <row r="31" spans="1:16">
      <c r="A31" s="248"/>
      <c r="B31" s="244"/>
      <c r="C31" s="244"/>
      <c r="D31" s="244"/>
      <c r="E31" s="244"/>
      <c r="F31" s="244"/>
      <c r="G31" s="257"/>
      <c r="H31" s="258"/>
      <c r="I31" s="258"/>
      <c r="J31" s="259"/>
      <c r="K31" s="1124"/>
      <c r="L31" s="260" t="s">
        <v>475</v>
      </c>
      <c r="M31" s="261" t="s">
        <v>476</v>
      </c>
      <c r="N31" s="262" t="s">
        <v>477</v>
      </c>
    </row>
    <row r="32" spans="1:16" ht="27" customHeight="1">
      <c r="A32" s="248"/>
      <c r="B32" s="244"/>
      <c r="C32" s="244"/>
      <c r="D32" s="244"/>
      <c r="E32" s="244"/>
      <c r="F32" s="244"/>
      <c r="G32" s="1136" t="s">
        <v>495</v>
      </c>
      <c r="H32" s="1137"/>
      <c r="I32" s="1137"/>
      <c r="J32" s="1138"/>
      <c r="K32" s="294">
        <v>4463026</v>
      </c>
      <c r="L32" s="294">
        <v>24921</v>
      </c>
      <c r="M32" s="295">
        <v>31696</v>
      </c>
      <c r="N32" s="296">
        <v>-21.4</v>
      </c>
    </row>
    <row r="33" spans="1:16" ht="13.5" customHeight="1">
      <c r="A33" s="248"/>
      <c r="B33" s="244"/>
      <c r="C33" s="244"/>
      <c r="D33" s="244"/>
      <c r="E33" s="244"/>
      <c r="F33" s="244"/>
      <c r="G33" s="1136" t="s">
        <v>496</v>
      </c>
      <c r="H33" s="1137"/>
      <c r="I33" s="1137"/>
      <c r="J33" s="1138"/>
      <c r="K33" s="294" t="s">
        <v>482</v>
      </c>
      <c r="L33" s="294" t="s">
        <v>482</v>
      </c>
      <c r="M33" s="295">
        <v>4</v>
      </c>
      <c r="N33" s="296" t="s">
        <v>482</v>
      </c>
    </row>
    <row r="34" spans="1:16" ht="27" customHeight="1">
      <c r="A34" s="248"/>
      <c r="B34" s="244"/>
      <c r="C34" s="244"/>
      <c r="D34" s="244"/>
      <c r="E34" s="244"/>
      <c r="F34" s="244"/>
      <c r="G34" s="1136" t="s">
        <v>497</v>
      </c>
      <c r="H34" s="1137"/>
      <c r="I34" s="1137"/>
      <c r="J34" s="1138"/>
      <c r="K34" s="294">
        <v>16667</v>
      </c>
      <c r="L34" s="294">
        <v>93</v>
      </c>
      <c r="M34" s="295">
        <v>31</v>
      </c>
      <c r="N34" s="296">
        <v>200</v>
      </c>
    </row>
    <row r="35" spans="1:16" ht="27" customHeight="1">
      <c r="A35" s="248"/>
      <c r="B35" s="244"/>
      <c r="C35" s="244"/>
      <c r="D35" s="244"/>
      <c r="E35" s="244"/>
      <c r="F35" s="244"/>
      <c r="G35" s="1136" t="s">
        <v>498</v>
      </c>
      <c r="H35" s="1137"/>
      <c r="I35" s="1137"/>
      <c r="J35" s="1138"/>
      <c r="K35" s="294">
        <v>1362150</v>
      </c>
      <c r="L35" s="294">
        <v>7606</v>
      </c>
      <c r="M35" s="295">
        <v>8185</v>
      </c>
      <c r="N35" s="296">
        <v>-7.1</v>
      </c>
    </row>
    <row r="36" spans="1:16" ht="27" customHeight="1">
      <c r="A36" s="248"/>
      <c r="B36" s="244"/>
      <c r="C36" s="244"/>
      <c r="D36" s="244"/>
      <c r="E36" s="244"/>
      <c r="F36" s="244"/>
      <c r="G36" s="1136" t="s">
        <v>499</v>
      </c>
      <c r="H36" s="1137"/>
      <c r="I36" s="1137"/>
      <c r="J36" s="1138"/>
      <c r="K36" s="294">
        <v>168741</v>
      </c>
      <c r="L36" s="294">
        <v>942</v>
      </c>
      <c r="M36" s="295">
        <v>857</v>
      </c>
      <c r="N36" s="296">
        <v>9.9</v>
      </c>
    </row>
    <row r="37" spans="1:16" ht="13.5" customHeight="1">
      <c r="A37" s="248"/>
      <c r="B37" s="244"/>
      <c r="C37" s="244"/>
      <c r="D37" s="244"/>
      <c r="E37" s="244"/>
      <c r="F37" s="244"/>
      <c r="G37" s="1136" t="s">
        <v>500</v>
      </c>
      <c r="H37" s="1137"/>
      <c r="I37" s="1137"/>
      <c r="J37" s="1138"/>
      <c r="K37" s="294">
        <v>337297</v>
      </c>
      <c r="L37" s="294">
        <v>1883</v>
      </c>
      <c r="M37" s="295">
        <v>1599</v>
      </c>
      <c r="N37" s="296">
        <v>17.8</v>
      </c>
    </row>
    <row r="38" spans="1:16" ht="27" customHeight="1">
      <c r="A38" s="248"/>
      <c r="B38" s="244"/>
      <c r="C38" s="244"/>
      <c r="D38" s="244"/>
      <c r="E38" s="244"/>
      <c r="F38" s="244"/>
      <c r="G38" s="1139" t="s">
        <v>501</v>
      </c>
      <c r="H38" s="1140"/>
      <c r="I38" s="1140"/>
      <c r="J38" s="1141"/>
      <c r="K38" s="297" t="s">
        <v>482</v>
      </c>
      <c r="L38" s="297" t="s">
        <v>482</v>
      </c>
      <c r="M38" s="298">
        <v>2</v>
      </c>
      <c r="N38" s="299" t="s">
        <v>482</v>
      </c>
      <c r="O38" s="293"/>
    </row>
    <row r="39" spans="1:16">
      <c r="A39" s="248"/>
      <c r="B39" s="244"/>
      <c r="C39" s="244"/>
      <c r="D39" s="244"/>
      <c r="E39" s="244"/>
      <c r="F39" s="244"/>
      <c r="G39" s="1139" t="s">
        <v>502</v>
      </c>
      <c r="H39" s="1140"/>
      <c r="I39" s="1140"/>
      <c r="J39" s="1141"/>
      <c r="K39" s="300">
        <v>-2169452</v>
      </c>
      <c r="L39" s="300">
        <v>-12114</v>
      </c>
      <c r="M39" s="301">
        <v>-7786</v>
      </c>
      <c r="N39" s="302">
        <v>55.6</v>
      </c>
      <c r="O39" s="293"/>
    </row>
    <row r="40" spans="1:16" ht="27" customHeight="1">
      <c r="A40" s="248"/>
      <c r="B40" s="244"/>
      <c r="C40" s="244"/>
      <c r="D40" s="244"/>
      <c r="E40" s="244"/>
      <c r="F40" s="244"/>
      <c r="G40" s="1136" t="s">
        <v>503</v>
      </c>
      <c r="H40" s="1137"/>
      <c r="I40" s="1137"/>
      <c r="J40" s="1138"/>
      <c r="K40" s="300">
        <v>-3369892</v>
      </c>
      <c r="L40" s="300">
        <v>-18817</v>
      </c>
      <c r="M40" s="301">
        <v>-26731</v>
      </c>
      <c r="N40" s="302">
        <v>-29.6</v>
      </c>
      <c r="O40" s="293"/>
    </row>
    <row r="41" spans="1:16">
      <c r="A41" s="248"/>
      <c r="B41" s="244"/>
      <c r="C41" s="244"/>
      <c r="D41" s="244"/>
      <c r="E41" s="244"/>
      <c r="F41" s="244"/>
      <c r="G41" s="1142" t="s">
        <v>282</v>
      </c>
      <c r="H41" s="1143"/>
      <c r="I41" s="1143"/>
      <c r="J41" s="1144"/>
      <c r="K41" s="294">
        <v>808537</v>
      </c>
      <c r="L41" s="300">
        <v>4515</v>
      </c>
      <c r="M41" s="301">
        <v>7858</v>
      </c>
      <c r="N41" s="302">
        <v>-42.5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31" t="s">
        <v>473</v>
      </c>
      <c r="J49" s="1133" t="s">
        <v>507</v>
      </c>
      <c r="K49" s="1134"/>
      <c r="L49" s="1134"/>
      <c r="M49" s="1134"/>
      <c r="N49" s="1135"/>
    </row>
    <row r="50" spans="1:14">
      <c r="A50" s="248"/>
      <c r="B50" s="244"/>
      <c r="C50" s="244"/>
      <c r="D50" s="244"/>
      <c r="E50" s="244"/>
      <c r="F50" s="244"/>
      <c r="G50" s="312"/>
      <c r="H50" s="313"/>
      <c r="I50" s="1132"/>
      <c r="J50" s="314" t="s">
        <v>508</v>
      </c>
      <c r="K50" s="315" t="s">
        <v>509</v>
      </c>
      <c r="L50" s="316" t="s">
        <v>510</v>
      </c>
      <c r="M50" s="317" t="s">
        <v>511</v>
      </c>
      <c r="N50" s="318" t="s">
        <v>512</v>
      </c>
    </row>
    <row r="51" spans="1:14">
      <c r="A51" s="248"/>
      <c r="B51" s="244"/>
      <c r="C51" s="244"/>
      <c r="D51" s="244"/>
      <c r="E51" s="244"/>
      <c r="F51" s="244"/>
      <c r="G51" s="310" t="s">
        <v>513</v>
      </c>
      <c r="H51" s="311"/>
      <c r="I51" s="319">
        <v>5737110</v>
      </c>
      <c r="J51" s="320">
        <v>32800</v>
      </c>
      <c r="K51" s="321">
        <v>-56.6</v>
      </c>
      <c r="L51" s="322">
        <v>37688</v>
      </c>
      <c r="M51" s="323">
        <v>-1.7</v>
      </c>
      <c r="N51" s="324">
        <v>-54.9</v>
      </c>
    </row>
    <row r="52" spans="1:14">
      <c r="A52" s="248"/>
      <c r="B52" s="244"/>
      <c r="C52" s="244"/>
      <c r="D52" s="244"/>
      <c r="E52" s="244"/>
      <c r="F52" s="244"/>
      <c r="G52" s="325"/>
      <c r="H52" s="326" t="s">
        <v>514</v>
      </c>
      <c r="I52" s="327">
        <v>4246164</v>
      </c>
      <c r="J52" s="328">
        <v>24276</v>
      </c>
      <c r="K52" s="329">
        <v>-54.3</v>
      </c>
      <c r="L52" s="330">
        <v>22661</v>
      </c>
      <c r="M52" s="331">
        <v>0.3</v>
      </c>
      <c r="N52" s="332">
        <v>-54.6</v>
      </c>
    </row>
    <row r="53" spans="1:14">
      <c r="A53" s="248"/>
      <c r="B53" s="244"/>
      <c r="C53" s="244"/>
      <c r="D53" s="244"/>
      <c r="E53" s="244"/>
      <c r="F53" s="244"/>
      <c r="G53" s="310" t="s">
        <v>515</v>
      </c>
      <c r="H53" s="311"/>
      <c r="I53" s="319">
        <v>4463062</v>
      </c>
      <c r="J53" s="320">
        <v>25535</v>
      </c>
      <c r="K53" s="321">
        <v>-22.1</v>
      </c>
      <c r="L53" s="322">
        <v>38606</v>
      </c>
      <c r="M53" s="323">
        <v>2.4</v>
      </c>
      <c r="N53" s="324">
        <v>-24.5</v>
      </c>
    </row>
    <row r="54" spans="1:14">
      <c r="A54" s="248"/>
      <c r="B54" s="244"/>
      <c r="C54" s="244"/>
      <c r="D54" s="244"/>
      <c r="E54" s="244"/>
      <c r="F54" s="244"/>
      <c r="G54" s="325"/>
      <c r="H54" s="326" t="s">
        <v>514</v>
      </c>
      <c r="I54" s="327">
        <v>3134687</v>
      </c>
      <c r="J54" s="328">
        <v>17935</v>
      </c>
      <c r="K54" s="329">
        <v>-26.1</v>
      </c>
      <c r="L54" s="330">
        <v>22435</v>
      </c>
      <c r="M54" s="331">
        <v>-1</v>
      </c>
      <c r="N54" s="332">
        <v>-25.1</v>
      </c>
    </row>
    <row r="55" spans="1:14">
      <c r="A55" s="248"/>
      <c r="B55" s="244"/>
      <c r="C55" s="244"/>
      <c r="D55" s="244"/>
      <c r="E55" s="244"/>
      <c r="F55" s="244"/>
      <c r="G55" s="310" t="s">
        <v>516</v>
      </c>
      <c r="H55" s="311"/>
      <c r="I55" s="319">
        <v>6186741</v>
      </c>
      <c r="J55" s="320">
        <v>34732</v>
      </c>
      <c r="K55" s="321">
        <v>36</v>
      </c>
      <c r="L55" s="322">
        <v>39425</v>
      </c>
      <c r="M55" s="323">
        <v>2.1</v>
      </c>
      <c r="N55" s="324">
        <v>33.9</v>
      </c>
    </row>
    <row r="56" spans="1:14">
      <c r="A56" s="248"/>
      <c r="B56" s="244"/>
      <c r="C56" s="244"/>
      <c r="D56" s="244"/>
      <c r="E56" s="244"/>
      <c r="F56" s="244"/>
      <c r="G56" s="325"/>
      <c r="H56" s="326" t="s">
        <v>514</v>
      </c>
      <c r="I56" s="327">
        <v>4427566</v>
      </c>
      <c r="J56" s="328">
        <v>24856</v>
      </c>
      <c r="K56" s="329">
        <v>38.6</v>
      </c>
      <c r="L56" s="330">
        <v>22414</v>
      </c>
      <c r="M56" s="331">
        <v>-0.1</v>
      </c>
      <c r="N56" s="332">
        <v>38.700000000000003</v>
      </c>
    </row>
    <row r="57" spans="1:14">
      <c r="A57" s="248"/>
      <c r="B57" s="244"/>
      <c r="C57" s="244"/>
      <c r="D57" s="244"/>
      <c r="E57" s="244"/>
      <c r="F57" s="244"/>
      <c r="G57" s="310" t="s">
        <v>517</v>
      </c>
      <c r="H57" s="311"/>
      <c r="I57" s="319">
        <v>7310206</v>
      </c>
      <c r="J57" s="320">
        <v>41024</v>
      </c>
      <c r="K57" s="321">
        <v>18.100000000000001</v>
      </c>
      <c r="L57" s="322">
        <v>43141</v>
      </c>
      <c r="M57" s="323">
        <v>9.4</v>
      </c>
      <c r="N57" s="324">
        <v>8.6999999999999993</v>
      </c>
    </row>
    <row r="58" spans="1:14">
      <c r="A58" s="248"/>
      <c r="B58" s="244"/>
      <c r="C58" s="244"/>
      <c r="D58" s="244"/>
      <c r="E58" s="244"/>
      <c r="F58" s="244"/>
      <c r="G58" s="325"/>
      <c r="H58" s="326" t="s">
        <v>514</v>
      </c>
      <c r="I58" s="327">
        <v>4834653</v>
      </c>
      <c r="J58" s="328">
        <v>27131</v>
      </c>
      <c r="K58" s="329">
        <v>9.1999999999999993</v>
      </c>
      <c r="L58" s="330">
        <v>21887</v>
      </c>
      <c r="M58" s="331">
        <v>-2.4</v>
      </c>
      <c r="N58" s="332">
        <v>11.6</v>
      </c>
    </row>
    <row r="59" spans="1:14">
      <c r="A59" s="248"/>
      <c r="B59" s="244"/>
      <c r="C59" s="244"/>
      <c r="D59" s="244"/>
      <c r="E59" s="244"/>
      <c r="F59" s="244"/>
      <c r="G59" s="310" t="s">
        <v>518</v>
      </c>
      <c r="H59" s="311"/>
      <c r="I59" s="319">
        <v>10297888</v>
      </c>
      <c r="J59" s="320">
        <v>57501</v>
      </c>
      <c r="K59" s="321">
        <v>40.200000000000003</v>
      </c>
      <c r="L59" s="322">
        <v>45117</v>
      </c>
      <c r="M59" s="323">
        <v>4.5999999999999996</v>
      </c>
      <c r="N59" s="324">
        <v>35.6</v>
      </c>
    </row>
    <row r="60" spans="1:14">
      <c r="A60" s="248"/>
      <c r="B60" s="244"/>
      <c r="C60" s="244"/>
      <c r="D60" s="244"/>
      <c r="E60" s="244"/>
      <c r="F60" s="244"/>
      <c r="G60" s="325"/>
      <c r="H60" s="326" t="s">
        <v>514</v>
      </c>
      <c r="I60" s="333">
        <v>7376826</v>
      </c>
      <c r="J60" s="328">
        <v>41191</v>
      </c>
      <c r="K60" s="329">
        <v>51.8</v>
      </c>
      <c r="L60" s="330">
        <v>25589</v>
      </c>
      <c r="M60" s="331">
        <v>16.899999999999999</v>
      </c>
      <c r="N60" s="332">
        <v>34.9</v>
      </c>
    </row>
    <row r="61" spans="1:14">
      <c r="A61" s="248"/>
      <c r="B61" s="244"/>
      <c r="C61" s="244"/>
      <c r="D61" s="244"/>
      <c r="E61" s="244"/>
      <c r="F61" s="244"/>
      <c r="G61" s="310" t="s">
        <v>519</v>
      </c>
      <c r="H61" s="334"/>
      <c r="I61" s="335">
        <v>6799001</v>
      </c>
      <c r="J61" s="336">
        <v>38318</v>
      </c>
      <c r="K61" s="337">
        <v>3.1</v>
      </c>
      <c r="L61" s="338">
        <v>40795</v>
      </c>
      <c r="M61" s="339">
        <v>3.4</v>
      </c>
      <c r="N61" s="324">
        <v>-0.3</v>
      </c>
    </row>
    <row r="62" spans="1:14">
      <c r="A62" s="248"/>
      <c r="B62" s="244"/>
      <c r="C62" s="244"/>
      <c r="D62" s="244"/>
      <c r="E62" s="244"/>
      <c r="F62" s="244"/>
      <c r="G62" s="325"/>
      <c r="H62" s="326" t="s">
        <v>514</v>
      </c>
      <c r="I62" s="327">
        <v>4803979</v>
      </c>
      <c r="J62" s="328">
        <v>27078</v>
      </c>
      <c r="K62" s="329">
        <v>3.8</v>
      </c>
      <c r="L62" s="330">
        <v>22997</v>
      </c>
      <c r="M62" s="331">
        <v>2.7</v>
      </c>
      <c r="N62" s="332">
        <v>1.1000000000000001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5" t="s">
        <v>3</v>
      </c>
      <c r="D47" s="1145"/>
      <c r="E47" s="1146"/>
      <c r="F47" s="11">
        <v>13.57</v>
      </c>
      <c r="G47" s="12">
        <v>15.35</v>
      </c>
      <c r="H47" s="12">
        <v>15.69</v>
      </c>
      <c r="I47" s="12">
        <v>16.29</v>
      </c>
      <c r="J47" s="13">
        <v>18.600000000000001</v>
      </c>
    </row>
    <row r="48" spans="2:10" ht="57.75" customHeight="1">
      <c r="B48" s="14"/>
      <c r="C48" s="1147" t="s">
        <v>4</v>
      </c>
      <c r="D48" s="1147"/>
      <c r="E48" s="1148"/>
      <c r="F48" s="15">
        <v>5.99</v>
      </c>
      <c r="G48" s="16">
        <v>6.77</v>
      </c>
      <c r="H48" s="16">
        <v>8.1999999999999993</v>
      </c>
      <c r="I48" s="16">
        <v>7.57</v>
      </c>
      <c r="J48" s="17">
        <v>8.61</v>
      </c>
    </row>
    <row r="49" spans="2:10" ht="57.75" customHeight="1" thickBot="1">
      <c r="B49" s="18"/>
      <c r="C49" s="1149" t="s">
        <v>5</v>
      </c>
      <c r="D49" s="1149"/>
      <c r="E49" s="1150"/>
      <c r="F49" s="19" t="s">
        <v>526</v>
      </c>
      <c r="G49" s="20">
        <v>2.67</v>
      </c>
      <c r="H49" s="20">
        <v>1.78</v>
      </c>
      <c r="I49" s="20">
        <v>0.4</v>
      </c>
      <c r="J49" s="21">
        <v>3.15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7" t="s">
        <v>527</v>
      </c>
      <c r="D34" s="1157"/>
      <c r="E34" s="1158"/>
      <c r="F34" s="32">
        <v>5.99</v>
      </c>
      <c r="G34" s="33">
        <v>6.76</v>
      </c>
      <c r="H34" s="33">
        <v>8.19</v>
      </c>
      <c r="I34" s="33">
        <v>7.57</v>
      </c>
      <c r="J34" s="34">
        <v>8.61</v>
      </c>
      <c r="K34" s="22"/>
      <c r="L34" s="22"/>
      <c r="M34" s="22"/>
      <c r="N34" s="22"/>
      <c r="O34" s="22"/>
      <c r="P34" s="22"/>
    </row>
    <row r="35" spans="1:16" ht="39" customHeight="1">
      <c r="A35" s="22"/>
      <c r="B35" s="35"/>
      <c r="C35" s="1151" t="s">
        <v>528</v>
      </c>
      <c r="D35" s="1152"/>
      <c r="E35" s="1153"/>
      <c r="F35" s="36" t="s">
        <v>529</v>
      </c>
      <c r="G35" s="37">
        <v>0.34</v>
      </c>
      <c r="H35" s="37">
        <v>0.57999999999999996</v>
      </c>
      <c r="I35" s="37">
        <v>0.66</v>
      </c>
      <c r="J35" s="38">
        <v>0.66</v>
      </c>
      <c r="K35" s="22"/>
      <c r="L35" s="22"/>
      <c r="M35" s="22"/>
      <c r="N35" s="22"/>
      <c r="O35" s="22"/>
      <c r="P35" s="22"/>
    </row>
    <row r="36" spans="1:16" ht="39" customHeight="1">
      <c r="A36" s="22"/>
      <c r="B36" s="35"/>
      <c r="C36" s="1151" t="s">
        <v>530</v>
      </c>
      <c r="D36" s="1152"/>
      <c r="E36" s="1153"/>
      <c r="F36" s="36">
        <v>7.0000000000000007E-2</v>
      </c>
      <c r="G36" s="37">
        <v>0.32</v>
      </c>
      <c r="H36" s="37">
        <v>0.32</v>
      </c>
      <c r="I36" s="37">
        <v>0.32</v>
      </c>
      <c r="J36" s="38">
        <v>0.31</v>
      </c>
      <c r="K36" s="22"/>
      <c r="L36" s="22"/>
      <c r="M36" s="22"/>
      <c r="N36" s="22"/>
      <c r="O36" s="22"/>
      <c r="P36" s="22"/>
    </row>
    <row r="37" spans="1:16" ht="39" customHeight="1">
      <c r="A37" s="22"/>
      <c r="B37" s="35"/>
      <c r="C37" s="1151" t="s">
        <v>531</v>
      </c>
      <c r="D37" s="1152"/>
      <c r="E37" s="1153"/>
      <c r="F37" s="36">
        <v>0.06</v>
      </c>
      <c r="G37" s="37">
        <v>0.03</v>
      </c>
      <c r="H37" s="37">
        <v>0</v>
      </c>
      <c r="I37" s="37">
        <v>0.05</v>
      </c>
      <c r="J37" s="38">
        <v>0.13</v>
      </c>
      <c r="K37" s="22"/>
      <c r="L37" s="22"/>
      <c r="M37" s="22"/>
      <c r="N37" s="22"/>
      <c r="O37" s="22"/>
      <c r="P37" s="22"/>
    </row>
    <row r="38" spans="1:16" ht="39" customHeight="1">
      <c r="A38" s="22"/>
      <c r="B38" s="35"/>
      <c r="C38" s="1151" t="s">
        <v>532</v>
      </c>
      <c r="D38" s="1152"/>
      <c r="E38" s="1153"/>
      <c r="F38" s="36">
        <v>0.02</v>
      </c>
      <c r="G38" s="37">
        <v>0.02</v>
      </c>
      <c r="H38" s="37">
        <v>0.02</v>
      </c>
      <c r="I38" s="37">
        <v>0.02</v>
      </c>
      <c r="J38" s="38">
        <v>0.02</v>
      </c>
      <c r="K38" s="22"/>
      <c r="L38" s="22"/>
      <c r="M38" s="22"/>
      <c r="N38" s="22"/>
      <c r="O38" s="22"/>
      <c r="P38" s="22"/>
    </row>
    <row r="39" spans="1:16" ht="39" customHeight="1">
      <c r="A39" s="22"/>
      <c r="B39" s="35"/>
      <c r="C39" s="1151" t="s">
        <v>533</v>
      </c>
      <c r="D39" s="1152"/>
      <c r="E39" s="1153"/>
      <c r="F39" s="36">
        <v>0.01</v>
      </c>
      <c r="G39" s="37">
        <v>0.03</v>
      </c>
      <c r="H39" s="37">
        <v>0.02</v>
      </c>
      <c r="I39" s="37">
        <v>0.04</v>
      </c>
      <c r="J39" s="38">
        <v>0.02</v>
      </c>
      <c r="K39" s="22"/>
      <c r="L39" s="22"/>
      <c r="M39" s="22"/>
      <c r="N39" s="22"/>
      <c r="O39" s="22"/>
      <c r="P39" s="22"/>
    </row>
    <row r="40" spans="1:16" ht="39" customHeight="1">
      <c r="A40" s="22"/>
      <c r="B40" s="35"/>
      <c r="C40" s="1151" t="s">
        <v>534</v>
      </c>
      <c r="D40" s="1152"/>
      <c r="E40" s="1153"/>
      <c r="F40" s="36">
        <v>0.04</v>
      </c>
      <c r="G40" s="37">
        <v>0</v>
      </c>
      <c r="H40" s="37">
        <v>0</v>
      </c>
      <c r="I40" s="37">
        <v>0</v>
      </c>
      <c r="J40" s="38">
        <v>0</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535</v>
      </c>
      <c r="D42" s="1152"/>
      <c r="E42" s="1153"/>
      <c r="F42" s="36" t="s">
        <v>482</v>
      </c>
      <c r="G42" s="37" t="s">
        <v>482</v>
      </c>
      <c r="H42" s="37" t="s">
        <v>482</v>
      </c>
      <c r="I42" s="37" t="s">
        <v>482</v>
      </c>
      <c r="J42" s="38" t="s">
        <v>482</v>
      </c>
      <c r="K42" s="22"/>
      <c r="L42" s="22"/>
      <c r="M42" s="22"/>
      <c r="N42" s="22"/>
      <c r="O42" s="22"/>
      <c r="P42" s="22"/>
    </row>
    <row r="43" spans="1:16" ht="39" customHeight="1" thickBot="1">
      <c r="A43" s="22"/>
      <c r="B43" s="40"/>
      <c r="C43" s="1154" t="s">
        <v>536</v>
      </c>
      <c r="D43" s="1155"/>
      <c r="E43" s="1156"/>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7" t="s">
        <v>11</v>
      </c>
      <c r="C45" s="1168"/>
      <c r="D45" s="58"/>
      <c r="E45" s="1173" t="s">
        <v>12</v>
      </c>
      <c r="F45" s="1173"/>
      <c r="G45" s="1173"/>
      <c r="H45" s="1173"/>
      <c r="I45" s="1173"/>
      <c r="J45" s="1174"/>
      <c r="K45" s="59">
        <v>4997</v>
      </c>
      <c r="L45" s="60">
        <v>4558</v>
      </c>
      <c r="M45" s="60">
        <v>4600</v>
      </c>
      <c r="N45" s="60">
        <v>4340</v>
      </c>
      <c r="O45" s="61">
        <v>4463</v>
      </c>
      <c r="P45" s="48"/>
      <c r="Q45" s="48"/>
      <c r="R45" s="48"/>
      <c r="S45" s="48"/>
      <c r="T45" s="48"/>
      <c r="U45" s="48"/>
    </row>
    <row r="46" spans="1:21" ht="30.75" customHeight="1">
      <c r="A46" s="48"/>
      <c r="B46" s="1169"/>
      <c r="C46" s="1170"/>
      <c r="D46" s="62"/>
      <c r="E46" s="1161" t="s">
        <v>13</v>
      </c>
      <c r="F46" s="1161"/>
      <c r="G46" s="1161"/>
      <c r="H46" s="1161"/>
      <c r="I46" s="1161"/>
      <c r="J46" s="1162"/>
      <c r="K46" s="63" t="s">
        <v>482</v>
      </c>
      <c r="L46" s="64" t="s">
        <v>482</v>
      </c>
      <c r="M46" s="64" t="s">
        <v>482</v>
      </c>
      <c r="N46" s="64" t="s">
        <v>482</v>
      </c>
      <c r="O46" s="65" t="s">
        <v>482</v>
      </c>
      <c r="P46" s="48"/>
      <c r="Q46" s="48"/>
      <c r="R46" s="48"/>
      <c r="S46" s="48"/>
      <c r="T46" s="48"/>
      <c r="U46" s="48"/>
    </row>
    <row r="47" spans="1:21" ht="30.75" customHeight="1">
      <c r="A47" s="48"/>
      <c r="B47" s="1169"/>
      <c r="C47" s="1170"/>
      <c r="D47" s="62"/>
      <c r="E47" s="1161" t="s">
        <v>14</v>
      </c>
      <c r="F47" s="1161"/>
      <c r="G47" s="1161"/>
      <c r="H47" s="1161"/>
      <c r="I47" s="1161"/>
      <c r="J47" s="1162"/>
      <c r="K47" s="63">
        <v>17</v>
      </c>
      <c r="L47" s="64">
        <v>17</v>
      </c>
      <c r="M47" s="64">
        <v>17</v>
      </c>
      <c r="N47" s="64">
        <v>17</v>
      </c>
      <c r="O47" s="65">
        <v>17</v>
      </c>
      <c r="P47" s="48"/>
      <c r="Q47" s="48"/>
      <c r="R47" s="48"/>
      <c r="S47" s="48"/>
      <c r="T47" s="48"/>
      <c r="U47" s="48"/>
    </row>
    <row r="48" spans="1:21" ht="30.75" customHeight="1">
      <c r="A48" s="48"/>
      <c r="B48" s="1169"/>
      <c r="C48" s="1170"/>
      <c r="D48" s="62"/>
      <c r="E48" s="1161" t="s">
        <v>15</v>
      </c>
      <c r="F48" s="1161"/>
      <c r="G48" s="1161"/>
      <c r="H48" s="1161"/>
      <c r="I48" s="1161"/>
      <c r="J48" s="1162"/>
      <c r="K48" s="63">
        <v>1282</v>
      </c>
      <c r="L48" s="64">
        <v>1314</v>
      </c>
      <c r="M48" s="64">
        <v>1401</v>
      </c>
      <c r="N48" s="64">
        <v>1309</v>
      </c>
      <c r="O48" s="65">
        <v>1362</v>
      </c>
      <c r="P48" s="48"/>
      <c r="Q48" s="48"/>
      <c r="R48" s="48"/>
      <c r="S48" s="48"/>
      <c r="T48" s="48"/>
      <c r="U48" s="48"/>
    </row>
    <row r="49" spans="1:21" ht="30.75" customHeight="1">
      <c r="A49" s="48"/>
      <c r="B49" s="1169"/>
      <c r="C49" s="1170"/>
      <c r="D49" s="62"/>
      <c r="E49" s="1161" t="s">
        <v>16</v>
      </c>
      <c r="F49" s="1161"/>
      <c r="G49" s="1161"/>
      <c r="H49" s="1161"/>
      <c r="I49" s="1161"/>
      <c r="J49" s="1162"/>
      <c r="K49" s="63">
        <v>259</v>
      </c>
      <c r="L49" s="64">
        <v>257</v>
      </c>
      <c r="M49" s="64">
        <v>262</v>
      </c>
      <c r="N49" s="64">
        <v>209</v>
      </c>
      <c r="O49" s="65">
        <v>169</v>
      </c>
      <c r="P49" s="48"/>
      <c r="Q49" s="48"/>
      <c r="R49" s="48"/>
      <c r="S49" s="48"/>
      <c r="T49" s="48"/>
      <c r="U49" s="48"/>
    </row>
    <row r="50" spans="1:21" ht="30.75" customHeight="1">
      <c r="A50" s="48"/>
      <c r="B50" s="1169"/>
      <c r="C50" s="1170"/>
      <c r="D50" s="62"/>
      <c r="E50" s="1161" t="s">
        <v>17</v>
      </c>
      <c r="F50" s="1161"/>
      <c r="G50" s="1161"/>
      <c r="H50" s="1161"/>
      <c r="I50" s="1161"/>
      <c r="J50" s="1162"/>
      <c r="K50" s="63">
        <v>342</v>
      </c>
      <c r="L50" s="64">
        <v>102</v>
      </c>
      <c r="M50" s="64">
        <v>260</v>
      </c>
      <c r="N50" s="64">
        <v>366</v>
      </c>
      <c r="O50" s="65">
        <v>337</v>
      </c>
      <c r="P50" s="48"/>
      <c r="Q50" s="48"/>
      <c r="R50" s="48"/>
      <c r="S50" s="48"/>
      <c r="T50" s="48"/>
      <c r="U50" s="48"/>
    </row>
    <row r="51" spans="1:21" ht="30.75" customHeight="1">
      <c r="A51" s="48"/>
      <c r="B51" s="1171"/>
      <c r="C51" s="1172"/>
      <c r="D51" s="66"/>
      <c r="E51" s="1161" t="s">
        <v>18</v>
      </c>
      <c r="F51" s="1161"/>
      <c r="G51" s="1161"/>
      <c r="H51" s="1161"/>
      <c r="I51" s="1161"/>
      <c r="J51" s="1162"/>
      <c r="K51" s="63" t="s">
        <v>482</v>
      </c>
      <c r="L51" s="64" t="s">
        <v>482</v>
      </c>
      <c r="M51" s="64" t="s">
        <v>482</v>
      </c>
      <c r="N51" s="64" t="s">
        <v>482</v>
      </c>
      <c r="O51" s="65" t="s">
        <v>482</v>
      </c>
      <c r="P51" s="48"/>
      <c r="Q51" s="48"/>
      <c r="R51" s="48"/>
      <c r="S51" s="48"/>
      <c r="T51" s="48"/>
      <c r="U51" s="48"/>
    </row>
    <row r="52" spans="1:21" ht="30.75" customHeight="1">
      <c r="A52" s="48"/>
      <c r="B52" s="1159" t="s">
        <v>19</v>
      </c>
      <c r="C52" s="1160"/>
      <c r="D52" s="66"/>
      <c r="E52" s="1161" t="s">
        <v>20</v>
      </c>
      <c r="F52" s="1161"/>
      <c r="G52" s="1161"/>
      <c r="H52" s="1161"/>
      <c r="I52" s="1161"/>
      <c r="J52" s="1162"/>
      <c r="K52" s="63">
        <v>5663</v>
      </c>
      <c r="L52" s="64">
        <v>5620</v>
      </c>
      <c r="M52" s="64">
        <v>5461</v>
      </c>
      <c r="N52" s="64">
        <v>5466</v>
      </c>
      <c r="O52" s="65">
        <v>5539</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1234</v>
      </c>
      <c r="L53" s="69">
        <v>628</v>
      </c>
      <c r="M53" s="69">
        <v>1079</v>
      </c>
      <c r="N53" s="69">
        <v>775</v>
      </c>
      <c r="O53" s="70">
        <v>809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立川市役所　京戸　渉</cp:lastModifiedBy>
  <dcterms:created xsi:type="dcterms:W3CDTF">2016-02-15T01:07:41Z</dcterms:created>
  <dcterms:modified xsi:type="dcterms:W3CDTF">2016-05-23T06:03:55Z</dcterms:modified>
  <cp:category/>
</cp:coreProperties>
</file>