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759\Desktop\"/>
    </mc:Choice>
  </mc:AlternateContent>
  <bookViews>
    <workbookView xWindow="-120" yWindow="-120" windowWidth="29040" windowHeight="15720" activeTab="6"/>
  </bookViews>
  <sheets>
    <sheet name="ごみ総排出量推移(55-80)" sheetId="1" r:id="rId1"/>
    <sheet name="ごみ処理経費推移" sheetId="3" r:id="rId2"/>
    <sheet name="グラフ１（可燃）" sheetId="7" r:id="rId3"/>
    <sheet name="グラフ２（不燃）" sheetId="6" r:id="rId4"/>
    <sheet name="広報1125（可燃）" sheetId="8" r:id="rId5"/>
    <sheet name="広報1125（不燃）" sheetId="9" r:id="rId6"/>
    <sheet name="ごみ量推移" sheetId="4" r:id="rId7"/>
  </sheets>
  <externalReferences>
    <externalReference r:id="rId8"/>
  </externalReferences>
  <definedNames>
    <definedName name="浄化槽名簿">[1]名簿!$A$3:$F$289</definedName>
    <definedName name="設置場所">[1]名簿!$A$3:$A$289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B21" i="9"/>
  <c r="E7" i="9" s="1"/>
  <c r="F7" i="9" s="1"/>
  <c r="C21" i="8"/>
  <c r="B21" i="8"/>
  <c r="E7" i="8" s="1"/>
  <c r="F7" i="8" s="1"/>
  <c r="G8" i="4" l="1"/>
  <c r="N11" i="4" s="1"/>
  <c r="F8" i="4"/>
  <c r="E8" i="4"/>
  <c r="D8" i="4"/>
  <c r="C8" i="4"/>
  <c r="C52" i="4" s="1"/>
  <c r="B8" i="4"/>
  <c r="B52" i="4" s="1"/>
  <c r="D52" i="4" l="1"/>
  <c r="E52" i="4"/>
  <c r="F52" i="4"/>
  <c r="J8" i="4"/>
  <c r="N8" i="4"/>
  <c r="J11" i="4"/>
  <c r="L11" i="4"/>
  <c r="G52" i="4"/>
  <c r="L8" i="4"/>
</calcChain>
</file>

<file path=xl/sharedStrings.xml><?xml version="1.0" encoding="utf-8"?>
<sst xmlns="http://schemas.openxmlformats.org/spreadsheetml/2006/main" count="96" uniqueCount="67">
  <si>
    <t>ごみ排出量</t>
    <rPh sb="2" eb="5">
      <t>ハイシュツリョウ</t>
    </rPh>
    <phoneticPr fontId="2"/>
  </si>
  <si>
    <t>国民可処分所得</t>
    <rPh sb="0" eb="7">
      <t>コクミンカショブンショトク</t>
    </rPh>
    <phoneticPr fontId="2"/>
  </si>
  <si>
    <t xml:space="preserve"> </t>
    <phoneticPr fontId="2"/>
  </si>
  <si>
    <t>ごみ処理事業経費総額</t>
    <rPh sb="2" eb="4">
      <t>ショリ</t>
    </rPh>
    <rPh sb="4" eb="6">
      <t>ジギョウ</t>
    </rPh>
    <rPh sb="6" eb="8">
      <t>ケイヒ</t>
    </rPh>
    <rPh sb="8" eb="10">
      <t>ソウガク</t>
    </rPh>
    <phoneticPr fontId="2"/>
  </si>
  <si>
    <t>１人当たりごみ処理事業経費</t>
    <rPh sb="0" eb="3">
      <t>ヒトリア</t>
    </rPh>
    <rPh sb="7" eb="9">
      <t>ショリ</t>
    </rPh>
    <rPh sb="9" eb="11">
      <t>ジギョウ</t>
    </rPh>
    <rPh sb="11" eb="13">
      <t>ケイヒ</t>
    </rPh>
    <phoneticPr fontId="2"/>
  </si>
  <si>
    <t>H24
(2012)</t>
    <phoneticPr fontId="2"/>
  </si>
  <si>
    <t>H25
(2013)</t>
    <phoneticPr fontId="2"/>
  </si>
  <si>
    <t>H26
(2014)</t>
    <phoneticPr fontId="2"/>
  </si>
  <si>
    <t>H27
(2015)</t>
    <phoneticPr fontId="2"/>
  </si>
  <si>
    <t>H28
(2016)</t>
    <phoneticPr fontId="2"/>
  </si>
  <si>
    <t>H29
(2017)</t>
    <phoneticPr fontId="2"/>
  </si>
  <si>
    <t>H30
(2018)</t>
    <phoneticPr fontId="2"/>
  </si>
  <si>
    <t>H31
(2019)</t>
    <phoneticPr fontId="2"/>
  </si>
  <si>
    <t>R2
(2020)</t>
    <phoneticPr fontId="2"/>
  </si>
  <si>
    <t>R3
(2021)</t>
    <phoneticPr fontId="2"/>
  </si>
  <si>
    <t>立川市全体の年度別ごみ量</t>
  </si>
  <si>
    <t>年　　度</t>
  </si>
  <si>
    <t>«参考»
H19(2007)</t>
    <phoneticPr fontId="7"/>
  </si>
  <si>
    <t>H29(2017)</t>
  </si>
  <si>
    <t>H30(2018)</t>
  </si>
  <si>
    <t>H31(2019)</t>
    <phoneticPr fontId="7"/>
  </si>
  <si>
    <t>R2(2020)</t>
    <phoneticPr fontId="7"/>
  </si>
  <si>
    <t>R3(2021)</t>
    <phoneticPr fontId="7"/>
  </si>
  <si>
    <t>燃やせるごみ</t>
  </si>
  <si>
    <t>燃やせないごみ</t>
  </si>
  <si>
    <t>資源ごみ</t>
  </si>
  <si>
    <t>粗大ごみ</t>
  </si>
  <si>
    <t>有害ごみ</t>
  </si>
  <si>
    <t>ごみ排出量合計（ｔ）</t>
  </si>
  <si>
    <t>北口駅ビル</t>
  </si>
  <si>
    <t>ガスタンク</t>
  </si>
  <si>
    <t>学校のプール</t>
  </si>
  <si>
    <t>シロナガスクジラ</t>
    <phoneticPr fontId="7"/>
  </si>
  <si>
    <t>ジャンボジェット</t>
    <phoneticPr fontId="7"/>
  </si>
  <si>
    <t>ミニバン</t>
    <phoneticPr fontId="7"/>
  </si>
  <si>
    <t>1日一人あたりのごみの量</t>
  </si>
  <si>
    <t>≪参考≫</t>
  </si>
  <si>
    <r>
      <t>H3</t>
    </r>
    <r>
      <rPr>
        <sz val="10"/>
        <color rgb="FF000000"/>
        <rFont val="HGPｺﾞｼｯｸE"/>
        <family val="3"/>
        <charset val="128"/>
      </rPr>
      <t>1</t>
    </r>
    <r>
      <rPr>
        <sz val="10"/>
        <color rgb="FF000000"/>
        <rFont val="HGPｺﾞｼｯｸE"/>
        <family val="3"/>
        <charset val="128"/>
      </rPr>
      <t>(201</t>
    </r>
    <r>
      <rPr>
        <sz val="10"/>
        <color rgb="FF000000"/>
        <rFont val="HGPｺﾞｼｯｸE"/>
        <family val="3"/>
        <charset val="128"/>
      </rPr>
      <t>9</t>
    </r>
    <r>
      <rPr>
        <sz val="10"/>
        <color rgb="FF000000"/>
        <rFont val="HGPｺﾞｼｯｸE"/>
        <family val="3"/>
        <charset val="128"/>
      </rPr>
      <t>)</t>
    </r>
    <phoneticPr fontId="7"/>
  </si>
  <si>
    <t>H19(2007)</t>
  </si>
  <si>
    <t>年間日数</t>
  </si>
  <si>
    <t>立川市</t>
  </si>
  <si>
    <t>多摩地域</t>
  </si>
  <si>
    <t>1人1日当たり総ごみ量</t>
    <rPh sb="3" eb="4">
      <t>ニチ</t>
    </rPh>
    <rPh sb="4" eb="5">
      <t>ア</t>
    </rPh>
    <rPh sb="7" eb="8">
      <t>ソウ</t>
    </rPh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</si>
  <si>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</si>
  <si>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</si>
  <si>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</si>
  <si>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</si>
  <si>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</si>
  <si>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</si>
  <si>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</si>
  <si>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</si>
  <si>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</si>
  <si>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</si>
  <si>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</si>
  <si>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</si>
  <si>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</si>
  <si>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</si>
  <si>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燃やせるごみ</t>
    <rPh sb="0" eb="1">
      <t>モ</t>
    </rPh>
    <phoneticPr fontId="2"/>
  </si>
  <si>
    <t>平成26年</t>
    <rPh sb="0" eb="2">
      <t>ヘイセイ</t>
    </rPh>
    <rPh sb="4" eb="5">
      <t>ネン</t>
    </rPh>
    <phoneticPr fontId="2"/>
  </si>
  <si>
    <t>月</t>
    <rPh sb="0" eb="1">
      <t>ツキ</t>
    </rPh>
    <phoneticPr fontId="2"/>
  </si>
  <si>
    <t>平成25年11月
～平成26年10月</t>
    <phoneticPr fontId="2"/>
  </si>
  <si>
    <t>平成24年11月
～平成25年10月</t>
    <phoneticPr fontId="2"/>
  </si>
  <si>
    <t>昨年度より</t>
    <rPh sb="0" eb="3">
      <t>サクネンド</t>
    </rPh>
    <phoneticPr fontId="2"/>
  </si>
  <si>
    <t>可燃ごみ</t>
    <rPh sb="0" eb="2">
      <t>カネン</t>
    </rPh>
    <phoneticPr fontId="2"/>
  </si>
  <si>
    <t>計</t>
    <rPh sb="0" eb="1">
      <t>ケイ</t>
    </rPh>
    <phoneticPr fontId="2"/>
  </si>
  <si>
    <t>燃やせないごみ</t>
    <rPh sb="0" eb="1">
      <t>モ</t>
    </rPh>
    <phoneticPr fontId="2"/>
  </si>
  <si>
    <t>不燃ごみ</t>
    <rPh sb="0" eb="2">
      <t>フネン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</si>
</sst>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4" fillId="0" borderId="0" xfId="2" applyFont="1">
      <alignment vertical="center"/>
    </xf>
    <xf numFmtId="0" fontId="3" fillId="0" borderId="0" xfId="2">
      <alignment vertic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3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5" fillId="2" borderId="0" xfId="2" applyFont="1" applyFill="1" applyAlignment="1">
      <alignment horizontal="center" vertical="center" wrapText="1"/>
    </xf>
    <xf numFmtId="3" fontId="5" fillId="2" borderId="0" xfId="2" applyNumberFormat="1" applyFont="1" applyFill="1" applyAlignment="1">
      <alignment horizontal="right" vertical="center" wrapText="1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0" fillId="3" borderId="2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10" fontId="0" fillId="0" borderId="0" xfId="3" applyNumberFormat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vertical="center" wrapText="1"/>
    </xf>
    <xf numFmtId="38" fontId="0" fillId="0" borderId="1" xfId="1" applyNumberFormat="1" applyFont="1" applyBorder="1" applyAlignment="1">
      <alignment vertical="center" wrapText="1"/>
    </xf>
    <xf numFmtId="38" fontId="0" fillId="0" borderId="1" xfId="1" applyNumberFormat="1" applyFont="1" applyBorder="1">
      <alignment vertical="center"/>
    </xf>
    <xf numFmtId="38" fontId="0" fillId="0" borderId="1" xfId="0" applyNumberFormat="1" applyBorder="1">
      <alignment vertical="center"/>
    </xf>
    <xf numFmtId="176" fontId="9" fillId="3" borderId="3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8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HG丸ｺﾞｼｯｸM-PRO" panose="020F0400000000000000" pitchFamily="50" charset="-128"/>
                <a:ea typeface="HG丸ｺﾞｼｯｸM-PRO" panose="020F0400000000000000" pitchFamily="50" charset="-128"/>
                <a:cs typeface="+mn-cs"/>
              </a:defRPr>
            </a:pPr>
            <a:r>
              <a:rPr lang="ja-JP" altLang="en-US" sz="1800" b="1">
                <a:solidFill>
                  <a:srgbClr val="C00000"/>
                </a:solidFill>
                <a:latin typeface="HG丸ｺﾞｼｯｸM-PRO" panose="020F0400000000000000" pitchFamily="50" charset="-128"/>
                <a:ea typeface="HG丸ｺﾞｼｯｸM-PRO" panose="020F0400000000000000" pitchFamily="50" charset="-128"/>
              </a:rPr>
              <a:t>■</a:t>
            </a:r>
            <a:r>
              <a:rPr lang="ja-JP" altLang="en-US" sz="1800" b="1">
                <a:solidFill>
                  <a:sysClr val="windowText" lastClr="000000"/>
                </a:solidFill>
                <a:latin typeface="HG丸ｺﾞｼｯｸM-PRO" panose="020F0400000000000000" pitchFamily="50" charset="-128"/>
                <a:ea typeface="HG丸ｺﾞｼｯｸM-PRO" panose="020F0400000000000000" pitchFamily="50" charset="-128"/>
              </a:rPr>
              <a:t>ごみの総排出量の推移</a:t>
            </a:r>
          </a:p>
        </c:rich>
      </c:tx>
      <c:layout>
        <c:manualLayout>
          <c:xMode val="edge"/>
          <c:yMode val="edge"/>
          <c:x val="3.1374720280526909E-2"/>
          <c:y val="2.5648347816185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85606872530933"/>
          <c:y val="0.19411961448188053"/>
          <c:w val="0.70787007724331907"/>
          <c:h val="0.66723373355187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'ごみ総排出量推移(55-80)'!$A$2</c:f>
              <c:strCache>
                <c:ptCount val="1"/>
                <c:pt idx="0">
                  <c:v>ごみ排出量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-1.7699115044247787E-2"/>
                  <c:y val="-3.10994345207803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A-4323-B47C-5F1E0E2E3117}"/>
                </c:ext>
              </c:extLst>
            </c:dLbl>
            <c:dLbl>
              <c:idx val="5"/>
              <c:layout>
                <c:manualLayout>
                  <c:x val="-8.8495575221238937E-3"/>
                  <c:y val="3.3927047764475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A-4323-B47C-5F1E0E2E3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'ごみ総排出量推移(55-80)'!$B$1:$G$1</c:f>
              <c:numCache>
                <c:formatCode>General</c:formatCode>
                <c:ptCount val="6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</c:numCache>
            </c:numRef>
          </c:cat>
          <c:val>
            <c:numRef>
              <c:f>'ごみ総排出量推移(55-80)'!$B$2:$G$2</c:f>
              <c:numCache>
                <c:formatCode>#,##0_);[Red]\(#,##0\)</c:formatCode>
                <c:ptCount val="6"/>
                <c:pt idx="0">
                  <c:v>621</c:v>
                </c:pt>
                <c:pt idx="1">
                  <c:v>891</c:v>
                </c:pt>
                <c:pt idx="2">
                  <c:v>1625</c:v>
                </c:pt>
                <c:pt idx="3">
                  <c:v>2810</c:v>
                </c:pt>
                <c:pt idx="4">
                  <c:v>4217</c:v>
                </c:pt>
                <c:pt idx="5">
                  <c:v>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323-B47C-5F1E0E2E31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305759855"/>
        <c:axId val="305762351"/>
      </c:barChart>
      <c:lineChart>
        <c:grouping val="standard"/>
        <c:varyColors val="0"/>
        <c:ser>
          <c:idx val="1"/>
          <c:order val="1"/>
          <c:tx>
            <c:strRef>
              <c:f>'ごみ総排出量推移(55-80)'!$A$3</c:f>
              <c:strCache>
                <c:ptCount val="1"/>
                <c:pt idx="0">
                  <c:v>国民可処分所得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810785317629553E-2"/>
                  <c:y val="-3.777148253068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A-4323-B47C-5F1E0E2E3117}"/>
                </c:ext>
              </c:extLst>
            </c:dLbl>
            <c:dLbl>
              <c:idx val="1"/>
              <c:layout>
                <c:manualLayout>
                  <c:x val="-7.9747713756839436E-2"/>
                  <c:y val="-4.15484820771341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521354617548363E-2"/>
                      <c:h val="8.39126305792972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72A-4323-B47C-5F1E0E2E3117}"/>
                </c:ext>
              </c:extLst>
            </c:dLbl>
            <c:dLbl>
              <c:idx val="2"/>
              <c:layout>
                <c:manualLayout>
                  <c:x val="-7.6696165191740467E-2"/>
                  <c:y val="-4.4105162093817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A-4323-B47C-5F1E0E2E3117}"/>
                </c:ext>
              </c:extLst>
            </c:dLbl>
            <c:dLbl>
              <c:idx val="3"/>
              <c:layout>
                <c:manualLayout>
                  <c:x val="-9.4395280235988199E-2"/>
                  <c:y val="-2.7141638211579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A-4323-B47C-5F1E0E2E3117}"/>
                </c:ext>
              </c:extLst>
            </c:dLbl>
            <c:dLbl>
              <c:idx val="4"/>
              <c:layout>
                <c:manualLayout>
                  <c:x val="-0.10619469026548684"/>
                  <c:y val="-2.0356228658684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A-4323-B47C-5F1E0E2E3117}"/>
                </c:ext>
              </c:extLst>
            </c:dLbl>
            <c:dLbl>
              <c:idx val="5"/>
              <c:layout>
                <c:manualLayout>
                  <c:x val="-0.1120943952802361"/>
                  <c:y val="3.3927047764474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2A-4323-B47C-5F1E0E2E3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'ごみ総排出量推移(55-80)'!$B$1:$G$1</c:f>
              <c:numCache>
                <c:formatCode>General</c:formatCode>
                <c:ptCount val="6"/>
                <c:pt idx="0">
                  <c:v>1955</c:v>
                </c:pt>
                <c:pt idx="1">
                  <c:v>1960</c:v>
                </c:pt>
                <c:pt idx="2">
                  <c:v>1965</c:v>
                </c:pt>
                <c:pt idx="3">
                  <c:v>1970</c:v>
                </c:pt>
                <c:pt idx="4">
                  <c:v>1975</c:v>
                </c:pt>
                <c:pt idx="5">
                  <c:v>1980</c:v>
                </c:pt>
              </c:numCache>
            </c:numRef>
          </c:cat>
          <c:val>
            <c:numRef>
              <c:f>'ごみ総排出量推移(55-80)'!$B$3:$G$3</c:f>
              <c:numCache>
                <c:formatCode>#,##0_);[Red]\(#,##0\)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29</c:v>
                </c:pt>
                <c:pt idx="3">
                  <c:v>65</c:v>
                </c:pt>
                <c:pt idx="4">
                  <c:v>132</c:v>
                </c:pt>
                <c:pt idx="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A-4323-B47C-5F1E0E2E31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6737423"/>
        <c:axId val="226736175"/>
      </c:lineChart>
      <c:catAx>
        <c:axId val="305759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chemeClr val="tx1"/>
                    </a:solidFill>
                  </a:rPr>
                  <a:t>(</a:t>
                </a:r>
                <a:r>
                  <a:rPr lang="ja-JP" altLang="en-US">
                    <a:solidFill>
                      <a:schemeClr val="tx1"/>
                    </a:solidFill>
                  </a:rPr>
                  <a:t>西暦</a:t>
                </a:r>
                <a:r>
                  <a:rPr lang="en-US" altLang="ja-JP">
                    <a:solidFill>
                      <a:schemeClr val="tx1"/>
                    </a:solidFill>
                  </a:rPr>
                  <a:t>)</a:t>
                </a:r>
                <a:endParaRPr lang="ja-JP" alt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80698074087612237"/>
              <c:y val="0.917947230999931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762351"/>
        <c:crosses val="autoZero"/>
        <c:auto val="1"/>
        <c:lblAlgn val="ctr"/>
        <c:lblOffset val="100"/>
        <c:noMultiLvlLbl val="0"/>
      </c:catAx>
      <c:valAx>
        <c:axId val="30576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ysClr val="windowText" lastClr="000000"/>
                    </a:solidFill>
                  </a:rPr>
                  <a:t>(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万トン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)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0750404110787161E-2"/>
              <c:y val="0.11871075336924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759855"/>
        <c:crosses val="autoZero"/>
        <c:crossBetween val="between"/>
      </c:valAx>
      <c:valAx>
        <c:axId val="226736175"/>
        <c:scaling>
          <c:orientation val="minMax"/>
          <c:max val="27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ysClr val="windowText" lastClr="000000"/>
                    </a:solidFill>
                  </a:rPr>
                  <a:t>(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兆円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)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807792649436522"/>
              <c:y val="0.1597963949706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737423"/>
        <c:crosses val="max"/>
        <c:crossBetween val="between"/>
      </c:valAx>
      <c:catAx>
        <c:axId val="2267374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736175"/>
        <c:crossesAt val="270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  <a:alpha val="5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217378900418635E-2"/>
          <c:y val="0.11681082545308637"/>
          <c:w val="0.91787441175502837"/>
          <c:h val="5.7252293815713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40528405796021"/>
          <c:y val="0.1109448762217026"/>
          <c:w val="0.72572882396630567"/>
          <c:h val="0.72834210691305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ごみ処理経費推移!$A$2</c:f>
              <c:strCache>
                <c:ptCount val="1"/>
                <c:pt idx="0">
                  <c:v>ごみ処理事業経費総額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ごみ処理経費推移!$B$1:$K$1</c:f>
              <c:strCache>
                <c:ptCount val="10"/>
                <c:pt idx="0">
                  <c:v>H24
(2012)</c:v>
                </c:pt>
                <c:pt idx="1">
                  <c:v>H25
(2013)</c:v>
                </c:pt>
                <c:pt idx="2">
                  <c:v>H26
(2014)</c:v>
                </c:pt>
                <c:pt idx="3">
                  <c:v>H27
(2015)</c:v>
                </c:pt>
                <c:pt idx="4">
                  <c:v>H28
(2016)</c:v>
                </c:pt>
                <c:pt idx="5">
                  <c:v>H29
(2017)</c:v>
                </c:pt>
                <c:pt idx="6">
                  <c:v>H30
(2018)</c:v>
                </c:pt>
                <c:pt idx="7">
                  <c:v>H31
(2019)</c:v>
                </c:pt>
                <c:pt idx="8">
                  <c:v>R2
(2020)</c:v>
                </c:pt>
                <c:pt idx="9">
                  <c:v>R3
(2021)</c:v>
                </c:pt>
              </c:strCache>
            </c:strRef>
          </c:cat>
          <c:val>
            <c:numRef>
              <c:f>ごみ処理経費推移!$B$2:$K$2</c:f>
              <c:numCache>
                <c:formatCode>#,##0_);[Red]\(#,##0\)</c:formatCode>
                <c:ptCount val="10"/>
                <c:pt idx="0">
                  <c:v>17885</c:v>
                </c:pt>
                <c:pt idx="1">
                  <c:v>18510</c:v>
                </c:pt>
                <c:pt idx="2">
                  <c:v>19431</c:v>
                </c:pt>
                <c:pt idx="3">
                  <c:v>19495</c:v>
                </c:pt>
                <c:pt idx="4">
                  <c:v>19606</c:v>
                </c:pt>
                <c:pt idx="5">
                  <c:v>19745</c:v>
                </c:pt>
                <c:pt idx="6">
                  <c:v>20910</c:v>
                </c:pt>
                <c:pt idx="7">
                  <c:v>20885</c:v>
                </c:pt>
                <c:pt idx="8">
                  <c:v>21290</c:v>
                </c:pt>
                <c:pt idx="9">
                  <c:v>21449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7-4DC3-986B-68CB9FAC0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0546760"/>
        <c:axId val="730547120"/>
      </c:barChart>
      <c:lineChart>
        <c:grouping val="standard"/>
        <c:varyColors val="0"/>
        <c:ser>
          <c:idx val="1"/>
          <c:order val="1"/>
          <c:tx>
            <c:strRef>
              <c:f>ごみ処理経費推移!$A$3</c:f>
              <c:strCache>
                <c:ptCount val="1"/>
                <c:pt idx="0">
                  <c:v>１人当たりごみ処理事業経費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ごみ処理経費推移!$B$1:$K$1</c:f>
              <c:strCache>
                <c:ptCount val="10"/>
                <c:pt idx="0">
                  <c:v>H24
(2012)</c:v>
                </c:pt>
                <c:pt idx="1">
                  <c:v>H25
(2013)</c:v>
                </c:pt>
                <c:pt idx="2">
                  <c:v>H26
(2014)</c:v>
                </c:pt>
                <c:pt idx="3">
                  <c:v>H27
(2015)</c:v>
                </c:pt>
                <c:pt idx="4">
                  <c:v>H28
(2016)</c:v>
                </c:pt>
                <c:pt idx="5">
                  <c:v>H29
(2017)</c:v>
                </c:pt>
                <c:pt idx="6">
                  <c:v>H30
(2018)</c:v>
                </c:pt>
                <c:pt idx="7">
                  <c:v>H31
(2019)</c:v>
                </c:pt>
                <c:pt idx="8">
                  <c:v>R2
(2020)</c:v>
                </c:pt>
                <c:pt idx="9">
                  <c:v>R3
(2021)</c:v>
                </c:pt>
              </c:strCache>
            </c:strRef>
          </c:cat>
          <c:val>
            <c:numRef>
              <c:f>ごみ処理経費推移!$B$3:$K$3</c:f>
              <c:numCache>
                <c:formatCode>#,##0_);[Red]\(#,##0\)</c:formatCode>
                <c:ptCount val="10"/>
                <c:pt idx="0">
                  <c:v>13900</c:v>
                </c:pt>
                <c:pt idx="1">
                  <c:v>14400</c:v>
                </c:pt>
                <c:pt idx="2">
                  <c:v>15200</c:v>
                </c:pt>
                <c:pt idx="3">
                  <c:v>15200</c:v>
                </c:pt>
                <c:pt idx="4">
                  <c:v>15300</c:v>
                </c:pt>
                <c:pt idx="5">
                  <c:v>15500</c:v>
                </c:pt>
                <c:pt idx="6">
                  <c:v>16400</c:v>
                </c:pt>
                <c:pt idx="7">
                  <c:v>16400</c:v>
                </c:pt>
                <c:pt idx="8">
                  <c:v>16800</c:v>
                </c:pt>
                <c:pt idx="9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7-4DC3-986B-68CB9FAC0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7816200"/>
        <c:axId val="687818360"/>
      </c:lineChart>
      <c:catAx>
        <c:axId val="730546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年　度</a:t>
                </a:r>
              </a:p>
            </c:rich>
          </c:tx>
          <c:layout>
            <c:manualLayout>
              <c:xMode val="edge"/>
              <c:yMode val="edge"/>
              <c:x val="0.46450511691024099"/>
              <c:y val="0.9418154924311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47120"/>
        <c:crosses val="autoZero"/>
        <c:auto val="1"/>
        <c:lblAlgn val="ctr"/>
        <c:lblOffset val="0"/>
        <c:tickLblSkip val="1"/>
        <c:noMultiLvlLbl val="0"/>
      </c:catAx>
      <c:valAx>
        <c:axId val="730547120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>
                    <a:solidFill>
                      <a:schemeClr val="tx1"/>
                    </a:solidFill>
                  </a:rPr>
                  <a:t>ごみ処理事業経費（億円／年）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46760"/>
        <c:crosses val="autoZero"/>
        <c:crossBetween val="between"/>
      </c:valAx>
      <c:valAx>
        <c:axId val="687818360"/>
        <c:scaling>
          <c:orientation val="minMax"/>
          <c:max val="2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>
                    <a:solidFill>
                      <a:schemeClr val="tx1"/>
                    </a:solidFill>
                  </a:rPr>
                  <a:t>１人当たりごみ処理事業経費（円／人年）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16200"/>
        <c:crosses val="max"/>
        <c:crossBetween val="between"/>
      </c:valAx>
      <c:catAx>
        <c:axId val="6878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78183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3849826760891618"/>
          <c:y val="2.0643261681787255E-2"/>
          <c:w val="0.72300346478216759"/>
          <c:h val="5.690365007233268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ja-JP" altLang="en-US" sz="4000"/>
              <a:t>燃やせるごみ排出量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97037371352122"/>
          <c:y val="0.20217860241723568"/>
          <c:w val="0.84109682809607855"/>
          <c:h val="0.6962838265906417"/>
        </c:manualLayout>
      </c:layout>
      <c:barChart>
        <c:barDir val="col"/>
        <c:grouping val="clustered"/>
        <c:varyColors val="0"/>
        <c:ser>
          <c:idx val="0"/>
          <c:order val="0"/>
          <c:tx>
            <c:v>実施前１年間</c:v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64721937905153E-2"/>
                  <c:y val="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6-43EE-950D-C3C8145D8AF1}"/>
                </c:ext>
              </c:extLst>
            </c:dLbl>
            <c:dLbl>
              <c:idx val="2"/>
              <c:layout>
                <c:manualLayout>
                  <c:x val="5.4588877516206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6-43EE-950D-C3C8145D8AF1}"/>
                </c:ext>
              </c:extLst>
            </c:dLbl>
            <c:dLbl>
              <c:idx val="3"/>
              <c:layout>
                <c:manualLayout>
                  <c:x val="1.9106107130672075E-2"/>
                  <c:y val="8.3594566353187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66-43EE-950D-C3C8145D8AF1}"/>
                </c:ext>
              </c:extLst>
            </c:dLbl>
            <c:dLbl>
              <c:idx val="5"/>
              <c:layout>
                <c:manualLayout>
                  <c:x val="-1.2282497441146416E-2"/>
                  <c:y val="8.3594566353187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6-43EE-950D-C3C8145D8AF1}"/>
                </c:ext>
              </c:extLst>
            </c:dLbl>
            <c:dLbl>
              <c:idx val="6"/>
              <c:layout>
                <c:manualLayout>
                  <c:x val="4.0941658137154556E-3"/>
                  <c:y val="1.253918495297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6-43EE-950D-C3C8145D8AF1}"/>
                </c:ext>
              </c:extLst>
            </c:dLbl>
            <c:dLbl>
              <c:idx val="10"/>
              <c:layout>
                <c:manualLayout>
                  <c:x val="1.0917775503241115E-2"/>
                  <c:y val="1.044932079414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6-43EE-950D-C3C8145D8AF1}"/>
                </c:ext>
              </c:extLst>
            </c:dLbl>
            <c:dLbl>
              <c:idx val="11"/>
              <c:layout>
                <c:manualLayout>
                  <c:x val="-1.2282497441146366E-2"/>
                  <c:y val="1.044932079414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66-43EE-950D-C3C8145D8AF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'広報1125（可燃）'!$B$1:$M$1</c:f>
              <c:strCache>
                <c:ptCount val="12"/>
                <c:pt idx="0">
                  <c:v>11月</c:v>
                </c:pt>
                <c:pt idx="1">
                  <c:v>12月</c:v>
                </c:pt>
                <c:pt idx="2">
                  <c:v>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'広報1125（可燃）'!$B$3:$M$3</c:f>
              <c:numCache>
                <c:formatCode>0_);[Red]\(0\)</c:formatCode>
                <c:ptCount val="12"/>
                <c:pt idx="0">
                  <c:v>2162</c:v>
                </c:pt>
                <c:pt idx="1">
                  <c:v>2206</c:v>
                </c:pt>
                <c:pt idx="2">
                  <c:v>2092</c:v>
                </c:pt>
                <c:pt idx="3">
                  <c:v>1741</c:v>
                </c:pt>
                <c:pt idx="4">
                  <c:v>1995</c:v>
                </c:pt>
                <c:pt idx="5">
                  <c:v>2219</c:v>
                </c:pt>
                <c:pt idx="6">
                  <c:v>2221</c:v>
                </c:pt>
                <c:pt idx="7">
                  <c:v>1976</c:v>
                </c:pt>
                <c:pt idx="8">
                  <c:v>2277</c:v>
                </c:pt>
                <c:pt idx="9">
                  <c:v>2135</c:v>
                </c:pt>
                <c:pt idx="10">
                  <c:v>2103</c:v>
                </c:pt>
                <c:pt idx="11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66-43EE-950D-C3C8145D8AF1}"/>
            </c:ext>
          </c:extLst>
        </c:ser>
        <c:ser>
          <c:idx val="1"/>
          <c:order val="1"/>
          <c:tx>
            <c:v>実施後１年間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019613166221479E-17"/>
                  <c:y val="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66-43EE-950D-C3C8145D8AF1}"/>
                </c:ext>
              </c:extLst>
            </c:dLbl>
            <c:dLbl>
              <c:idx val="1"/>
              <c:layout>
                <c:manualLayout>
                  <c:x val="-1.3647219379051519E-3"/>
                  <c:y val="1.462904911180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6-43EE-950D-C3C8145D8AF1}"/>
                </c:ext>
              </c:extLst>
            </c:dLbl>
            <c:dLbl>
              <c:idx val="2"/>
              <c:layout>
                <c:manualLayout>
                  <c:x val="-2.7294438758103537E-3"/>
                  <c:y val="1.8808777429467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66-43EE-950D-C3C8145D8AF1}"/>
                </c:ext>
              </c:extLst>
            </c:dLbl>
            <c:dLbl>
              <c:idx val="3"/>
              <c:layout>
                <c:manualLayout>
                  <c:x val="0"/>
                  <c:y val="1.880877742946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66-43EE-950D-C3C8145D8AF1}"/>
                </c:ext>
              </c:extLst>
            </c:dLbl>
            <c:dLbl>
              <c:idx val="4"/>
              <c:layout>
                <c:manualLayout>
                  <c:x val="-5.0039226332442959E-17"/>
                  <c:y val="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66-43EE-950D-C3C8145D8AF1}"/>
                </c:ext>
              </c:extLst>
            </c:dLbl>
            <c:dLbl>
              <c:idx val="5"/>
              <c:layout>
                <c:manualLayout>
                  <c:x val="-1.3647219379051519E-3"/>
                  <c:y val="1.4629049111807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66-43EE-950D-C3C8145D8AF1}"/>
                </c:ext>
              </c:extLst>
            </c:dLbl>
            <c:dLbl>
              <c:idx val="6"/>
              <c:layout>
                <c:manualLayout>
                  <c:x val="-1.0007845266488592E-16"/>
                  <c:y val="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66-43EE-950D-C3C8145D8AF1}"/>
                </c:ext>
              </c:extLst>
            </c:dLbl>
            <c:dLbl>
              <c:idx val="7"/>
              <c:layout>
                <c:manualLayout>
                  <c:x val="0"/>
                  <c:y val="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66-43EE-950D-C3C8145D8AF1}"/>
                </c:ext>
              </c:extLst>
            </c:dLbl>
            <c:dLbl>
              <c:idx val="8"/>
              <c:layout>
                <c:manualLayout>
                  <c:x val="0"/>
                  <c:y val="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66-43EE-950D-C3C8145D8AF1}"/>
                </c:ext>
              </c:extLst>
            </c:dLbl>
            <c:dLbl>
              <c:idx val="9"/>
              <c:layout>
                <c:manualLayout>
                  <c:x val="-2.7294438758103039E-3"/>
                  <c:y val="1.4629049111807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66-43EE-950D-C3C8145D8AF1}"/>
                </c:ext>
              </c:extLst>
            </c:dLbl>
            <c:dLbl>
              <c:idx val="10"/>
              <c:layout>
                <c:manualLayout>
                  <c:x val="-1.0007845266488592E-16"/>
                  <c:y val="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66-43EE-950D-C3C8145D8AF1}"/>
                </c:ext>
              </c:extLst>
            </c:dLbl>
            <c:dLbl>
              <c:idx val="11"/>
              <c:layout>
                <c:manualLayout>
                  <c:x val="4.0941658137152552E-3"/>
                  <c:y val="1.044932079414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66-43EE-950D-C3C8145D8AF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'広報1125（可燃）'!$B$1:$M$1</c:f>
              <c:strCache>
                <c:ptCount val="12"/>
                <c:pt idx="0">
                  <c:v>11月</c:v>
                </c:pt>
                <c:pt idx="1">
                  <c:v>12月</c:v>
                </c:pt>
                <c:pt idx="2">
                  <c:v>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'広報1125（可燃）'!$B$5:$M$5</c:f>
              <c:numCache>
                <c:formatCode>0_);[Red]\(0\)</c:formatCode>
                <c:ptCount val="12"/>
                <c:pt idx="0">
                  <c:v>1635</c:v>
                </c:pt>
                <c:pt idx="1">
                  <c:v>1928</c:v>
                </c:pt>
                <c:pt idx="2">
                  <c:v>1695</c:v>
                </c:pt>
                <c:pt idx="3">
                  <c:v>1412</c:v>
                </c:pt>
                <c:pt idx="4">
                  <c:v>1624</c:v>
                </c:pt>
                <c:pt idx="5">
                  <c:v>1711</c:v>
                </c:pt>
                <c:pt idx="6">
                  <c:v>1863</c:v>
                </c:pt>
                <c:pt idx="7">
                  <c:v>1796</c:v>
                </c:pt>
                <c:pt idx="8">
                  <c:v>1965</c:v>
                </c:pt>
                <c:pt idx="9">
                  <c:v>1734</c:v>
                </c:pt>
                <c:pt idx="10">
                  <c:v>1899</c:v>
                </c:pt>
                <c:pt idx="11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066-43EE-950D-C3C8145D8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739776"/>
        <c:axId val="87843968"/>
      </c:barChart>
      <c:catAx>
        <c:axId val="8773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ja-JP"/>
          </a:p>
        </c:txPr>
        <c:crossAx val="87843968"/>
        <c:crosses val="autoZero"/>
        <c:auto val="1"/>
        <c:lblAlgn val="ctr"/>
        <c:lblOffset val="100"/>
        <c:noMultiLvlLbl val="0"/>
      </c:catAx>
      <c:valAx>
        <c:axId val="8784396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24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en-US" altLang="ja-JP" sz="240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(t)</a:t>
                </a:r>
                <a:endParaRPr lang="ja-JP" altLang="en-US" sz="2400">
                  <a:latin typeface="ＭＳ 明朝" panose="02020609040205080304" pitchFamily="17" charset="-128"/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6.4149990463065201E-2"/>
              <c:y val="0.12843465883378999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ja-JP"/>
          </a:p>
        </c:txPr>
        <c:crossAx val="87739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670371295706769"/>
          <c:y val="0.11744789738273312"/>
          <c:w val="0.51984300324793076"/>
          <c:h val="4.789630987244424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ja-JP" altLang="en-US" sz="4000"/>
              <a:t>燃やせないごみ排出量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30281182818755"/>
          <c:y val="0.20334379499982475"/>
          <c:w val="0.84145894922579578"/>
          <c:h val="0.69648485702160579"/>
        </c:manualLayout>
      </c:layout>
      <c:barChart>
        <c:barDir val="col"/>
        <c:grouping val="clustered"/>
        <c:varyColors val="0"/>
        <c:ser>
          <c:idx val="0"/>
          <c:order val="0"/>
          <c:tx>
            <c:v>実施前１年間</c:v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'広報1125（可燃）'!$B$1:$M$1</c:f>
              <c:strCache>
                <c:ptCount val="12"/>
                <c:pt idx="0">
                  <c:v>11月</c:v>
                </c:pt>
                <c:pt idx="1">
                  <c:v>12月</c:v>
                </c:pt>
                <c:pt idx="2">
                  <c:v>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'広報1125（不燃）'!$B$3:$M$3</c:f>
              <c:numCache>
                <c:formatCode>0_);[Red]\(0\)</c:formatCode>
                <c:ptCount val="12"/>
                <c:pt idx="0">
                  <c:v>246</c:v>
                </c:pt>
                <c:pt idx="1">
                  <c:v>239</c:v>
                </c:pt>
                <c:pt idx="2">
                  <c:v>220</c:v>
                </c:pt>
                <c:pt idx="3">
                  <c:v>173</c:v>
                </c:pt>
                <c:pt idx="4">
                  <c:v>227</c:v>
                </c:pt>
                <c:pt idx="5">
                  <c:v>211</c:v>
                </c:pt>
                <c:pt idx="6">
                  <c:v>283</c:v>
                </c:pt>
                <c:pt idx="7">
                  <c:v>203</c:v>
                </c:pt>
                <c:pt idx="8">
                  <c:v>208</c:v>
                </c:pt>
                <c:pt idx="9">
                  <c:v>287</c:v>
                </c:pt>
                <c:pt idx="10">
                  <c:v>278</c:v>
                </c:pt>
                <c:pt idx="11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E3D-BBBC-4535C139FB96}"/>
            </c:ext>
          </c:extLst>
        </c:ser>
        <c:ser>
          <c:idx val="1"/>
          <c:order val="1"/>
          <c:tx>
            <c:v>実施後１年間</c:v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5.45967273990774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C-4E3D-BBBC-4535C139FB96}"/>
                </c:ext>
              </c:extLst>
            </c:dLbl>
            <c:dLbl>
              <c:idx val="1"/>
              <c:layout>
                <c:manualLayout>
                  <c:x val="1.3649181849769366E-2"/>
                  <c:y val="-1.532509752774599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C-4E3D-BBBC-4535C139FB96}"/>
                </c:ext>
              </c:extLst>
            </c:dLbl>
            <c:dLbl>
              <c:idx val="2"/>
              <c:layout>
                <c:manualLayout>
                  <c:x val="9.55442729483855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C-4E3D-BBBC-4535C139FB96}"/>
                </c:ext>
              </c:extLst>
            </c:dLbl>
            <c:dLbl>
              <c:idx val="3"/>
              <c:layout>
                <c:manualLayout>
                  <c:x val="9.55442729483850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C-4E3D-BBBC-4535C139FB96}"/>
                </c:ext>
              </c:extLst>
            </c:dLbl>
            <c:dLbl>
              <c:idx val="4"/>
              <c:layout>
                <c:manualLayout>
                  <c:x val="9.55442729483850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C-4E3D-BBBC-4535C139FB96}"/>
                </c:ext>
              </c:extLst>
            </c:dLbl>
            <c:dLbl>
              <c:idx val="5"/>
              <c:layout>
                <c:manualLayout>
                  <c:x val="1.2284263664792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9C-4E3D-BBBC-4535C139FB96}"/>
                </c:ext>
              </c:extLst>
            </c:dLbl>
            <c:dLbl>
              <c:idx val="6"/>
              <c:layout>
                <c:manualLayout>
                  <c:x val="1.228426366479243E-2"/>
                  <c:y val="-1.532509752774599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9C-4E3D-BBBC-4535C139FB96}"/>
                </c:ext>
              </c:extLst>
            </c:dLbl>
            <c:dLbl>
              <c:idx val="7"/>
              <c:layout>
                <c:manualLayout>
                  <c:x val="1.3649181849769366E-2"/>
                  <c:y val="-1.532509752774599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9C-4E3D-BBBC-4535C139FB96}"/>
                </c:ext>
              </c:extLst>
            </c:dLbl>
            <c:dLbl>
              <c:idx val="8"/>
              <c:layout>
                <c:manualLayout>
                  <c:x val="1.0919345479815393E-2"/>
                  <c:y val="-1.532509752774599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9C-4E3D-BBBC-4535C139FB96}"/>
                </c:ext>
              </c:extLst>
            </c:dLbl>
            <c:dLbl>
              <c:idx val="9"/>
              <c:layout>
                <c:manualLayout>
                  <c:x val="1.2284263664792329E-2"/>
                  <c:y val="-1.532509752774599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9C-4E3D-BBBC-4535C139FB96}"/>
                </c:ext>
              </c:extLst>
            </c:dLbl>
            <c:dLbl>
              <c:idx val="10"/>
              <c:layout>
                <c:manualLayout>
                  <c:x val="1.0919345479815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9C-4E3D-BBBC-4535C139FB96}"/>
                </c:ext>
              </c:extLst>
            </c:dLbl>
            <c:dLbl>
              <c:idx val="11"/>
              <c:layout>
                <c:manualLayout>
                  <c:x val="1.2284263664792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9C-4E3D-BBBC-4535C139F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>
                    <a:latin typeface="+mn-ea"/>
                    <a:ea typeface="+mn-ea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'広報1125（可燃）'!$B$1:$M$1</c:f>
              <c:strCache>
                <c:ptCount val="12"/>
                <c:pt idx="0">
                  <c:v>11月</c:v>
                </c:pt>
                <c:pt idx="1">
                  <c:v>12月</c:v>
                </c:pt>
                <c:pt idx="2">
                  <c:v>1月</c:v>
                </c:pt>
                <c:pt idx="3">
                  <c:v>2月</c:v>
                </c:pt>
                <c:pt idx="4">
                  <c:v>3月</c:v>
                </c:pt>
                <c:pt idx="5">
                  <c:v>4月</c:v>
                </c:pt>
                <c:pt idx="6">
                  <c:v>5月</c:v>
                </c:pt>
                <c:pt idx="7">
                  <c:v>6月</c:v>
                </c:pt>
                <c:pt idx="8">
                  <c:v>7月</c:v>
                </c:pt>
                <c:pt idx="9">
                  <c:v>8月</c:v>
                </c:pt>
                <c:pt idx="10">
                  <c:v>9月</c:v>
                </c:pt>
                <c:pt idx="11">
                  <c:v>10月</c:v>
                </c:pt>
              </c:strCache>
            </c:strRef>
          </c:cat>
          <c:val>
            <c:numRef>
              <c:f>'広報1125（不燃）'!$B$5:$M$5</c:f>
              <c:numCache>
                <c:formatCode>0_);[Red]\(0\)</c:formatCode>
                <c:ptCount val="12"/>
                <c:pt idx="0">
                  <c:v>66</c:v>
                </c:pt>
                <c:pt idx="1">
                  <c:v>104</c:v>
                </c:pt>
                <c:pt idx="2">
                  <c:v>122</c:v>
                </c:pt>
                <c:pt idx="3">
                  <c:v>85</c:v>
                </c:pt>
                <c:pt idx="4">
                  <c:v>108</c:v>
                </c:pt>
                <c:pt idx="5">
                  <c:v>136</c:v>
                </c:pt>
                <c:pt idx="6">
                  <c:v>131</c:v>
                </c:pt>
                <c:pt idx="7">
                  <c:v>104</c:v>
                </c:pt>
                <c:pt idx="8">
                  <c:v>113</c:v>
                </c:pt>
                <c:pt idx="9">
                  <c:v>117</c:v>
                </c:pt>
                <c:pt idx="10">
                  <c:v>108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9C-4E3D-BBBC-4535C139F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7716608"/>
        <c:axId val="87718144"/>
      </c:barChart>
      <c:catAx>
        <c:axId val="87716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ja-JP"/>
          </a:p>
        </c:txPr>
        <c:crossAx val="87718144"/>
        <c:crosses val="autoZero"/>
        <c:auto val="1"/>
        <c:lblAlgn val="ctr"/>
        <c:lblOffset val="100"/>
        <c:noMultiLvlLbl val="0"/>
      </c:catAx>
      <c:valAx>
        <c:axId val="877181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24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en-US" altLang="ja-JP" sz="240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(t)</a:t>
                </a:r>
              </a:p>
            </c:rich>
          </c:tx>
          <c:layout>
            <c:manualLayout>
              <c:xMode val="edge"/>
              <c:yMode val="edge"/>
              <c:x val="5.6381223583593772E-2"/>
              <c:y val="0.11209034167079832"/>
            </c:manualLayout>
          </c:layout>
          <c:overlay val="0"/>
        </c:title>
        <c:numFmt formatCode="0_);[Red]\(0\)" sourceLinked="1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ja-JP"/>
          </a:p>
        </c:txPr>
        <c:crossAx val="8771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903935553507104"/>
          <c:y val="0.1280494156183197"/>
          <c:w val="0.59076324397848068"/>
          <c:h val="5.6771421006738897E-2"/>
        </c:manualLayout>
      </c:layout>
      <c:overlay val="0"/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600" b="0" i="0" u="none" strike="noStrike" kern="1200" spc="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r>
              <a:rPr lang="en-US" altLang="ja-JP" sz="100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rPr>
              <a:t>(g)</a:t>
            </a:r>
            <a:endParaRPr lang="en-US" altLang="ja-JP" sz="1000" b="0" i="0" u="none" strike="noStrike" baseline="0">
              <a:solidFill>
                <a:sysClr val="windowText" lastClr="000000"/>
              </a:solidFill>
              <a:latin typeface="HGPｺﾞｼｯｸE" panose="020B0900000000000000" charset="-128"/>
              <a:ea typeface="HGPｺﾞｼｯｸE" panose="020B0900000000000000" charset="-128"/>
              <a:cs typeface="HGPｺﾞｼｯｸE" panose="020B0900000000000000" charset="-128"/>
              <a:sym typeface="HGPｺﾞｼｯｸE" panose="020B0900000000000000" charset="-128"/>
            </a:endParaRPr>
          </a:p>
        </c:rich>
      </c:tx>
      <c:layout>
        <c:manualLayout>
          <c:xMode val="edge"/>
          <c:yMode val="edge"/>
          <c:x val="3.8997889068040102E-2"/>
          <c:y val="4.85515455575335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90574192220606E-2"/>
          <c:y val="0.123320925716135"/>
          <c:w val="0.73290800576250303"/>
          <c:h val="0.72526298753843699"/>
        </c:manualLayout>
      </c:layout>
      <c:lineChart>
        <c:grouping val="standard"/>
        <c:varyColors val="0"/>
        <c:ser>
          <c:idx val="2"/>
          <c:order val="0"/>
          <c:tx>
            <c:strRef>
              <c:f>ごみ量推移!$A$52</c:f>
              <c:strCache>
                <c:ptCount val="1"/>
                <c:pt idx="0">
                  <c:v>立川市</c:v>
                </c:pt>
              </c:strCache>
            </c:strRef>
          </c:tx>
          <c:spPr>
            <a:ln w="3492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 cap="flat" cmpd="sng" algn="ctr">
                <a:noFill/>
                <a:prstDash val="solid"/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2.9041626331074499E-2"/>
                  <c:y val="-5.0979122835410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D3-4374-AEB8-33168DFEE07B}"/>
                </c:ext>
              </c:extLst>
            </c:dLbl>
            <c:dLbl>
              <c:idx val="2"/>
              <c:layout>
                <c:manualLayout>
                  <c:x val="-3.8931857072244697E-2"/>
                  <c:y val="-4.8551545557533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3-4374-AEB8-33168DFEE07B}"/>
                </c:ext>
              </c:extLst>
            </c:dLbl>
            <c:dLbl>
              <c:idx val="3"/>
              <c:layout>
                <c:manualLayout>
                  <c:x val="-3.8746200451971101E-2"/>
                  <c:y val="4.6123968279656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D3-4374-AEB8-33168DFEE07B}"/>
                </c:ext>
              </c:extLst>
            </c:dLbl>
            <c:dLbl>
              <c:idx val="4"/>
              <c:layout>
                <c:manualLayout>
                  <c:x val="-3.69310988062789E-2"/>
                  <c:y val="4.6123968279656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D3-4374-AEB8-33168DFEE07B}"/>
                </c:ext>
              </c:extLst>
            </c:dLbl>
            <c:dLbl>
              <c:idx val="5"/>
              <c:layout>
                <c:manualLayout>
                  <c:x val="-3.9932236205227498E-2"/>
                  <c:y val="4.6123968279656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D3-4374-AEB8-33168DFEE07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ja-JP" sz="1000" b="0" i="0" u="none" strike="noStrike" kern="1200" baseline="0">
                    <a:solidFill>
                      <a:sysClr val="windowText" lastClr="000000"/>
                    </a:solidFill>
                    <a:latin typeface="HGPｺﾞｼｯｸE" panose="020B0900000000000000" charset="-128"/>
                    <a:ea typeface="HGPｺﾞｼｯｸE" panose="020B0900000000000000" charset="-128"/>
                    <a:cs typeface="HGPｺﾞｼｯｸE" panose="020B0900000000000000" charset="-128"/>
                    <a:sym typeface="HGPｺﾞｼｯｸE" panose="020B0900000000000000" charset="-128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ごみ量推移!$B$49:$G$49</c:f>
              <c:strCache>
                <c:ptCount val="6"/>
                <c:pt idx="0">
                  <c:v>≪参考≫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  <c:pt idx="5">
                  <c:v>R3(2021)</c:v>
                </c:pt>
              </c:strCache>
            </c:strRef>
          </c:cat>
          <c:val>
            <c:numRef>
              <c:f>ごみ量推移!$B$52:$G$52</c:f>
              <c:numCache>
                <c:formatCode>General</c:formatCode>
                <c:ptCount val="6"/>
                <c:pt idx="0">
                  <c:v>175647</c:v>
                </c:pt>
                <c:pt idx="1">
                  <c:v>182665</c:v>
                </c:pt>
                <c:pt idx="2">
                  <c:v>183508</c:v>
                </c:pt>
                <c:pt idx="3">
                  <c:v>184022</c:v>
                </c:pt>
                <c:pt idx="4">
                  <c:v>184515</c:v>
                </c:pt>
                <c:pt idx="5">
                  <c:v>185001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D3-4374-AEB8-33168DFEE07B}"/>
            </c:ext>
          </c:extLst>
        </c:ser>
        <c:ser>
          <c:idx val="3"/>
          <c:order val="1"/>
          <c:tx>
            <c:strRef>
              <c:f>ごみ量推移!$A$53</c:f>
              <c:strCache>
                <c:ptCount val="1"/>
                <c:pt idx="0">
                  <c:v>多摩地域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7192642787996099E-2"/>
                  <c:y val="7.282731833630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D3-4374-AEB8-33168DFEE07B}"/>
                </c:ext>
              </c:extLst>
            </c:dLbl>
            <c:dLbl>
              <c:idx val="1"/>
              <c:layout>
                <c:manualLayout>
                  <c:x val="-4.3562439496611802E-2"/>
                  <c:y val="4.8551545557533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D3-4374-AEB8-33168DFEE07B}"/>
                </c:ext>
              </c:extLst>
            </c:dLbl>
            <c:dLbl>
              <c:idx val="2"/>
              <c:layout>
                <c:manualLayout>
                  <c:x val="-4.00181537558571E-2"/>
                  <c:y val="5.0979122835410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D3-4374-AEB8-33168DFEE07B}"/>
                </c:ext>
              </c:extLst>
            </c:dLbl>
            <c:dLbl>
              <c:idx val="3"/>
              <c:layout>
                <c:manualLayout>
                  <c:x val="-4.5377541142304002E-2"/>
                  <c:y val="-3.8841236446026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D3-4374-AEB8-33168DFEE07B}"/>
                </c:ext>
              </c:extLst>
            </c:dLbl>
            <c:dLbl>
              <c:idx val="4"/>
              <c:layout>
                <c:manualLayout>
                  <c:x val="-4.1747337850919601E-2"/>
                  <c:y val="-5.3406700113286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D3-4374-AEB8-33168DFEE07B}"/>
                </c:ext>
              </c:extLst>
            </c:dLbl>
            <c:dLbl>
              <c:idx val="5"/>
              <c:layout>
                <c:manualLayout>
                  <c:x val="-4.7192642787996099E-2"/>
                  <c:y val="-6.0689431946916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D3-4374-AEB8-33168DFEE07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ja-JP" sz="1000" b="0" i="0" u="none" strike="noStrike" kern="1200" baseline="0">
                    <a:solidFill>
                      <a:sysClr val="windowText" lastClr="000000"/>
                    </a:solidFill>
                    <a:latin typeface="HGPｺﾞｼｯｸE" panose="020B0900000000000000" charset="-128"/>
                    <a:ea typeface="HGPｺﾞｼｯｸE" panose="020B0900000000000000" charset="-128"/>
                    <a:cs typeface="HGPｺﾞｼｯｸE" panose="020B0900000000000000" charset="-128"/>
                    <a:sym typeface="HGPｺﾞｼｯｸE" panose="020B0900000000000000" charset="-128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ごみ量推移!$B$49:$G$49</c:f>
              <c:strCache>
                <c:ptCount val="6"/>
                <c:pt idx="0">
                  <c:v>≪参考≫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  <c:pt idx="5">
                  <c:v>R3(2021)</c:v>
                </c:pt>
              </c:strCache>
            </c:strRef>
          </c:cat>
          <c:val>
            <c:numRef>
              <c:f>ごみ量推移!$B$53:$G$53</c:f>
              <c:numCache>
                <c:formatCode>General</c:formatCode>
                <c:ptCount val="6"/>
                <c:pt idx="0">
                  <c:v>829</c:v>
                </c:pt>
                <c:pt idx="1">
                  <c:v>684</c:v>
                </c:pt>
                <c:pt idx="2">
                  <c:v>679</c:v>
                </c:pt>
                <c:pt idx="3">
                  <c:v>681</c:v>
                </c:pt>
                <c:pt idx="4">
                  <c:v>698</c:v>
                </c:pt>
                <c:pt idx="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5D3-4374-AEB8-33168DFEE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120128"/>
        <c:axId val="569114144"/>
      </c:lineChart>
      <c:catAx>
        <c:axId val="56912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  <c:crossAx val="569114144"/>
        <c:crosses val="autoZero"/>
        <c:auto val="1"/>
        <c:lblAlgn val="ctr"/>
        <c:lblOffset val="100"/>
        <c:noMultiLvlLbl val="0"/>
      </c:catAx>
      <c:valAx>
        <c:axId val="569114144"/>
        <c:scaling>
          <c:orientation val="minMax"/>
          <c:min val="500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  <c:crossAx val="5691201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57775377353025881"/>
          <c:y val="0.13050008748906386"/>
          <c:w val="0.23524507040414977"/>
          <c:h val="0.214274154393915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HGPｺﾞｼｯｸE" panose="020B0900000000000000" charset="-128"/>
              <a:ea typeface="HGPｺﾞｼｯｸE" panose="020B0900000000000000" charset="-128"/>
              <a:cs typeface="HGPｺﾞｼｯｸE" panose="020B0900000000000000" charset="-128"/>
              <a:sym typeface="HGPｺﾞｼｯｸE" panose="020B090000000000000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ja-JP">
          <a:solidFill>
            <a:sysClr val="windowText" lastClr="000000"/>
          </a:solidFill>
          <a:latin typeface="HGPｺﾞｼｯｸE" panose="020B0900000000000000" charset="-128"/>
          <a:ea typeface="HGPｺﾞｼｯｸE" panose="020B0900000000000000" charset="-128"/>
          <a:cs typeface="HGPｺﾞｼｯｸE" panose="020B0900000000000000" charset="-128"/>
          <a:sym typeface="HGPｺﾞｼｯｸE" panose="020B090000000000000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4363505228994E-2"/>
          <c:y val="0.15717219373866476"/>
          <c:w val="0.91586854460093903"/>
          <c:h val="0.7707497247409882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ごみ量推移!$A$3</c:f>
              <c:strCache>
                <c:ptCount val="1"/>
                <c:pt idx="0">
                  <c:v>燃やせるごみ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ごみ量推移!$B$3:$G$3</c:f>
              <c:numCache>
                <c:formatCode>#,##0</c:formatCode>
                <c:ptCount val="6"/>
                <c:pt idx="0">
                  <c:v>45584</c:v>
                </c:pt>
                <c:pt idx="1">
                  <c:v>26148</c:v>
                </c:pt>
                <c:pt idx="2">
                  <c:v>25504</c:v>
                </c:pt>
                <c:pt idx="3">
                  <c:v>25505</c:v>
                </c:pt>
                <c:pt idx="4">
                  <c:v>25956</c:v>
                </c:pt>
                <c:pt idx="5">
                  <c:v>26413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0-4F24-96CD-96674205293F}"/>
            </c:ext>
          </c:extLst>
        </c:ser>
        <c:ser>
          <c:idx val="4"/>
          <c:order val="2"/>
          <c:tx>
            <c:strRef>
              <c:f>ごみ量推移!$A$4</c:f>
              <c:strCache>
                <c:ptCount val="1"/>
                <c:pt idx="0">
                  <c:v>燃やせないごみ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ごみ量推移!$B$4:$G$4</c:f>
              <c:numCache>
                <c:formatCode>#,##0</c:formatCode>
                <c:ptCount val="6"/>
                <c:pt idx="0">
                  <c:v>3672</c:v>
                </c:pt>
                <c:pt idx="1">
                  <c:v>1968</c:v>
                </c:pt>
                <c:pt idx="2">
                  <c:v>1991</c:v>
                </c:pt>
                <c:pt idx="3">
                  <c:v>2179</c:v>
                </c:pt>
                <c:pt idx="4">
                  <c:v>2645</c:v>
                </c:pt>
                <c:pt idx="5">
                  <c:v>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0-4F24-96CD-96674205293F}"/>
            </c:ext>
          </c:extLst>
        </c:ser>
        <c:ser>
          <c:idx val="5"/>
          <c:order val="3"/>
          <c:tx>
            <c:strRef>
              <c:f>ごみ量推移!$A$5</c:f>
              <c:strCache>
                <c:ptCount val="1"/>
                <c:pt idx="0">
                  <c:v>資源ごみ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ごみ量推移!$B$5:$G$5</c:f>
              <c:numCache>
                <c:formatCode>#,##0</c:formatCode>
                <c:ptCount val="6"/>
                <c:pt idx="0">
                  <c:v>11005</c:v>
                </c:pt>
                <c:pt idx="1">
                  <c:v>12174</c:v>
                </c:pt>
                <c:pt idx="2">
                  <c:v>11925</c:v>
                </c:pt>
                <c:pt idx="3">
                  <c:v>11756</c:v>
                </c:pt>
                <c:pt idx="4">
                  <c:v>12715</c:v>
                </c:pt>
                <c:pt idx="5">
                  <c:v>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0-4F24-96CD-96674205293F}"/>
            </c:ext>
          </c:extLst>
        </c:ser>
        <c:ser>
          <c:idx val="6"/>
          <c:order val="4"/>
          <c:tx>
            <c:strRef>
              <c:f>ごみ量推移!$A$6</c:f>
              <c:strCache>
                <c:ptCount val="1"/>
                <c:pt idx="0">
                  <c:v>粗大ごみ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5.4112554112554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E0-4F24-96CD-966742052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ごみ量推移!$B$6:$G$6</c:f>
              <c:numCache>
                <c:formatCode>#,##0</c:formatCode>
                <c:ptCount val="6"/>
                <c:pt idx="0">
                  <c:v>1523</c:v>
                </c:pt>
                <c:pt idx="1">
                  <c:v>1189</c:v>
                </c:pt>
                <c:pt idx="2">
                  <c:v>1240</c:v>
                </c:pt>
                <c:pt idx="3">
                  <c:v>1243</c:v>
                </c:pt>
                <c:pt idx="4">
                  <c:v>1380</c:v>
                </c:pt>
                <c:pt idx="5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0-4F24-96CD-96674205293F}"/>
            </c:ext>
          </c:extLst>
        </c:ser>
        <c:ser>
          <c:idx val="7"/>
          <c:order val="5"/>
          <c:tx>
            <c:strRef>
              <c:f>ごみ量推移!$A$7</c:f>
              <c:strCache>
                <c:ptCount val="1"/>
                <c:pt idx="0">
                  <c:v>有害ごみ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192742023900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E0-4F24-96CD-96674205293F}"/>
                </c:ext>
              </c:extLst>
            </c:dLbl>
            <c:dLbl>
              <c:idx val="1"/>
              <c:layout>
                <c:manualLayout>
                  <c:x val="1.8037518037518038E-3"/>
                  <c:y val="-2.631290428681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E0-4F24-96CD-96674205293F}"/>
                </c:ext>
              </c:extLst>
            </c:dLbl>
            <c:dLbl>
              <c:idx val="2"/>
              <c:layout>
                <c:manualLayout>
                  <c:x val="-6.6136802119584374E-17"/>
                  <c:y val="-3.0698388334612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0E0-4F24-96CD-96674205293F}"/>
                </c:ext>
              </c:extLst>
            </c:dLbl>
            <c:dLbl>
              <c:idx val="3"/>
              <c:layout>
                <c:manualLayout>
                  <c:x val="-3.6075036075036739E-3"/>
                  <c:y val="-2.1927420239008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0E0-4F24-96CD-96674205293F}"/>
                </c:ext>
              </c:extLst>
            </c:dLbl>
            <c:dLbl>
              <c:idx val="4"/>
              <c:layout>
                <c:manualLayout>
                  <c:x val="0"/>
                  <c:y val="-2.1927420239008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E0-4F24-96CD-96674205293F}"/>
                </c:ext>
              </c:extLst>
            </c:dLbl>
            <c:dLbl>
              <c:idx val="5"/>
              <c:layout>
                <c:manualLayout>
                  <c:x val="1.8037518037516715E-3"/>
                  <c:y val="-2.63129042868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0E0-4F24-96CD-966742052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ごみ量推移!$B$7:$G$7</c:f>
              <c:numCache>
                <c:formatCode>General</c:formatCode>
                <c:ptCount val="6"/>
                <c:pt idx="0">
                  <c:v>60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E0-4F24-96CD-96674205293F}"/>
            </c:ext>
          </c:extLst>
        </c:ser>
        <c:ser>
          <c:idx val="8"/>
          <c:order val="6"/>
          <c:tx>
            <c:strRef>
              <c:f>ごみ量推移!$A$8</c:f>
              <c:strCache>
                <c:ptCount val="1"/>
                <c:pt idx="0">
                  <c:v>ごみ排出量合計（ｔ）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855681875944600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0E0-4F24-96CD-96674205293F}"/>
                </c:ext>
              </c:extLst>
            </c:dLbl>
            <c:dLbl>
              <c:idx val="1"/>
              <c:layout>
                <c:manualLayout>
                  <c:x val="-3.2766973275332955E-17"/>
                  <c:y val="0.588868195128576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0E0-4F24-96CD-96674205293F}"/>
                </c:ext>
              </c:extLst>
            </c:dLbl>
            <c:dLbl>
              <c:idx val="2"/>
              <c:layout>
                <c:manualLayout>
                  <c:x val="0"/>
                  <c:y val="0.574651022503465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0E0-4F24-96CD-96674205293F}"/>
                </c:ext>
              </c:extLst>
            </c:dLbl>
            <c:dLbl>
              <c:idx val="3"/>
              <c:layout>
                <c:manualLayout>
                  <c:x val="0"/>
                  <c:y val="0.576800457020497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0E0-4F24-96CD-96674205293F}"/>
                </c:ext>
              </c:extLst>
            </c:dLbl>
            <c:dLbl>
              <c:idx val="4"/>
              <c:layout>
                <c:manualLayout>
                  <c:x val="-1.3106789310133182E-16"/>
                  <c:y val="0.607197433654126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0E0-4F24-96CD-96674205293F}"/>
                </c:ext>
              </c:extLst>
            </c:dLbl>
            <c:dLbl>
              <c:idx val="5"/>
              <c:layout>
                <c:manualLayout>
                  <c:x val="-1.3106789310133182E-16"/>
                  <c:y val="0.599306798978894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0E0-4F24-96CD-9667420529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14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ごみ量推移!$B$2:$F$2</c:f>
              <c:strCache>
                <c:ptCount val="5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</c:strCache>
            </c:strRef>
          </c:cat>
          <c:val>
            <c:numRef>
              <c:f>ごみ量推移!$B$8:$G$8</c:f>
              <c:numCache>
                <c:formatCode>#,##0</c:formatCode>
                <c:ptCount val="6"/>
                <c:pt idx="0">
                  <c:v>61844</c:v>
                </c:pt>
                <c:pt idx="1">
                  <c:v>41537</c:v>
                </c:pt>
                <c:pt idx="2">
                  <c:v>40724</c:v>
                </c:pt>
                <c:pt idx="3">
                  <c:v>40748</c:v>
                </c:pt>
                <c:pt idx="4">
                  <c:v>42766</c:v>
                </c:pt>
                <c:pt idx="5">
                  <c:v>42406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E0-4F24-96CD-966742052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69109248"/>
        <c:axId val="569120672"/>
      </c:barChart>
      <c:lineChart>
        <c:grouping val="standard"/>
        <c:varyColors val="0"/>
        <c:ser>
          <c:idx val="1"/>
          <c:order val="0"/>
          <c:tx>
            <c:strRef>
              <c:f>ごみ量推移!$A$9</c:f>
              <c:strCache>
                <c:ptCount val="1"/>
                <c:pt idx="0">
                  <c:v>1人1日当たり総ごみ量</c:v>
                </c:pt>
              </c:strCache>
            </c:strRef>
          </c:tx>
          <c:spPr>
            <a:ln w="31750" cap="sq" cmpd="sng" algn="ctr">
              <a:solidFill>
                <a:schemeClr val="tx1"/>
              </a:solidFill>
              <a:prstDash val="solid"/>
              <a:miter lim="800000"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1.4492973901050572E-2"/>
                  <c:y val="-2.8672603139219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0E0-4F24-96CD-9667420529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6000" tIns="0" rIns="36000" bIns="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ごみ量推移!$B$2:$G$2</c:f>
              <c:strCache>
                <c:ptCount val="6"/>
                <c:pt idx="0">
                  <c:v>«参考»
H19(2007)</c:v>
                </c:pt>
                <c:pt idx="1">
                  <c:v>H29(2017)</c:v>
                </c:pt>
                <c:pt idx="2">
                  <c:v>H30(2018)</c:v>
                </c:pt>
                <c:pt idx="3">
                  <c:v>H31(2019)</c:v>
                </c:pt>
                <c:pt idx="4">
                  <c:v>R2(2020)</c:v>
                </c:pt>
                <c:pt idx="5">
                  <c:v>R3(2021)</c:v>
                </c:pt>
              </c:strCache>
            </c:strRef>
          </c:cat>
          <c:val>
            <c:numRef>
              <c:f>ごみ量推移!$B$9:$G$9</c:f>
              <c:numCache>
                <c:formatCode>#,##0</c:formatCode>
                <c:ptCount val="6"/>
                <c:pt idx="0">
                  <c:v>962</c:v>
                </c:pt>
                <c:pt idx="1">
                  <c:v>623</c:v>
                </c:pt>
                <c:pt idx="2">
                  <c:v>608</c:v>
                </c:pt>
                <c:pt idx="3">
                  <c:v>605</c:v>
                </c:pt>
                <c:pt idx="4">
                  <c:v>635</c:v>
                </c:pt>
                <c:pt idx="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0E0-4F24-96CD-966742052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9115232"/>
        <c:axId val="569119040"/>
      </c:lineChart>
      <c:catAx>
        <c:axId val="569109248"/>
        <c:scaling>
          <c:orientation val="minMax"/>
        </c:scaling>
        <c:delete val="0"/>
        <c:axPos val="b"/>
        <c:numFmt formatCode="yyyy&quot;年&quot;m&quot;月&quot;d&quot;日&quot;;@" sourceLinked="0"/>
        <c:majorTickMark val="none"/>
        <c:minorTickMark val="none"/>
        <c:tickLblPos val="nextTo"/>
        <c:spPr>
          <a:noFill/>
          <a:ln w="222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  <c:crossAx val="569120672"/>
        <c:crosses val="autoZero"/>
        <c:auto val="1"/>
        <c:lblAlgn val="ctr"/>
        <c:lblOffset val="100"/>
        <c:tickLblSkip val="1"/>
        <c:noMultiLvlLbl val="0"/>
      </c:catAx>
      <c:valAx>
        <c:axId val="569120672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HGPｺﾞｼｯｸE" panose="020B0900000000000000" charset="-128"/>
                <a:ea typeface="HGPｺﾞｼｯｸE" panose="020B0900000000000000" charset="-128"/>
                <a:cs typeface="HGPｺﾞｼｯｸE" panose="020B0900000000000000" charset="-128"/>
                <a:sym typeface="HGPｺﾞｼｯｸE" panose="020B0900000000000000" charset="-128"/>
              </a:defRPr>
            </a:pPr>
            <a:endParaRPr lang="ja-JP"/>
          </a:p>
        </c:txPr>
        <c:crossAx val="569109248"/>
        <c:crosses val="autoZero"/>
        <c:crossBetween val="between"/>
      </c:valAx>
      <c:catAx>
        <c:axId val="569115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9119040"/>
        <c:crosses val="autoZero"/>
        <c:auto val="1"/>
        <c:lblAlgn val="ctr"/>
        <c:lblOffset val="100"/>
        <c:noMultiLvlLbl val="0"/>
      </c:catAx>
      <c:valAx>
        <c:axId val="569119040"/>
        <c:scaling>
          <c:orientation val="minMax"/>
          <c:max val="1000"/>
          <c:min val="0"/>
        </c:scaling>
        <c:delete val="0"/>
        <c:axPos val="r"/>
        <c:numFmt formatCode="#,##0" sourceLinked="1"/>
        <c:majorTickMark val="out"/>
        <c:minorTickMark val="none"/>
        <c:tickLblPos val="high"/>
        <c:spPr>
          <a:noFill/>
          <a:ln w="222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115232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870305194516829"/>
          <c:y val="0.16133078192794764"/>
          <c:w val="0.59341622511663272"/>
          <c:h val="9.9404440801914434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 wrap="square"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4</xdr:row>
      <xdr:rowOff>171450</xdr:rowOff>
    </xdr:from>
    <xdr:to>
      <xdr:col>6</xdr:col>
      <xdr:colOff>419100</xdr:colOff>
      <xdr:row>19</xdr:row>
      <xdr:rowOff>124240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226220</xdr:rowOff>
    </xdr:from>
    <xdr:to>
      <xdr:col>7</xdr:col>
      <xdr:colOff>71437</xdr:colOff>
      <xdr:row>23</xdr:row>
      <xdr:rowOff>8335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32DB531-06EE-51B9-5489-837FFB33F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955675</xdr:colOff>
      <xdr:row>15</xdr:row>
      <xdr:rowOff>159385</xdr:rowOff>
    </xdr:from>
    <xdr:to>
      <xdr:col>0</xdr:col>
      <xdr:colOff>1270635</xdr:colOff>
      <xdr:row>17</xdr:row>
      <xdr:rowOff>46990</xdr:rowOff>
    </xdr:to>
    <xdr:sp macro="" textlink="">
      <xdr:nvSpPr>
        <xdr:cNvPr id="3" name="テキストボックス 4">
          <a:extLst>
            <a:ext uri="{FF2B5EF4-FFF2-40B4-BE49-F238E27FC236}">
              <a16:creationId xmlns:a16="http://schemas.microsoft.com/office/drawing/2014/main" id="{F6D2472B-A3FE-4516-867C-C352E5A2E688}"/>
            </a:ext>
          </a:extLst>
        </xdr:cNvPr>
        <xdr:cNvSpPr txBox="1"/>
      </xdr:nvSpPr>
      <xdr:spPr>
        <a:xfrm>
          <a:off x="955675" y="3054985"/>
          <a:ext cx="314960" cy="23050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1000">
              <a:latin typeface="HGPｺﾞｼｯｸE" panose="020B0900000000000000" charset="-128"/>
              <a:ea typeface="HGPｺﾞｼｯｸE" panose="020B0900000000000000" charset="-128"/>
            </a:rPr>
            <a:t>(t)</a:t>
          </a:r>
        </a:p>
      </xdr:txBody>
    </xdr:sp>
    <xdr:clientData/>
  </xdr:twoCellAnchor>
  <xdr:twoCellAnchor>
    <xdr:from>
      <xdr:col>6</xdr:col>
      <xdr:colOff>15240</xdr:colOff>
      <xdr:row>17</xdr:row>
      <xdr:rowOff>144780</xdr:rowOff>
    </xdr:from>
    <xdr:to>
      <xdr:col>6</xdr:col>
      <xdr:colOff>389255</xdr:colOff>
      <xdr:row>19</xdr:row>
      <xdr:rowOff>32385</xdr:rowOff>
    </xdr:to>
    <xdr:sp macro="" textlink="">
      <xdr:nvSpPr>
        <xdr:cNvPr id="4" name="テキストボックス 5">
          <a:extLst>
            <a:ext uri="{FF2B5EF4-FFF2-40B4-BE49-F238E27FC236}">
              <a16:creationId xmlns:a16="http://schemas.microsoft.com/office/drawing/2014/main" id="{D69B1215-7E56-42B1-9D5E-24A83492BF5D}"/>
            </a:ext>
          </a:extLst>
        </xdr:cNvPr>
        <xdr:cNvSpPr txBox="1"/>
      </xdr:nvSpPr>
      <xdr:spPr>
        <a:xfrm>
          <a:off x="6930390" y="3383280"/>
          <a:ext cx="374015" cy="23050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1000">
              <a:latin typeface="HGPｺﾞｼｯｸE" panose="020B0900000000000000" charset="-128"/>
              <a:ea typeface="HGPｺﾞｼｯｸE" panose="020B0900000000000000" charset="-128"/>
            </a:rPr>
            <a:t>(</a:t>
          </a:r>
          <a:r>
            <a:rPr lang="ja-JP" altLang="en-US" sz="1000">
              <a:latin typeface="HGPｺﾞｼｯｸE" panose="020B0900000000000000" charset="-128"/>
              <a:ea typeface="HGPｺﾞｼｯｸE" panose="020B0900000000000000" charset="-128"/>
            </a:rPr>
            <a:t>人</a:t>
          </a:r>
          <a:r>
            <a:rPr lang="en-US" altLang="ja-JP" sz="1000">
              <a:latin typeface="HGPｺﾞｼｯｸE" panose="020B0900000000000000" charset="-128"/>
              <a:ea typeface="HGPｺﾞｼｯｸE" panose="020B0900000000000000" charset="-128"/>
            </a:rPr>
            <a:t>)</a:t>
          </a:r>
        </a:p>
      </xdr:txBody>
    </xdr:sp>
    <xdr:clientData/>
  </xdr:twoCellAnchor>
  <xdr:twoCellAnchor>
    <xdr:from>
      <xdr:col>0</xdr:col>
      <xdr:colOff>1496695</xdr:colOff>
      <xdr:row>44</xdr:row>
      <xdr:rowOff>10160</xdr:rowOff>
    </xdr:from>
    <xdr:to>
      <xdr:col>1</xdr:col>
      <xdr:colOff>354330</xdr:colOff>
      <xdr:row>45</xdr:row>
      <xdr:rowOff>69215</xdr:rowOff>
    </xdr:to>
    <xdr:sp macro="" textlink="">
      <xdr:nvSpPr>
        <xdr:cNvPr id="5" name="テキストボックス 6">
          <a:extLst>
            <a:ext uri="{FF2B5EF4-FFF2-40B4-BE49-F238E27FC236}">
              <a16:creationId xmlns:a16="http://schemas.microsoft.com/office/drawing/2014/main" id="{7873E146-2FC5-4A59-9B43-D7C6E948AF85}"/>
            </a:ext>
          </a:extLst>
        </xdr:cNvPr>
        <xdr:cNvSpPr txBox="1"/>
      </xdr:nvSpPr>
      <xdr:spPr>
        <a:xfrm>
          <a:off x="1496695" y="7877810"/>
          <a:ext cx="791210" cy="23050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1000">
              <a:latin typeface="HGPｺﾞｼｯｸE" panose="020B0900000000000000" charset="-128"/>
              <a:ea typeface="HGPｺﾞｼｯｸE" panose="020B0900000000000000" charset="-128"/>
            </a:rPr>
            <a:t>H19(2007)</a:t>
          </a:r>
        </a:p>
      </xdr:txBody>
    </xdr:sp>
    <xdr:clientData/>
  </xdr:twoCellAnchor>
  <xdr:twoCellAnchor>
    <xdr:from>
      <xdr:col>0</xdr:col>
      <xdr:colOff>1545589</xdr:colOff>
      <xdr:row>61</xdr:row>
      <xdr:rowOff>19051</xdr:rowOff>
    </xdr:from>
    <xdr:to>
      <xdr:col>5</xdr:col>
      <xdr:colOff>523875</xdr:colOff>
      <xdr:row>77</xdr:row>
      <xdr:rowOff>133351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C19F021D-5DF4-4847-9D7E-D8C0B51F6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42</xdr:row>
          <xdr:rowOff>142875</xdr:rowOff>
        </xdr:from>
        <xdr:to>
          <xdr:col>6</xdr:col>
          <xdr:colOff>542925</xdr:colOff>
          <xdr:row>43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E87F2F98-2891-49ED-9E17-94D69B3C30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790575</xdr:colOff>
      <xdr:row>14</xdr:row>
      <xdr:rowOff>33618</xdr:rowOff>
    </xdr:from>
    <xdr:to>
      <xdr:col>7</xdr:col>
      <xdr:colOff>73272</xdr:colOff>
      <xdr:row>39</xdr:row>
      <xdr:rowOff>114302</xdr:rowOff>
    </xdr:to>
    <xdr:grpSp>
      <xdr:nvGrpSpPr>
        <xdr:cNvPr id="31" name="グループ化 30"/>
        <xdr:cNvGrpSpPr/>
      </xdr:nvGrpSpPr>
      <xdr:grpSpPr>
        <a:xfrm>
          <a:off x="790575" y="3350559"/>
          <a:ext cx="7171638" cy="5963772"/>
          <a:chOff x="790575" y="3350559"/>
          <a:chExt cx="7171638" cy="5963772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A1B0C756-1279-BA0F-32DB-9FA03A7981BD}"/>
              </a:ext>
            </a:extLst>
          </xdr:cNvPr>
          <xdr:cNvGrpSpPr/>
        </xdr:nvGrpSpPr>
        <xdr:grpSpPr>
          <a:xfrm>
            <a:off x="790575" y="3350559"/>
            <a:ext cx="7171638" cy="5963772"/>
            <a:chOff x="790575" y="3350559"/>
            <a:chExt cx="7171617" cy="5963772"/>
          </a:xfrm>
        </xdr:grpSpPr>
        <xdr:graphicFrame macro="">
          <xdr:nvGraphicFramePr>
            <xdr:cNvPr id="7" name="グラフ 2">
              <a:extLst>
                <a:ext uri="{FF2B5EF4-FFF2-40B4-BE49-F238E27FC236}">
                  <a16:creationId xmlns:a16="http://schemas.microsoft.com/office/drawing/2014/main" id="{76861D36-9227-4BA1-8E40-4D54E5C34444}"/>
                </a:ext>
              </a:extLst>
            </xdr:cNvPr>
            <xdr:cNvGraphicFramePr>
              <a:graphicFrameLocks/>
            </xdr:cNvGraphicFramePr>
          </xdr:nvGraphicFramePr>
          <xdr:xfrm>
            <a:off x="790575" y="3350559"/>
            <a:ext cx="7093324" cy="59637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91A8F228-5043-49A1-A81C-7CB27AB82528}"/>
                </a:ext>
              </a:extLst>
            </xdr:cNvPr>
            <xdr:cNvSpPr txBox="1"/>
          </xdr:nvSpPr>
          <xdr:spPr>
            <a:xfrm>
              <a:off x="6716806" y="8872257"/>
              <a:ext cx="728943" cy="206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R3(2021</a:t>
              </a:r>
              <a:r>
                <a:rPr kumimoji="1" lang="ja-JP" altLang="en-US" sz="1100"/>
                <a:t>）</a:t>
              </a:r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1164963F-D8BB-49F6-8CCD-3855F55CBCDF}"/>
                </a:ext>
              </a:extLst>
            </xdr:cNvPr>
            <xdr:cNvSpPr txBox="1"/>
          </xdr:nvSpPr>
          <xdr:spPr>
            <a:xfrm>
              <a:off x="7112880" y="3695158"/>
              <a:ext cx="849312" cy="2448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 anchorCtr="1"/>
            <a:lstStyle/>
            <a:p>
              <a:pPr algn="r"/>
              <a:r>
                <a:rPr kumimoji="1" lang="ja-JP" altLang="en-US" sz="1100" b="1"/>
                <a:t>（</a:t>
              </a:r>
              <a:r>
                <a:rPr kumimoji="1" lang="en-US" altLang="ja-JP" sz="1100" b="1">
                  <a:latin typeface="+mn-ea"/>
                  <a:ea typeface="+mn-ea"/>
                </a:rPr>
                <a:t>g/</a:t>
              </a:r>
              <a:r>
                <a:rPr kumimoji="1" lang="ja-JP" altLang="en-US" sz="1100" b="1">
                  <a:latin typeface="+mn-ea"/>
                  <a:ea typeface="+mn-ea"/>
                </a:rPr>
                <a:t>人日</a:t>
              </a:r>
              <a:r>
                <a:rPr kumimoji="1" lang="ja-JP" altLang="en-US" sz="1100" b="1"/>
                <a:t>）</a:t>
              </a:r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1A43713C-28DD-DD08-F2D6-FC0C6A4CCA14}"/>
                </a:ext>
              </a:extLst>
            </xdr:cNvPr>
            <xdr:cNvSpPr txBox="1"/>
          </xdr:nvSpPr>
          <xdr:spPr>
            <a:xfrm>
              <a:off x="7560049" y="8287363"/>
              <a:ext cx="295275" cy="171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100</a:t>
              </a:r>
              <a:endParaRPr kumimoji="1" lang="ja-JP" altLang="en-US" sz="1100"/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F28D93B3-B7F1-54B7-1C0A-33CE7AF4551D}"/>
                </a:ext>
              </a:extLst>
            </xdr:cNvPr>
            <xdr:cNvSpPr txBox="1"/>
          </xdr:nvSpPr>
          <xdr:spPr>
            <a:xfrm>
              <a:off x="7560049" y="8767482"/>
              <a:ext cx="295275" cy="171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0</a:t>
              </a:r>
              <a:endParaRPr kumimoji="1" lang="ja-JP" altLang="en-US" sz="1100"/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5927F387-9F11-C692-CAE6-6882BD17A6F2}"/>
                </a:ext>
              </a:extLst>
            </xdr:cNvPr>
            <xdr:cNvSpPr txBox="1"/>
          </xdr:nvSpPr>
          <xdr:spPr>
            <a:xfrm>
              <a:off x="7560049" y="7795325"/>
              <a:ext cx="295275" cy="171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200</a:t>
              </a:r>
              <a:endParaRPr kumimoji="1" lang="ja-JP" altLang="en-US" sz="1100"/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D7180D7F-0274-9777-2C6B-52854BF78C18}"/>
                </a:ext>
              </a:extLst>
            </xdr:cNvPr>
            <xdr:cNvSpPr txBox="1"/>
          </xdr:nvSpPr>
          <xdr:spPr>
            <a:xfrm>
              <a:off x="7560049" y="7308075"/>
              <a:ext cx="295275" cy="168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300</a:t>
              </a:r>
              <a:endParaRPr kumimoji="1" lang="ja-JP" altLang="en-US" sz="1100"/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AA17A9DB-8C49-6B87-0FFA-616786CDAEE4}"/>
                </a:ext>
              </a:extLst>
            </xdr:cNvPr>
            <xdr:cNvSpPr txBox="1"/>
          </xdr:nvSpPr>
          <xdr:spPr>
            <a:xfrm>
              <a:off x="7560049" y="6818431"/>
              <a:ext cx="295275" cy="168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400</a:t>
              </a:r>
              <a:endParaRPr kumimoji="1" lang="ja-JP" altLang="en-US" sz="1100"/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90C6A454-8448-BC57-BB95-1873A01CBF0F}"/>
                </a:ext>
              </a:extLst>
            </xdr:cNvPr>
            <xdr:cNvSpPr txBox="1"/>
          </xdr:nvSpPr>
          <xdr:spPr>
            <a:xfrm>
              <a:off x="7560049" y="6333522"/>
              <a:ext cx="295275" cy="168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500</a:t>
              </a:r>
              <a:endParaRPr kumimoji="1" lang="ja-JP" altLang="en-US" sz="1100"/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F0EE4481-19B5-CFEC-43B1-5C11F1F29CB5}"/>
                </a:ext>
              </a:extLst>
            </xdr:cNvPr>
            <xdr:cNvSpPr txBox="1"/>
          </xdr:nvSpPr>
          <xdr:spPr>
            <a:xfrm>
              <a:off x="7560049" y="5841486"/>
              <a:ext cx="295275" cy="168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600</a:t>
              </a:r>
              <a:endParaRPr kumimoji="1" lang="ja-JP" altLang="en-US" sz="1100"/>
            </a:p>
          </xdr:txBody>
        </xdr:sp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6A319382-0E6F-2251-5AE5-29821B15D17C}"/>
                </a:ext>
              </a:extLst>
            </xdr:cNvPr>
            <xdr:cNvSpPr txBox="1"/>
          </xdr:nvSpPr>
          <xdr:spPr>
            <a:xfrm>
              <a:off x="7560049" y="5342316"/>
              <a:ext cx="295275" cy="1686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700</a:t>
              </a:r>
              <a:endParaRPr kumimoji="1" lang="ja-JP" altLang="en-US" sz="1100"/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2639DEEB-6787-2F81-170B-AE0F69CFB97B}"/>
                </a:ext>
              </a:extLst>
            </xdr:cNvPr>
            <xdr:cNvSpPr txBox="1"/>
          </xdr:nvSpPr>
          <xdr:spPr>
            <a:xfrm>
              <a:off x="7560049" y="4864594"/>
              <a:ext cx="295275" cy="1686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800</a:t>
              </a:r>
              <a:endParaRPr kumimoji="1" lang="ja-JP" altLang="en-US" sz="1100"/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9173751A-B023-2828-C3EC-01D308FC7927}"/>
                </a:ext>
              </a:extLst>
            </xdr:cNvPr>
            <xdr:cNvSpPr txBox="1"/>
          </xdr:nvSpPr>
          <xdr:spPr>
            <a:xfrm>
              <a:off x="7560049" y="4374949"/>
              <a:ext cx="295275" cy="1686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900</a:t>
              </a:r>
              <a:endParaRPr kumimoji="1" lang="ja-JP" altLang="en-US" sz="1100"/>
            </a:p>
          </xdr:txBody>
        </xdr:sp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45B29447-BAAD-9416-A165-3AC46FD1C254}"/>
                </a:ext>
              </a:extLst>
            </xdr:cNvPr>
            <xdr:cNvSpPr txBox="1"/>
          </xdr:nvSpPr>
          <xdr:spPr>
            <a:xfrm>
              <a:off x="7560049" y="3887646"/>
              <a:ext cx="386042" cy="1591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100"/>
                <a:t>1,000</a:t>
              </a:r>
              <a:endParaRPr kumimoji="1" lang="ja-JP" altLang="en-US" sz="1100"/>
            </a:p>
          </xdr:txBody>
        </xdr:sp>
      </xdr:grpSp>
      <xdr:grpSp>
        <xdr:nvGrpSpPr>
          <xdr:cNvPr id="26" name="グループ化 25"/>
          <xdr:cNvGrpSpPr/>
        </xdr:nvGrpSpPr>
        <xdr:grpSpPr>
          <a:xfrm rot="5400000">
            <a:off x="112059" y="6600266"/>
            <a:ext cx="4370292" cy="156885"/>
            <a:chOff x="295275" y="236962"/>
            <a:chExt cx="6500697" cy="230059"/>
          </a:xfrm>
        </xdr:grpSpPr>
        <xdr:sp macro="" textlink="">
          <xdr:nvSpPr>
            <xdr:cNvPr id="27" name="フリーフォーム 26"/>
            <xdr:cNvSpPr/>
          </xdr:nvSpPr>
          <xdr:spPr>
            <a:xfrm>
              <a:off x="295776" y="274562"/>
              <a:ext cx="6500195" cy="152353"/>
            </a:xfrm>
            <a:custGeom>
              <a:avLst/>
              <a:gdLst>
                <a:gd name="connsiteX0" fmla="*/ 0 w 6839414"/>
                <a:gd name="connsiteY0" fmla="*/ 236965 h 246258"/>
                <a:gd name="connsiteX1" fmla="*/ 302012 w 6839414"/>
                <a:gd name="connsiteY1" fmla="*/ 4648 h 246258"/>
                <a:gd name="connsiteX2" fmla="*/ 594732 w 6839414"/>
                <a:gd name="connsiteY2" fmla="*/ 241611 h 246258"/>
                <a:gd name="connsiteX3" fmla="*/ 892097 w 6839414"/>
                <a:gd name="connsiteY3" fmla="*/ 1 h 246258"/>
                <a:gd name="connsiteX4" fmla="*/ 1194110 w 6839414"/>
                <a:gd name="connsiteY4" fmla="*/ 246258 h 246258"/>
                <a:gd name="connsiteX5" fmla="*/ 1491475 w 6839414"/>
                <a:gd name="connsiteY5" fmla="*/ 1 h 246258"/>
                <a:gd name="connsiteX6" fmla="*/ 1784195 w 6839414"/>
                <a:gd name="connsiteY6" fmla="*/ 241611 h 246258"/>
                <a:gd name="connsiteX7" fmla="*/ 2081561 w 6839414"/>
                <a:gd name="connsiteY7" fmla="*/ 1 h 246258"/>
                <a:gd name="connsiteX8" fmla="*/ 2374280 w 6839414"/>
                <a:gd name="connsiteY8" fmla="*/ 236965 h 246258"/>
                <a:gd name="connsiteX9" fmla="*/ 2671646 w 6839414"/>
                <a:gd name="connsiteY9" fmla="*/ 4648 h 246258"/>
                <a:gd name="connsiteX10" fmla="*/ 2982951 w 6839414"/>
                <a:gd name="connsiteY10" fmla="*/ 232318 h 246258"/>
                <a:gd name="connsiteX11" fmla="*/ 3271024 w 6839414"/>
                <a:gd name="connsiteY11" fmla="*/ 9294 h 246258"/>
                <a:gd name="connsiteX12" fmla="*/ 3568390 w 6839414"/>
                <a:gd name="connsiteY12" fmla="*/ 236965 h 246258"/>
                <a:gd name="connsiteX13" fmla="*/ 3865756 w 6839414"/>
                <a:gd name="connsiteY13" fmla="*/ 4648 h 246258"/>
                <a:gd name="connsiteX14" fmla="*/ 4163122 w 6839414"/>
                <a:gd name="connsiteY14" fmla="*/ 232318 h 246258"/>
                <a:gd name="connsiteX15" fmla="*/ 4455841 w 6839414"/>
                <a:gd name="connsiteY15" fmla="*/ 4648 h 246258"/>
                <a:gd name="connsiteX16" fmla="*/ 4753207 w 6839414"/>
                <a:gd name="connsiteY16" fmla="*/ 241611 h 246258"/>
                <a:gd name="connsiteX17" fmla="*/ 5055219 w 6839414"/>
                <a:gd name="connsiteY17" fmla="*/ 9294 h 246258"/>
                <a:gd name="connsiteX18" fmla="*/ 5352585 w 6839414"/>
                <a:gd name="connsiteY18" fmla="*/ 236965 h 246258"/>
                <a:gd name="connsiteX19" fmla="*/ 5640658 w 6839414"/>
                <a:gd name="connsiteY19" fmla="*/ 1 h 246258"/>
                <a:gd name="connsiteX20" fmla="*/ 5947317 w 6839414"/>
                <a:gd name="connsiteY20" fmla="*/ 236965 h 246258"/>
                <a:gd name="connsiteX21" fmla="*/ 6235390 w 6839414"/>
                <a:gd name="connsiteY21" fmla="*/ 4648 h 246258"/>
                <a:gd name="connsiteX22" fmla="*/ 6542049 w 6839414"/>
                <a:gd name="connsiteY22" fmla="*/ 227672 h 246258"/>
                <a:gd name="connsiteX23" fmla="*/ 6839414 w 6839414"/>
                <a:gd name="connsiteY23" fmla="*/ 4648 h 246258"/>
                <a:gd name="connsiteX24" fmla="*/ 6839414 w 6839414"/>
                <a:gd name="connsiteY24" fmla="*/ 4648 h 24625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</a:cxnLst>
              <a:rect l="l" t="t" r="r" b="b"/>
              <a:pathLst>
                <a:path w="6839414" h="246258">
                  <a:moveTo>
                    <a:pt x="0" y="236965"/>
                  </a:moveTo>
                  <a:cubicBezTo>
                    <a:pt x="101445" y="120419"/>
                    <a:pt x="202890" y="3874"/>
                    <a:pt x="302012" y="4648"/>
                  </a:cubicBezTo>
                  <a:cubicBezTo>
                    <a:pt x="401134" y="5422"/>
                    <a:pt x="496385" y="242385"/>
                    <a:pt x="594732" y="241611"/>
                  </a:cubicBezTo>
                  <a:cubicBezTo>
                    <a:pt x="693079" y="240837"/>
                    <a:pt x="792201" y="-774"/>
                    <a:pt x="892097" y="1"/>
                  </a:cubicBezTo>
                  <a:cubicBezTo>
                    <a:pt x="991993" y="775"/>
                    <a:pt x="1094214" y="246258"/>
                    <a:pt x="1194110" y="246258"/>
                  </a:cubicBezTo>
                  <a:cubicBezTo>
                    <a:pt x="1294006" y="246258"/>
                    <a:pt x="1393128" y="775"/>
                    <a:pt x="1491475" y="1"/>
                  </a:cubicBezTo>
                  <a:cubicBezTo>
                    <a:pt x="1589822" y="-773"/>
                    <a:pt x="1685847" y="241611"/>
                    <a:pt x="1784195" y="241611"/>
                  </a:cubicBezTo>
                  <a:cubicBezTo>
                    <a:pt x="1882543" y="241611"/>
                    <a:pt x="1983214" y="775"/>
                    <a:pt x="2081561" y="1"/>
                  </a:cubicBezTo>
                  <a:cubicBezTo>
                    <a:pt x="2179908" y="-773"/>
                    <a:pt x="2275933" y="236191"/>
                    <a:pt x="2374280" y="236965"/>
                  </a:cubicBezTo>
                  <a:cubicBezTo>
                    <a:pt x="2472627" y="237739"/>
                    <a:pt x="2570201" y="5422"/>
                    <a:pt x="2671646" y="4648"/>
                  </a:cubicBezTo>
                  <a:cubicBezTo>
                    <a:pt x="2773091" y="3874"/>
                    <a:pt x="2883055" y="231544"/>
                    <a:pt x="2982951" y="232318"/>
                  </a:cubicBezTo>
                  <a:cubicBezTo>
                    <a:pt x="3082847" y="233092"/>
                    <a:pt x="3173451" y="8520"/>
                    <a:pt x="3271024" y="9294"/>
                  </a:cubicBezTo>
                  <a:cubicBezTo>
                    <a:pt x="3368597" y="10068"/>
                    <a:pt x="3469268" y="237739"/>
                    <a:pt x="3568390" y="236965"/>
                  </a:cubicBezTo>
                  <a:cubicBezTo>
                    <a:pt x="3667512" y="236191"/>
                    <a:pt x="3766634" y="5422"/>
                    <a:pt x="3865756" y="4648"/>
                  </a:cubicBezTo>
                  <a:cubicBezTo>
                    <a:pt x="3964878" y="3873"/>
                    <a:pt x="4064775" y="232318"/>
                    <a:pt x="4163122" y="232318"/>
                  </a:cubicBezTo>
                  <a:cubicBezTo>
                    <a:pt x="4261469" y="232318"/>
                    <a:pt x="4357494" y="3099"/>
                    <a:pt x="4455841" y="4648"/>
                  </a:cubicBezTo>
                  <a:cubicBezTo>
                    <a:pt x="4554188" y="6197"/>
                    <a:pt x="4653311" y="240837"/>
                    <a:pt x="4753207" y="241611"/>
                  </a:cubicBezTo>
                  <a:cubicBezTo>
                    <a:pt x="4853103" y="242385"/>
                    <a:pt x="4955323" y="10068"/>
                    <a:pt x="5055219" y="9294"/>
                  </a:cubicBezTo>
                  <a:cubicBezTo>
                    <a:pt x="5155115" y="8520"/>
                    <a:pt x="5255012" y="238514"/>
                    <a:pt x="5352585" y="236965"/>
                  </a:cubicBezTo>
                  <a:cubicBezTo>
                    <a:pt x="5450158" y="235416"/>
                    <a:pt x="5541536" y="1"/>
                    <a:pt x="5640658" y="1"/>
                  </a:cubicBezTo>
                  <a:cubicBezTo>
                    <a:pt x="5739780" y="1"/>
                    <a:pt x="5848195" y="236190"/>
                    <a:pt x="5947317" y="236965"/>
                  </a:cubicBezTo>
                  <a:cubicBezTo>
                    <a:pt x="6046439" y="237740"/>
                    <a:pt x="6136268" y="6197"/>
                    <a:pt x="6235390" y="4648"/>
                  </a:cubicBezTo>
                  <a:cubicBezTo>
                    <a:pt x="6334512" y="3099"/>
                    <a:pt x="6441378" y="227672"/>
                    <a:pt x="6542049" y="227672"/>
                  </a:cubicBezTo>
                  <a:cubicBezTo>
                    <a:pt x="6642720" y="227672"/>
                    <a:pt x="6839414" y="4648"/>
                    <a:pt x="6839414" y="4648"/>
                  </a:cubicBezTo>
                  <a:lnTo>
                    <a:pt x="6839414" y="4648"/>
                  </a:lnTo>
                </a:path>
              </a:pathLst>
            </a:custGeom>
            <a:solidFill>
              <a:schemeClr val="bg1"/>
            </a:solidFill>
            <a:ln w="76200">
              <a:solidFill>
                <a:schemeClr val="bg1">
                  <a:lumMod val="95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28" name="グループ化 27"/>
            <xdr:cNvGrpSpPr/>
          </xdr:nvGrpSpPr>
          <xdr:grpSpPr>
            <a:xfrm>
              <a:off x="295275" y="236962"/>
              <a:ext cx="6500697" cy="230059"/>
              <a:chOff x="295275" y="236962"/>
              <a:chExt cx="6500697" cy="230059"/>
            </a:xfrm>
          </xdr:grpSpPr>
          <xdr:sp macro="" textlink="">
            <xdr:nvSpPr>
              <xdr:cNvPr id="29" name="フリーフォーム 28"/>
              <xdr:cNvSpPr/>
            </xdr:nvSpPr>
            <xdr:spPr>
              <a:xfrm>
                <a:off x="295275" y="236962"/>
                <a:ext cx="6500697" cy="149846"/>
              </a:xfrm>
              <a:custGeom>
                <a:avLst/>
                <a:gdLst>
                  <a:gd name="connsiteX0" fmla="*/ 0 w 6839414"/>
                  <a:gd name="connsiteY0" fmla="*/ 236965 h 246258"/>
                  <a:gd name="connsiteX1" fmla="*/ 302012 w 6839414"/>
                  <a:gd name="connsiteY1" fmla="*/ 4648 h 246258"/>
                  <a:gd name="connsiteX2" fmla="*/ 594732 w 6839414"/>
                  <a:gd name="connsiteY2" fmla="*/ 241611 h 246258"/>
                  <a:gd name="connsiteX3" fmla="*/ 892097 w 6839414"/>
                  <a:gd name="connsiteY3" fmla="*/ 1 h 246258"/>
                  <a:gd name="connsiteX4" fmla="*/ 1194110 w 6839414"/>
                  <a:gd name="connsiteY4" fmla="*/ 246258 h 246258"/>
                  <a:gd name="connsiteX5" fmla="*/ 1491475 w 6839414"/>
                  <a:gd name="connsiteY5" fmla="*/ 1 h 246258"/>
                  <a:gd name="connsiteX6" fmla="*/ 1784195 w 6839414"/>
                  <a:gd name="connsiteY6" fmla="*/ 241611 h 246258"/>
                  <a:gd name="connsiteX7" fmla="*/ 2081561 w 6839414"/>
                  <a:gd name="connsiteY7" fmla="*/ 1 h 246258"/>
                  <a:gd name="connsiteX8" fmla="*/ 2374280 w 6839414"/>
                  <a:gd name="connsiteY8" fmla="*/ 236965 h 246258"/>
                  <a:gd name="connsiteX9" fmla="*/ 2671646 w 6839414"/>
                  <a:gd name="connsiteY9" fmla="*/ 4648 h 246258"/>
                  <a:gd name="connsiteX10" fmla="*/ 2982951 w 6839414"/>
                  <a:gd name="connsiteY10" fmla="*/ 232318 h 246258"/>
                  <a:gd name="connsiteX11" fmla="*/ 3271024 w 6839414"/>
                  <a:gd name="connsiteY11" fmla="*/ 9294 h 246258"/>
                  <a:gd name="connsiteX12" fmla="*/ 3568390 w 6839414"/>
                  <a:gd name="connsiteY12" fmla="*/ 236965 h 246258"/>
                  <a:gd name="connsiteX13" fmla="*/ 3865756 w 6839414"/>
                  <a:gd name="connsiteY13" fmla="*/ 4648 h 246258"/>
                  <a:gd name="connsiteX14" fmla="*/ 4163122 w 6839414"/>
                  <a:gd name="connsiteY14" fmla="*/ 232318 h 246258"/>
                  <a:gd name="connsiteX15" fmla="*/ 4455841 w 6839414"/>
                  <a:gd name="connsiteY15" fmla="*/ 4648 h 246258"/>
                  <a:gd name="connsiteX16" fmla="*/ 4753207 w 6839414"/>
                  <a:gd name="connsiteY16" fmla="*/ 241611 h 246258"/>
                  <a:gd name="connsiteX17" fmla="*/ 5055219 w 6839414"/>
                  <a:gd name="connsiteY17" fmla="*/ 9294 h 246258"/>
                  <a:gd name="connsiteX18" fmla="*/ 5352585 w 6839414"/>
                  <a:gd name="connsiteY18" fmla="*/ 236965 h 246258"/>
                  <a:gd name="connsiteX19" fmla="*/ 5640658 w 6839414"/>
                  <a:gd name="connsiteY19" fmla="*/ 1 h 246258"/>
                  <a:gd name="connsiteX20" fmla="*/ 5947317 w 6839414"/>
                  <a:gd name="connsiteY20" fmla="*/ 236965 h 246258"/>
                  <a:gd name="connsiteX21" fmla="*/ 6235390 w 6839414"/>
                  <a:gd name="connsiteY21" fmla="*/ 4648 h 246258"/>
                  <a:gd name="connsiteX22" fmla="*/ 6542049 w 6839414"/>
                  <a:gd name="connsiteY22" fmla="*/ 227672 h 246258"/>
                  <a:gd name="connsiteX23" fmla="*/ 6839414 w 6839414"/>
                  <a:gd name="connsiteY23" fmla="*/ 4648 h 246258"/>
                  <a:gd name="connsiteX24" fmla="*/ 6839414 w 6839414"/>
                  <a:gd name="connsiteY24" fmla="*/ 4648 h 246258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</a:cxnLst>
                <a:rect l="l" t="t" r="r" b="b"/>
                <a:pathLst>
                  <a:path w="6839414" h="246258">
                    <a:moveTo>
                      <a:pt x="0" y="236965"/>
                    </a:moveTo>
                    <a:cubicBezTo>
                      <a:pt x="101445" y="120419"/>
                      <a:pt x="202890" y="3874"/>
                      <a:pt x="302012" y="4648"/>
                    </a:cubicBezTo>
                    <a:cubicBezTo>
                      <a:pt x="401134" y="5422"/>
                      <a:pt x="496385" y="242385"/>
                      <a:pt x="594732" y="241611"/>
                    </a:cubicBezTo>
                    <a:cubicBezTo>
                      <a:pt x="693079" y="240837"/>
                      <a:pt x="792201" y="-774"/>
                      <a:pt x="892097" y="1"/>
                    </a:cubicBezTo>
                    <a:cubicBezTo>
                      <a:pt x="991993" y="775"/>
                      <a:pt x="1094214" y="246258"/>
                      <a:pt x="1194110" y="246258"/>
                    </a:cubicBezTo>
                    <a:cubicBezTo>
                      <a:pt x="1294006" y="246258"/>
                      <a:pt x="1393128" y="775"/>
                      <a:pt x="1491475" y="1"/>
                    </a:cubicBezTo>
                    <a:cubicBezTo>
                      <a:pt x="1589822" y="-773"/>
                      <a:pt x="1685847" y="241611"/>
                      <a:pt x="1784195" y="241611"/>
                    </a:cubicBezTo>
                    <a:cubicBezTo>
                      <a:pt x="1882543" y="241611"/>
                      <a:pt x="1983214" y="775"/>
                      <a:pt x="2081561" y="1"/>
                    </a:cubicBezTo>
                    <a:cubicBezTo>
                      <a:pt x="2179908" y="-773"/>
                      <a:pt x="2275933" y="236191"/>
                      <a:pt x="2374280" y="236965"/>
                    </a:cubicBezTo>
                    <a:cubicBezTo>
                      <a:pt x="2472627" y="237739"/>
                      <a:pt x="2570201" y="5422"/>
                      <a:pt x="2671646" y="4648"/>
                    </a:cubicBezTo>
                    <a:cubicBezTo>
                      <a:pt x="2773091" y="3874"/>
                      <a:pt x="2883055" y="231544"/>
                      <a:pt x="2982951" y="232318"/>
                    </a:cubicBezTo>
                    <a:cubicBezTo>
                      <a:pt x="3082847" y="233092"/>
                      <a:pt x="3173451" y="8520"/>
                      <a:pt x="3271024" y="9294"/>
                    </a:cubicBezTo>
                    <a:cubicBezTo>
                      <a:pt x="3368597" y="10068"/>
                      <a:pt x="3469268" y="237739"/>
                      <a:pt x="3568390" y="236965"/>
                    </a:cubicBezTo>
                    <a:cubicBezTo>
                      <a:pt x="3667512" y="236191"/>
                      <a:pt x="3766634" y="5422"/>
                      <a:pt x="3865756" y="4648"/>
                    </a:cubicBezTo>
                    <a:cubicBezTo>
                      <a:pt x="3964878" y="3873"/>
                      <a:pt x="4064775" y="232318"/>
                      <a:pt x="4163122" y="232318"/>
                    </a:cubicBezTo>
                    <a:cubicBezTo>
                      <a:pt x="4261469" y="232318"/>
                      <a:pt x="4357494" y="3099"/>
                      <a:pt x="4455841" y="4648"/>
                    </a:cubicBezTo>
                    <a:cubicBezTo>
                      <a:pt x="4554188" y="6197"/>
                      <a:pt x="4653311" y="240837"/>
                      <a:pt x="4753207" y="241611"/>
                    </a:cubicBezTo>
                    <a:cubicBezTo>
                      <a:pt x="4853103" y="242385"/>
                      <a:pt x="4955323" y="10068"/>
                      <a:pt x="5055219" y="9294"/>
                    </a:cubicBezTo>
                    <a:cubicBezTo>
                      <a:pt x="5155115" y="8520"/>
                      <a:pt x="5255012" y="238514"/>
                      <a:pt x="5352585" y="236965"/>
                    </a:cubicBezTo>
                    <a:cubicBezTo>
                      <a:pt x="5450158" y="235416"/>
                      <a:pt x="5541536" y="1"/>
                      <a:pt x="5640658" y="1"/>
                    </a:cubicBezTo>
                    <a:cubicBezTo>
                      <a:pt x="5739780" y="1"/>
                      <a:pt x="5848195" y="236190"/>
                      <a:pt x="5947317" y="236965"/>
                    </a:cubicBezTo>
                    <a:cubicBezTo>
                      <a:pt x="6046439" y="237740"/>
                      <a:pt x="6136268" y="6197"/>
                      <a:pt x="6235390" y="4648"/>
                    </a:cubicBezTo>
                    <a:cubicBezTo>
                      <a:pt x="6334512" y="3099"/>
                      <a:pt x="6441378" y="227672"/>
                      <a:pt x="6542049" y="227672"/>
                    </a:cubicBezTo>
                    <a:cubicBezTo>
                      <a:pt x="6642720" y="227672"/>
                      <a:pt x="6839414" y="4648"/>
                      <a:pt x="6839414" y="4648"/>
                    </a:cubicBezTo>
                    <a:lnTo>
                      <a:pt x="6839414" y="4648"/>
                    </a:lnTo>
                  </a:path>
                </a:pathLst>
              </a:custGeom>
              <a:ln w="12700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フリーフォーム 29"/>
              <xdr:cNvSpPr/>
            </xdr:nvSpPr>
            <xdr:spPr>
              <a:xfrm>
                <a:off x="295776" y="314668"/>
                <a:ext cx="6500194" cy="152353"/>
              </a:xfrm>
              <a:custGeom>
                <a:avLst/>
                <a:gdLst>
                  <a:gd name="connsiteX0" fmla="*/ 0 w 6839414"/>
                  <a:gd name="connsiteY0" fmla="*/ 236965 h 246258"/>
                  <a:gd name="connsiteX1" fmla="*/ 302012 w 6839414"/>
                  <a:gd name="connsiteY1" fmla="*/ 4648 h 246258"/>
                  <a:gd name="connsiteX2" fmla="*/ 594732 w 6839414"/>
                  <a:gd name="connsiteY2" fmla="*/ 241611 h 246258"/>
                  <a:gd name="connsiteX3" fmla="*/ 892097 w 6839414"/>
                  <a:gd name="connsiteY3" fmla="*/ 1 h 246258"/>
                  <a:gd name="connsiteX4" fmla="*/ 1194110 w 6839414"/>
                  <a:gd name="connsiteY4" fmla="*/ 246258 h 246258"/>
                  <a:gd name="connsiteX5" fmla="*/ 1491475 w 6839414"/>
                  <a:gd name="connsiteY5" fmla="*/ 1 h 246258"/>
                  <a:gd name="connsiteX6" fmla="*/ 1784195 w 6839414"/>
                  <a:gd name="connsiteY6" fmla="*/ 241611 h 246258"/>
                  <a:gd name="connsiteX7" fmla="*/ 2081561 w 6839414"/>
                  <a:gd name="connsiteY7" fmla="*/ 1 h 246258"/>
                  <a:gd name="connsiteX8" fmla="*/ 2374280 w 6839414"/>
                  <a:gd name="connsiteY8" fmla="*/ 236965 h 246258"/>
                  <a:gd name="connsiteX9" fmla="*/ 2671646 w 6839414"/>
                  <a:gd name="connsiteY9" fmla="*/ 4648 h 246258"/>
                  <a:gd name="connsiteX10" fmla="*/ 2982951 w 6839414"/>
                  <a:gd name="connsiteY10" fmla="*/ 232318 h 246258"/>
                  <a:gd name="connsiteX11" fmla="*/ 3271024 w 6839414"/>
                  <a:gd name="connsiteY11" fmla="*/ 9294 h 246258"/>
                  <a:gd name="connsiteX12" fmla="*/ 3568390 w 6839414"/>
                  <a:gd name="connsiteY12" fmla="*/ 236965 h 246258"/>
                  <a:gd name="connsiteX13" fmla="*/ 3865756 w 6839414"/>
                  <a:gd name="connsiteY13" fmla="*/ 4648 h 246258"/>
                  <a:gd name="connsiteX14" fmla="*/ 4163122 w 6839414"/>
                  <a:gd name="connsiteY14" fmla="*/ 232318 h 246258"/>
                  <a:gd name="connsiteX15" fmla="*/ 4455841 w 6839414"/>
                  <a:gd name="connsiteY15" fmla="*/ 4648 h 246258"/>
                  <a:gd name="connsiteX16" fmla="*/ 4753207 w 6839414"/>
                  <a:gd name="connsiteY16" fmla="*/ 241611 h 246258"/>
                  <a:gd name="connsiteX17" fmla="*/ 5055219 w 6839414"/>
                  <a:gd name="connsiteY17" fmla="*/ 9294 h 246258"/>
                  <a:gd name="connsiteX18" fmla="*/ 5352585 w 6839414"/>
                  <a:gd name="connsiteY18" fmla="*/ 236965 h 246258"/>
                  <a:gd name="connsiteX19" fmla="*/ 5640658 w 6839414"/>
                  <a:gd name="connsiteY19" fmla="*/ 1 h 246258"/>
                  <a:gd name="connsiteX20" fmla="*/ 5947317 w 6839414"/>
                  <a:gd name="connsiteY20" fmla="*/ 236965 h 246258"/>
                  <a:gd name="connsiteX21" fmla="*/ 6235390 w 6839414"/>
                  <a:gd name="connsiteY21" fmla="*/ 4648 h 246258"/>
                  <a:gd name="connsiteX22" fmla="*/ 6542049 w 6839414"/>
                  <a:gd name="connsiteY22" fmla="*/ 227672 h 246258"/>
                  <a:gd name="connsiteX23" fmla="*/ 6839414 w 6839414"/>
                  <a:gd name="connsiteY23" fmla="*/ 4648 h 246258"/>
                  <a:gd name="connsiteX24" fmla="*/ 6839414 w 6839414"/>
                  <a:gd name="connsiteY24" fmla="*/ 4648 h 246258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</a:cxnLst>
                <a:rect l="l" t="t" r="r" b="b"/>
                <a:pathLst>
                  <a:path w="6839414" h="246258">
                    <a:moveTo>
                      <a:pt x="0" y="236965"/>
                    </a:moveTo>
                    <a:cubicBezTo>
                      <a:pt x="101445" y="120419"/>
                      <a:pt x="202890" y="3874"/>
                      <a:pt x="302012" y="4648"/>
                    </a:cubicBezTo>
                    <a:cubicBezTo>
                      <a:pt x="401134" y="5422"/>
                      <a:pt x="496385" y="242385"/>
                      <a:pt x="594732" y="241611"/>
                    </a:cubicBezTo>
                    <a:cubicBezTo>
                      <a:pt x="693079" y="240837"/>
                      <a:pt x="792201" y="-774"/>
                      <a:pt x="892097" y="1"/>
                    </a:cubicBezTo>
                    <a:cubicBezTo>
                      <a:pt x="991993" y="775"/>
                      <a:pt x="1094214" y="246258"/>
                      <a:pt x="1194110" y="246258"/>
                    </a:cubicBezTo>
                    <a:cubicBezTo>
                      <a:pt x="1294006" y="246258"/>
                      <a:pt x="1393128" y="775"/>
                      <a:pt x="1491475" y="1"/>
                    </a:cubicBezTo>
                    <a:cubicBezTo>
                      <a:pt x="1589822" y="-773"/>
                      <a:pt x="1685847" y="241611"/>
                      <a:pt x="1784195" y="241611"/>
                    </a:cubicBezTo>
                    <a:cubicBezTo>
                      <a:pt x="1882543" y="241611"/>
                      <a:pt x="1983214" y="775"/>
                      <a:pt x="2081561" y="1"/>
                    </a:cubicBezTo>
                    <a:cubicBezTo>
                      <a:pt x="2179908" y="-773"/>
                      <a:pt x="2275933" y="236191"/>
                      <a:pt x="2374280" y="236965"/>
                    </a:cubicBezTo>
                    <a:cubicBezTo>
                      <a:pt x="2472627" y="237739"/>
                      <a:pt x="2570201" y="5422"/>
                      <a:pt x="2671646" y="4648"/>
                    </a:cubicBezTo>
                    <a:cubicBezTo>
                      <a:pt x="2773091" y="3874"/>
                      <a:pt x="2883055" y="231544"/>
                      <a:pt x="2982951" y="232318"/>
                    </a:cubicBezTo>
                    <a:cubicBezTo>
                      <a:pt x="3082847" y="233092"/>
                      <a:pt x="3173451" y="8520"/>
                      <a:pt x="3271024" y="9294"/>
                    </a:cubicBezTo>
                    <a:cubicBezTo>
                      <a:pt x="3368597" y="10068"/>
                      <a:pt x="3469268" y="237739"/>
                      <a:pt x="3568390" y="236965"/>
                    </a:cubicBezTo>
                    <a:cubicBezTo>
                      <a:pt x="3667512" y="236191"/>
                      <a:pt x="3766634" y="5422"/>
                      <a:pt x="3865756" y="4648"/>
                    </a:cubicBezTo>
                    <a:cubicBezTo>
                      <a:pt x="3964878" y="3873"/>
                      <a:pt x="4064775" y="232318"/>
                      <a:pt x="4163122" y="232318"/>
                    </a:cubicBezTo>
                    <a:cubicBezTo>
                      <a:pt x="4261469" y="232318"/>
                      <a:pt x="4357494" y="3099"/>
                      <a:pt x="4455841" y="4648"/>
                    </a:cubicBezTo>
                    <a:cubicBezTo>
                      <a:pt x="4554188" y="6197"/>
                      <a:pt x="4653311" y="240837"/>
                      <a:pt x="4753207" y="241611"/>
                    </a:cubicBezTo>
                    <a:cubicBezTo>
                      <a:pt x="4853103" y="242385"/>
                      <a:pt x="4955323" y="10068"/>
                      <a:pt x="5055219" y="9294"/>
                    </a:cubicBezTo>
                    <a:cubicBezTo>
                      <a:pt x="5155115" y="8520"/>
                      <a:pt x="5255012" y="238514"/>
                      <a:pt x="5352585" y="236965"/>
                    </a:cubicBezTo>
                    <a:cubicBezTo>
                      <a:pt x="5450158" y="235416"/>
                      <a:pt x="5541536" y="1"/>
                      <a:pt x="5640658" y="1"/>
                    </a:cubicBezTo>
                    <a:cubicBezTo>
                      <a:pt x="5739780" y="1"/>
                      <a:pt x="5848195" y="236190"/>
                      <a:pt x="5947317" y="236965"/>
                    </a:cubicBezTo>
                    <a:cubicBezTo>
                      <a:pt x="6046439" y="237740"/>
                      <a:pt x="6136268" y="6197"/>
                      <a:pt x="6235390" y="4648"/>
                    </a:cubicBezTo>
                    <a:cubicBezTo>
                      <a:pt x="6334512" y="3099"/>
                      <a:pt x="6441378" y="227672"/>
                      <a:pt x="6542049" y="227672"/>
                    </a:cubicBezTo>
                    <a:cubicBezTo>
                      <a:pt x="6642720" y="227672"/>
                      <a:pt x="6839414" y="4648"/>
                      <a:pt x="6839414" y="4648"/>
                    </a:cubicBezTo>
                    <a:lnTo>
                      <a:pt x="6839414" y="4648"/>
                    </a:lnTo>
                  </a:path>
                </a:pathLst>
              </a:custGeom>
              <a:ln w="12700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0.01036</cdr:x>
      <cdr:y>0</cdr:y>
    </cdr:from>
    <cdr:to>
      <cdr:x>0.99832</cdr:x>
      <cdr:y>1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3914051-EEA7-8CD9-E98C-2CCB5C963055}"/>
            </a:ext>
          </a:extLst>
        </cdr:cNvPr>
        <cdr:cNvGrpSpPr/>
      </cdr:nvGrpSpPr>
      <cdr:grpSpPr>
        <a:xfrm xmlns:a="http://schemas.openxmlformats.org/drawingml/2006/main">
          <a:off x="50712" y="0"/>
          <a:ext cx="4836056" cy="3879477"/>
          <a:chOff x="-1404808" y="-6374765"/>
          <a:chExt cx="4844439" cy="3770630"/>
        </a:xfrm>
      </cdr:grpSpPr>
      <cdr:pic>
        <cdr:nvPicPr>
          <cdr:cNvPr id="3" name="図 2">
            <a:extLst xmlns:a="http://schemas.openxmlformats.org/drawingml/2006/main">
              <a:ext uri="{FF2B5EF4-FFF2-40B4-BE49-F238E27FC236}">
                <a16:creationId xmlns:a16="http://schemas.microsoft.com/office/drawing/2014/main" id="{CD190317-D6C4-824A-C906-846C813368FE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-1397810" y="-6374765"/>
            <a:ext cx="4837441" cy="377063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</cdr:pic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4AA2472D-5E97-9D57-F007-1225C83048FA}"/>
              </a:ext>
            </a:extLst>
          </cdr:cNvPr>
          <cdr:cNvGrpSpPr/>
        </cdr:nvGrpSpPr>
        <cdr:grpSpPr>
          <a:xfrm xmlns:a="http://schemas.openxmlformats.org/drawingml/2006/main">
            <a:off x="-1404808" y="-6307732"/>
            <a:ext cx="2313752" cy="2168494"/>
            <a:chOff x="0" y="-403761"/>
            <a:chExt cx="2313443" cy="1643352"/>
          </a:xfrm>
        </cdr:grpSpPr>
        <cdr:sp macro="" textlink="">
          <cdr:nvSpPr>
            <cdr:cNvPr id="5" name="正方形/長方形 4"/>
            <cdr:cNvSpPr/>
          </cdr:nvSpPr>
          <cdr:spPr>
            <a:xfrm xmlns:a="http://schemas.openxmlformats.org/drawingml/2006/main">
              <a:off x="0" y="-403761"/>
              <a:ext cx="771414" cy="56197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solidFill>
                <a:srgbClr val="FF0000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" name="正方形/長方形 5"/>
            <cdr:cNvSpPr/>
          </cdr:nvSpPr>
          <cdr:spPr>
            <a:xfrm xmlns:a="http://schemas.openxmlformats.org/drawingml/2006/main">
              <a:off x="1542553" y="677616"/>
              <a:ext cx="770890" cy="56197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solidFill>
                <a:srgbClr val="FF0000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7" name="円/楕円 6"/>
            <cdr:cNvSpPr/>
          </cdr:nvSpPr>
          <cdr:spPr>
            <a:xfrm xmlns:a="http://schemas.openxmlformats.org/drawingml/2006/main">
              <a:off x="1804946" y="844594"/>
              <a:ext cx="135236" cy="13462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0.01293</cdr:x>
      <cdr:y>0.11604</cdr:y>
    </cdr:from>
    <cdr:to>
      <cdr:x>0.10628</cdr:x>
      <cdr:y>0.16671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1707" y="735100"/>
          <a:ext cx="662164" cy="32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="1"/>
            <a:t>（ｔ）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fl01\&#31435;&#24029;&#24066;\&#29872;&#22659;&#19979;&#27700;&#36947;&#37096;\&#12372;&#12415;&#23550;&#31574;&#35506;\&#12372;&#12415;&#23550;&#31574;&#20418;\&#27972;&#21270;&#27133;\&#21517;&#31807;&#12539;&#23455;&#32318;\&#27972;&#21270;&#27133;&#21517;&#31807;&#12289;&#23455;&#32318;&#24180;&#20195;&#21029;&#21407;&#26412;\H25&#27972;&#21270;&#27133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区別"/>
      <sheetName val="名簿"/>
      <sheetName val="実績"/>
    </sheetNames>
    <sheetDataSet>
      <sheetData sheetId="0" refreshError="1"/>
      <sheetData sheetId="1">
        <row r="3">
          <cell r="A3" t="str">
            <v>設置場所</v>
          </cell>
          <cell r="B3" t="str">
            <v>使用者</v>
          </cell>
          <cell r="C3" t="str">
            <v>型式</v>
          </cell>
          <cell r="D3" t="str">
            <v>容量</v>
          </cell>
          <cell r="E3" t="str">
            <v>清掃日（直近）</v>
          </cell>
          <cell r="F3" t="str">
            <v>備考</v>
          </cell>
        </row>
        <row r="4">
          <cell r="A4" t="str">
            <v>富士見町１－３０－１７</v>
          </cell>
          <cell r="B4" t="str">
            <v>金山一郎</v>
          </cell>
          <cell r="C4" t="str">
            <v>腐敗</v>
          </cell>
          <cell r="D4">
            <v>1.5</v>
          </cell>
          <cell r="E4">
            <v>37194</v>
          </cell>
        </row>
        <row r="5">
          <cell r="A5" t="str">
            <v>富士見町１－３４７７－９</v>
          </cell>
          <cell r="B5" t="str">
            <v>鉄建建設㈱</v>
          </cell>
          <cell r="C5" t="str">
            <v>分バッキ</v>
          </cell>
          <cell r="D5">
            <v>1</v>
          </cell>
          <cell r="E5">
            <v>37088</v>
          </cell>
        </row>
        <row r="6">
          <cell r="A6" t="str">
            <v>富士見町２－３６</v>
          </cell>
          <cell r="B6" t="str">
            <v>㈱総合設備シーエフイー</v>
          </cell>
          <cell r="C6" t="str">
            <v>腐敗</v>
          </cell>
          <cell r="D6">
            <v>4</v>
          </cell>
          <cell r="E6">
            <v>39526</v>
          </cell>
          <cell r="F6" t="str">
            <v>合併浄化槽</v>
          </cell>
        </row>
        <row r="7">
          <cell r="A7" t="str">
            <v>富士見町２－３６－３７</v>
          </cell>
          <cell r="B7" t="str">
            <v>相田甚之助</v>
          </cell>
          <cell r="C7" t="str">
            <v>バッキ</v>
          </cell>
          <cell r="D7">
            <v>1</v>
          </cell>
          <cell r="E7">
            <v>37118</v>
          </cell>
          <cell r="F7" t="str">
            <v>補助あり</v>
          </cell>
        </row>
        <row r="8">
          <cell r="A8" t="str">
            <v>富士見町４－２３－１</v>
          </cell>
          <cell r="B8" t="str">
            <v>伊藤商店　伊藤博</v>
          </cell>
          <cell r="C8" t="str">
            <v>腐敗</v>
          </cell>
          <cell r="D8">
            <v>3.5</v>
          </cell>
          <cell r="E8">
            <v>40980</v>
          </cell>
          <cell r="F8" t="str">
            <v>補助あり</v>
          </cell>
        </row>
        <row r="9">
          <cell r="A9" t="str">
            <v>富士見町５－２６－１</v>
          </cell>
          <cell r="B9" t="str">
            <v>佐藤昭吉</v>
          </cell>
          <cell r="C9" t="str">
            <v>分バッキ</v>
          </cell>
          <cell r="D9">
            <v>1.5</v>
          </cell>
          <cell r="E9">
            <v>37754</v>
          </cell>
        </row>
        <row r="10">
          <cell r="A10" t="str">
            <v>富士見町５－２６－２３</v>
          </cell>
          <cell r="B10" t="str">
            <v>中原靖夫</v>
          </cell>
          <cell r="C10" t="str">
            <v>バッキ</v>
          </cell>
          <cell r="D10">
            <v>0.8</v>
          </cell>
          <cell r="E10">
            <v>36901</v>
          </cell>
          <cell r="F10" t="str">
            <v>補助あり</v>
          </cell>
        </row>
        <row r="11">
          <cell r="A11" t="str">
            <v>富士見町５－２６－２６</v>
          </cell>
          <cell r="B11" t="str">
            <v>川島廣海</v>
          </cell>
          <cell r="C11" t="str">
            <v>分バッキ</v>
          </cell>
          <cell r="D11">
            <v>1</v>
          </cell>
          <cell r="E11">
            <v>41715</v>
          </cell>
          <cell r="F11" t="str">
            <v>補助あり</v>
          </cell>
        </row>
        <row r="12">
          <cell r="A12" t="str">
            <v>富士見町５－２６－２６</v>
          </cell>
          <cell r="B12" t="str">
            <v>竹島寿一</v>
          </cell>
          <cell r="C12" t="str">
            <v>分バッキ</v>
          </cell>
          <cell r="D12">
            <v>1</v>
          </cell>
          <cell r="E12">
            <v>39609</v>
          </cell>
          <cell r="F12" t="str">
            <v>補助あり</v>
          </cell>
        </row>
        <row r="13">
          <cell r="A13" t="str">
            <v>柴崎町３－６</v>
          </cell>
          <cell r="B13" t="str">
            <v>㈱太建</v>
          </cell>
          <cell r="C13" t="str">
            <v>バッキ</v>
          </cell>
          <cell r="D13">
            <v>3</v>
          </cell>
          <cell r="E13">
            <v>37229</v>
          </cell>
        </row>
        <row r="14">
          <cell r="A14" t="str">
            <v>柴崎町４－３－２</v>
          </cell>
          <cell r="B14" t="str">
            <v>牧そよ子</v>
          </cell>
          <cell r="C14" t="str">
            <v>腐敗</v>
          </cell>
          <cell r="D14">
            <v>1.5</v>
          </cell>
          <cell r="E14">
            <v>39055</v>
          </cell>
          <cell r="F14" t="str">
            <v>補助あり</v>
          </cell>
        </row>
        <row r="15">
          <cell r="A15" t="str">
            <v>柴崎町４－６－８</v>
          </cell>
          <cell r="B15" t="str">
            <v>小沢</v>
          </cell>
          <cell r="C15" t="str">
            <v>分バッキ</v>
          </cell>
          <cell r="D15">
            <v>1</v>
          </cell>
          <cell r="E15">
            <v>40428</v>
          </cell>
        </row>
        <row r="16">
          <cell r="A16" t="str">
            <v>柴崎町４－１３－３</v>
          </cell>
          <cell r="B16" t="str">
            <v>小山竹次</v>
          </cell>
          <cell r="C16" t="str">
            <v>バッキ</v>
          </cell>
          <cell r="D16">
            <v>1.5</v>
          </cell>
          <cell r="E16">
            <v>38251</v>
          </cell>
        </row>
        <row r="17">
          <cell r="A17" t="str">
            <v>柴崎町４－１６－３</v>
          </cell>
          <cell r="B17" t="str">
            <v>リンドウ荘　小川智夫</v>
          </cell>
          <cell r="C17" t="str">
            <v>腐敗</v>
          </cell>
          <cell r="D17">
            <v>5</v>
          </cell>
          <cell r="E17">
            <v>39093</v>
          </cell>
        </row>
        <row r="18">
          <cell r="A18" t="str">
            <v>柴崎町５－１２－６</v>
          </cell>
          <cell r="B18" t="str">
            <v>高谷芳和</v>
          </cell>
          <cell r="C18" t="str">
            <v>バッキ</v>
          </cell>
          <cell r="D18">
            <v>0.8</v>
          </cell>
          <cell r="E18">
            <v>41576</v>
          </cell>
        </row>
        <row r="19">
          <cell r="A19" t="str">
            <v>柴崎町５－１２－７</v>
          </cell>
          <cell r="B19" t="str">
            <v>三橋庸生</v>
          </cell>
          <cell r="C19" t="str">
            <v>バッキ</v>
          </cell>
          <cell r="D19">
            <v>1</v>
          </cell>
          <cell r="E19">
            <v>41547</v>
          </cell>
        </row>
        <row r="20">
          <cell r="A20" t="str">
            <v>柴崎町５－１２－８</v>
          </cell>
          <cell r="B20" t="str">
            <v>池田勝之(池田洋子）</v>
          </cell>
          <cell r="C20" t="str">
            <v>バッキ</v>
          </cell>
          <cell r="D20">
            <v>0.8</v>
          </cell>
          <cell r="E20">
            <v>41670</v>
          </cell>
        </row>
        <row r="21">
          <cell r="A21" t="str">
            <v>柴崎町６－１６－８</v>
          </cell>
          <cell r="B21" t="str">
            <v>㈱ミノダ建築デザイン</v>
          </cell>
          <cell r="C21" t="str">
            <v>分バッキ</v>
          </cell>
          <cell r="D21">
            <v>3.5</v>
          </cell>
          <cell r="E21">
            <v>40757</v>
          </cell>
        </row>
        <row r="22">
          <cell r="A22" t="str">
            <v>錦町２－９－２３</v>
          </cell>
          <cell r="B22" t="str">
            <v>武川一夫</v>
          </cell>
          <cell r="C22" t="str">
            <v>分バッキ</v>
          </cell>
          <cell r="D22">
            <v>1</v>
          </cell>
          <cell r="E22">
            <v>41257</v>
          </cell>
        </row>
        <row r="23">
          <cell r="A23" t="str">
            <v>錦町４－３－２７</v>
          </cell>
          <cell r="B23" t="str">
            <v>立川地区共立病院組合</v>
          </cell>
          <cell r="C23" t="str">
            <v>分バッキ</v>
          </cell>
          <cell r="D23">
            <v>2</v>
          </cell>
          <cell r="E23">
            <v>36733</v>
          </cell>
        </row>
        <row r="24">
          <cell r="A24" t="str">
            <v>曙町１－１０－２４</v>
          </cell>
          <cell r="B24" t="str">
            <v>日本通運</v>
          </cell>
          <cell r="C24" t="str">
            <v>腐敗</v>
          </cell>
          <cell r="D24">
            <v>5</v>
          </cell>
          <cell r="E24">
            <v>36222</v>
          </cell>
        </row>
        <row r="25">
          <cell r="A25" t="str">
            <v>曙町２－７－１５</v>
          </cell>
          <cell r="B25" t="str">
            <v>内藤好雄（ナイトー）</v>
          </cell>
          <cell r="C25" t="str">
            <v>腐敗</v>
          </cell>
          <cell r="D25">
            <v>5</v>
          </cell>
          <cell r="E25">
            <v>40224</v>
          </cell>
        </row>
        <row r="26">
          <cell r="A26" t="str">
            <v>曙町２－１６－３</v>
          </cell>
          <cell r="B26" t="str">
            <v>村上皮膚科医院</v>
          </cell>
          <cell r="C26" t="str">
            <v>腐敗</v>
          </cell>
          <cell r="D26">
            <v>2.5</v>
          </cell>
          <cell r="E26">
            <v>36207</v>
          </cell>
        </row>
        <row r="27">
          <cell r="A27" t="str">
            <v>高松町２－８－２３</v>
          </cell>
          <cell r="B27" t="str">
            <v>栗原完</v>
          </cell>
          <cell r="C27" t="str">
            <v>腐敗</v>
          </cell>
          <cell r="D27">
            <v>1</v>
          </cell>
          <cell r="E27">
            <v>36908</v>
          </cell>
        </row>
        <row r="28">
          <cell r="A28" t="str">
            <v>羽衣町１－３－４</v>
          </cell>
          <cell r="B28" t="str">
            <v>日本自動車学校</v>
          </cell>
          <cell r="C28" t="str">
            <v>バッキ</v>
          </cell>
          <cell r="D28">
            <v>0.8</v>
          </cell>
          <cell r="E28">
            <v>35859</v>
          </cell>
        </row>
        <row r="29">
          <cell r="A29" t="str">
            <v>羽衣町１－４－２</v>
          </cell>
          <cell r="B29" t="str">
            <v>三井工業㈱</v>
          </cell>
          <cell r="C29" t="str">
            <v>バッキ</v>
          </cell>
          <cell r="D29">
            <v>1</v>
          </cell>
          <cell r="E29">
            <v>41344</v>
          </cell>
        </row>
        <row r="30">
          <cell r="A30" t="str">
            <v>羽衣町１－４－２</v>
          </cell>
          <cell r="B30" t="str">
            <v>三井工業㈱</v>
          </cell>
          <cell r="C30" t="str">
            <v>腐敗</v>
          </cell>
          <cell r="D30">
            <v>3</v>
          </cell>
          <cell r="E30">
            <v>41690</v>
          </cell>
        </row>
        <row r="31">
          <cell r="A31" t="str">
            <v>羽衣町１－１９－１９</v>
          </cell>
          <cell r="B31" t="str">
            <v>翼化工㈱</v>
          </cell>
          <cell r="C31" t="str">
            <v>腐敗</v>
          </cell>
          <cell r="D31">
            <v>3.5</v>
          </cell>
          <cell r="E31">
            <v>38945</v>
          </cell>
        </row>
        <row r="32">
          <cell r="A32" t="str">
            <v>羽衣町３－２６－１９</v>
          </cell>
          <cell r="B32" t="str">
            <v>菅谷隆之</v>
          </cell>
          <cell r="C32" t="str">
            <v>分バッキ</v>
          </cell>
          <cell r="D32">
            <v>1.5</v>
          </cell>
          <cell r="E32">
            <v>40528</v>
          </cell>
          <cell r="F32" t="str">
            <v>名義変更</v>
          </cell>
        </row>
        <row r="33">
          <cell r="A33" t="str">
            <v>砂川町１－５－１８</v>
          </cell>
          <cell r="B33" t="str">
            <v>田辺春雄</v>
          </cell>
          <cell r="C33" t="str">
            <v>分バッキ</v>
          </cell>
          <cell r="D33">
            <v>1.5</v>
          </cell>
          <cell r="E33">
            <v>36360</v>
          </cell>
        </row>
        <row r="34">
          <cell r="A34" t="str">
            <v>砂川町１－４０－１</v>
          </cell>
          <cell r="B34" t="str">
            <v>栗原正男</v>
          </cell>
          <cell r="C34" t="str">
            <v>バッキ</v>
          </cell>
          <cell r="D34">
            <v>0.8</v>
          </cell>
          <cell r="E34">
            <v>38610</v>
          </cell>
        </row>
        <row r="35">
          <cell r="A35" t="str">
            <v>砂川町１－４４－１０</v>
          </cell>
          <cell r="B35" t="str">
            <v>師田加津雄</v>
          </cell>
          <cell r="C35" t="str">
            <v>バッキ</v>
          </cell>
          <cell r="D35">
            <v>1</v>
          </cell>
          <cell r="E35">
            <v>39868</v>
          </cell>
        </row>
        <row r="36">
          <cell r="A36" t="str">
            <v>砂川町１－４８－８</v>
          </cell>
          <cell r="B36" t="str">
            <v>乙幡勝義</v>
          </cell>
          <cell r="C36" t="str">
            <v>分バッキ</v>
          </cell>
          <cell r="D36">
            <v>1</v>
          </cell>
          <cell r="E36">
            <v>40148</v>
          </cell>
        </row>
        <row r="37">
          <cell r="A37" t="str">
            <v>砂川町１－６５－７</v>
          </cell>
          <cell r="B37" t="str">
            <v>青木三夫</v>
          </cell>
          <cell r="C37" t="str">
            <v>バッキ</v>
          </cell>
          <cell r="D37">
            <v>0.8</v>
          </cell>
          <cell r="E37">
            <v>41094</v>
          </cell>
        </row>
        <row r="38">
          <cell r="A38" t="str">
            <v>砂川町１－６７－５</v>
          </cell>
          <cell r="B38" t="str">
            <v>高橋良次</v>
          </cell>
          <cell r="C38" t="str">
            <v>腐敗</v>
          </cell>
          <cell r="D38">
            <v>1.5</v>
          </cell>
          <cell r="E38">
            <v>41401</v>
          </cell>
          <cell r="F38" t="str">
            <v>酒屋</v>
          </cell>
        </row>
        <row r="39">
          <cell r="A39" t="str">
            <v>砂川町２－７－１５</v>
          </cell>
          <cell r="B39" t="str">
            <v>清水俊夫</v>
          </cell>
          <cell r="C39" t="str">
            <v>バッキ</v>
          </cell>
          <cell r="D39">
            <v>0.8</v>
          </cell>
          <cell r="E39">
            <v>36014</v>
          </cell>
        </row>
        <row r="40">
          <cell r="A40" t="str">
            <v>砂川町２－１９－２０</v>
          </cell>
          <cell r="B40" t="str">
            <v>下田素敬</v>
          </cell>
          <cell r="C40" t="str">
            <v>分バッキ</v>
          </cell>
          <cell r="D40">
            <v>1.5</v>
          </cell>
          <cell r="E40">
            <v>37021</v>
          </cell>
        </row>
        <row r="41">
          <cell r="A41" t="str">
            <v>砂川町２－２０－６</v>
          </cell>
          <cell r="B41" t="str">
            <v>比留間清</v>
          </cell>
          <cell r="C41" t="str">
            <v>バッキ</v>
          </cell>
          <cell r="D41">
            <v>0.8</v>
          </cell>
          <cell r="E41">
            <v>39696</v>
          </cell>
        </row>
        <row r="42">
          <cell r="A42" t="str">
            <v>砂川町２－２５－１４</v>
          </cell>
          <cell r="B42" t="str">
            <v>滝島ヨネ子</v>
          </cell>
          <cell r="C42" t="str">
            <v>腐敗</v>
          </cell>
          <cell r="D42">
            <v>3</v>
          </cell>
          <cell r="E42">
            <v>36208</v>
          </cell>
        </row>
        <row r="43">
          <cell r="A43" t="str">
            <v>砂川町２－２６－２</v>
          </cell>
          <cell r="B43" t="str">
            <v>井口孝</v>
          </cell>
          <cell r="C43" t="str">
            <v>分バッキ</v>
          </cell>
          <cell r="D43">
            <v>1</v>
          </cell>
          <cell r="E43">
            <v>36558</v>
          </cell>
        </row>
        <row r="44">
          <cell r="A44" t="str">
            <v>砂川町２－３９－１１</v>
          </cell>
          <cell r="B44" t="str">
            <v>平野友三</v>
          </cell>
          <cell r="C44" t="str">
            <v>バッキ</v>
          </cell>
          <cell r="D44">
            <v>0.8</v>
          </cell>
          <cell r="E44">
            <v>38504</v>
          </cell>
        </row>
        <row r="45">
          <cell r="A45" t="str">
            <v>砂川町２－４２－５</v>
          </cell>
          <cell r="B45" t="str">
            <v>馬場秀雄</v>
          </cell>
          <cell r="C45" t="str">
            <v>分バッキ</v>
          </cell>
          <cell r="D45">
            <v>1</v>
          </cell>
          <cell r="E45">
            <v>36152</v>
          </cell>
        </row>
        <row r="46">
          <cell r="A46" t="str">
            <v>砂川町２－４３－７</v>
          </cell>
          <cell r="B46" t="str">
            <v>村野豊吉</v>
          </cell>
          <cell r="C46" t="str">
            <v>バッキ</v>
          </cell>
          <cell r="D46">
            <v>0.8</v>
          </cell>
          <cell r="E46">
            <v>36871</v>
          </cell>
        </row>
        <row r="47">
          <cell r="A47" t="str">
            <v>砂川町２－４４－１</v>
          </cell>
          <cell r="B47" t="str">
            <v>流泉寺</v>
          </cell>
          <cell r="C47" t="str">
            <v>バッキ</v>
          </cell>
          <cell r="D47">
            <v>2.5</v>
          </cell>
          <cell r="E47">
            <v>36362</v>
          </cell>
        </row>
        <row r="48">
          <cell r="A48" t="str">
            <v>砂川町２－５９－１２</v>
          </cell>
          <cell r="B48" t="str">
            <v>前田一夫</v>
          </cell>
          <cell r="C48" t="str">
            <v>分バッキ</v>
          </cell>
          <cell r="D48">
            <v>1</v>
          </cell>
          <cell r="E48">
            <v>35955</v>
          </cell>
        </row>
        <row r="49">
          <cell r="A49" t="str">
            <v>砂川町２－６０－２７</v>
          </cell>
          <cell r="B49" t="str">
            <v>佐藤幸次</v>
          </cell>
          <cell r="C49" t="str">
            <v>分バッキ</v>
          </cell>
          <cell r="D49">
            <v>1</v>
          </cell>
          <cell r="E49">
            <v>36441</v>
          </cell>
        </row>
        <row r="50">
          <cell r="A50" t="str">
            <v>砂川町２－６９－４８</v>
          </cell>
          <cell r="B50" t="str">
            <v>植松敏雄</v>
          </cell>
          <cell r="C50" t="str">
            <v>腐敗</v>
          </cell>
          <cell r="D50">
            <v>2</v>
          </cell>
          <cell r="E50">
            <v>33641</v>
          </cell>
        </row>
        <row r="51">
          <cell r="A51" t="str">
            <v>砂川町３－５－１</v>
          </cell>
          <cell r="B51" t="str">
            <v>鈴木武春　ハツ</v>
          </cell>
          <cell r="C51" t="str">
            <v>分バッキ</v>
          </cell>
          <cell r="D51">
            <v>1.5</v>
          </cell>
          <cell r="E51">
            <v>40844</v>
          </cell>
        </row>
        <row r="52">
          <cell r="A52" t="str">
            <v>砂川町３－１０－２</v>
          </cell>
          <cell r="B52" t="str">
            <v>砂川一史</v>
          </cell>
          <cell r="C52" t="str">
            <v>バッキ</v>
          </cell>
          <cell r="D52">
            <v>0.8</v>
          </cell>
          <cell r="E52">
            <v>35975</v>
          </cell>
        </row>
        <row r="53">
          <cell r="A53" t="str">
            <v>砂川町３－１０－２</v>
          </cell>
          <cell r="B53" t="str">
            <v>砂川郁子</v>
          </cell>
          <cell r="C53" t="str">
            <v>腐敗</v>
          </cell>
          <cell r="D53">
            <v>1.5</v>
          </cell>
          <cell r="E53">
            <v>36320</v>
          </cell>
        </row>
        <row r="54">
          <cell r="A54" t="str">
            <v>砂川町３－１４－７</v>
          </cell>
          <cell r="B54" t="str">
            <v>池田光男</v>
          </cell>
          <cell r="C54" t="str">
            <v>腐敗</v>
          </cell>
          <cell r="D54">
            <v>1.5</v>
          </cell>
          <cell r="E54">
            <v>36119</v>
          </cell>
        </row>
        <row r="55">
          <cell r="A55" t="str">
            <v>砂川町３－２５－１</v>
          </cell>
          <cell r="B55" t="str">
            <v>㈱旭屋不動産</v>
          </cell>
          <cell r="C55" t="str">
            <v>バッキ</v>
          </cell>
          <cell r="D55">
            <v>1</v>
          </cell>
          <cell r="E55">
            <v>41535</v>
          </cell>
        </row>
        <row r="56">
          <cell r="A56" t="str">
            <v>砂川町３－２５－２</v>
          </cell>
          <cell r="B56" t="str">
            <v>土江和夫　㈲又達</v>
          </cell>
          <cell r="C56" t="str">
            <v>バッキ</v>
          </cell>
          <cell r="D56">
            <v>1</v>
          </cell>
          <cell r="E56">
            <v>37340</v>
          </cell>
        </row>
        <row r="57">
          <cell r="A57" t="str">
            <v>砂川町４－１７－８</v>
          </cell>
          <cell r="B57" t="str">
            <v>㈱秀栄エンジニアリング</v>
          </cell>
          <cell r="C57" t="str">
            <v>バッキ</v>
          </cell>
          <cell r="D57">
            <v>1.5</v>
          </cell>
          <cell r="E57">
            <v>34550</v>
          </cell>
        </row>
        <row r="58">
          <cell r="A58" t="str">
            <v>砂川町４－１８－１</v>
          </cell>
          <cell r="B58" t="str">
            <v>ガリバー立川店</v>
          </cell>
          <cell r="C58" t="str">
            <v>分バッキ</v>
          </cell>
          <cell r="D58">
            <v>2.5</v>
          </cell>
          <cell r="E58">
            <v>36844</v>
          </cell>
        </row>
        <row r="59">
          <cell r="A59" t="str">
            <v>砂川町４－１９－１１</v>
          </cell>
          <cell r="B59" t="str">
            <v>乙幡辰雄</v>
          </cell>
          <cell r="C59" t="str">
            <v>バッキ</v>
          </cell>
          <cell r="D59">
            <v>0.8</v>
          </cell>
          <cell r="E59">
            <v>39665</v>
          </cell>
        </row>
        <row r="60">
          <cell r="A60" t="str">
            <v>砂川町４－２１－４</v>
          </cell>
          <cell r="B60" t="str">
            <v>紺野貢太郎</v>
          </cell>
          <cell r="C60" t="str">
            <v>バッキ</v>
          </cell>
          <cell r="D60">
            <v>0.8</v>
          </cell>
          <cell r="E60">
            <v>37236</v>
          </cell>
        </row>
        <row r="61">
          <cell r="A61" t="str">
            <v>砂川町４－２６－２８</v>
          </cell>
          <cell r="B61" t="str">
            <v>宮本雅之</v>
          </cell>
          <cell r="C61" t="str">
            <v>分バッキ</v>
          </cell>
          <cell r="D61">
            <v>1</v>
          </cell>
          <cell r="E61">
            <v>38757</v>
          </cell>
          <cell r="F61" t="str">
            <v>引越</v>
          </cell>
        </row>
        <row r="62">
          <cell r="A62" t="str">
            <v>砂川町４－２６－３３</v>
          </cell>
          <cell r="B62" t="str">
            <v>鬼山武光</v>
          </cell>
          <cell r="C62" t="str">
            <v>分バッキ</v>
          </cell>
          <cell r="D62">
            <v>1</v>
          </cell>
          <cell r="E62">
            <v>40835</v>
          </cell>
        </row>
        <row r="63">
          <cell r="A63" t="str">
            <v>砂川町４－２７－１４</v>
          </cell>
          <cell r="B63" t="str">
            <v>河野誠一　洋子</v>
          </cell>
          <cell r="C63" t="str">
            <v>バッキ</v>
          </cell>
          <cell r="D63">
            <v>0.8</v>
          </cell>
          <cell r="E63">
            <v>41330</v>
          </cell>
        </row>
        <row r="64">
          <cell r="A64" t="str">
            <v>砂川町４－３１－４</v>
          </cell>
          <cell r="B64" t="str">
            <v>うどん農場　大黒設備工業㈱</v>
          </cell>
          <cell r="C64" t="str">
            <v>バッキ</v>
          </cell>
          <cell r="D64">
            <v>0.8</v>
          </cell>
          <cell r="E64">
            <v>40211</v>
          </cell>
        </row>
        <row r="65">
          <cell r="A65" t="str">
            <v>砂川町４－３４－１８</v>
          </cell>
          <cell r="B65" t="str">
            <v>本多秀光</v>
          </cell>
          <cell r="C65" t="str">
            <v>分バッキ</v>
          </cell>
          <cell r="D65">
            <v>1</v>
          </cell>
          <cell r="E65">
            <v>39622</v>
          </cell>
        </row>
        <row r="66">
          <cell r="A66" t="str">
            <v>砂川町４－３５－４</v>
          </cell>
          <cell r="B66" t="str">
            <v>東田しのぶ</v>
          </cell>
          <cell r="C66" t="str">
            <v>バッキ</v>
          </cell>
          <cell r="D66">
            <v>0.8</v>
          </cell>
          <cell r="E66">
            <v>38664</v>
          </cell>
        </row>
        <row r="67">
          <cell r="A67" t="str">
            <v>砂川町４－３９－２</v>
          </cell>
          <cell r="B67" t="str">
            <v>久保田勇蔵</v>
          </cell>
          <cell r="C67" t="str">
            <v>バッキ</v>
          </cell>
          <cell r="D67">
            <v>1</v>
          </cell>
          <cell r="E67">
            <v>34341</v>
          </cell>
        </row>
        <row r="68">
          <cell r="A68" t="str">
            <v>砂川町４－３９－３４</v>
          </cell>
          <cell r="B68" t="str">
            <v>窯坂直道</v>
          </cell>
          <cell r="C68" t="str">
            <v>分バッキ</v>
          </cell>
          <cell r="D68">
            <v>1</v>
          </cell>
          <cell r="E68">
            <v>36312</v>
          </cell>
        </row>
        <row r="69">
          <cell r="A69" t="str">
            <v>砂川町４－５３－２５</v>
          </cell>
          <cell r="B69" t="str">
            <v>高橋利雄</v>
          </cell>
          <cell r="C69" t="str">
            <v>分バッキ</v>
          </cell>
          <cell r="D69">
            <v>1</v>
          </cell>
          <cell r="E69">
            <v>37291</v>
          </cell>
        </row>
        <row r="70">
          <cell r="A70" t="str">
            <v>砂川町５－７－１</v>
          </cell>
          <cell r="B70" t="str">
            <v>清水繁雄</v>
          </cell>
          <cell r="C70" t="str">
            <v>分バッキ</v>
          </cell>
          <cell r="D70">
            <v>1.5</v>
          </cell>
          <cell r="E70">
            <v>41380</v>
          </cell>
        </row>
        <row r="71">
          <cell r="A71" t="str">
            <v>砂川町５－８－６</v>
          </cell>
          <cell r="B71" t="str">
            <v>㈱ＴＥＣＴ</v>
          </cell>
          <cell r="C71" t="str">
            <v>腐敗</v>
          </cell>
          <cell r="D71">
            <v>1.5</v>
          </cell>
          <cell r="E71">
            <v>41710</v>
          </cell>
        </row>
        <row r="72">
          <cell r="A72" t="str">
            <v>砂川町５－１５－１</v>
          </cell>
          <cell r="B72" t="str">
            <v>㈱ヤマプラス立川</v>
          </cell>
          <cell r="C72" t="str">
            <v>分バッキ</v>
          </cell>
          <cell r="D72">
            <v>1</v>
          </cell>
          <cell r="E72">
            <v>40150</v>
          </cell>
        </row>
        <row r="73">
          <cell r="A73" t="str">
            <v>砂川町５－１５－４</v>
          </cell>
          <cell r="B73" t="str">
            <v>馬場正明</v>
          </cell>
          <cell r="C73" t="str">
            <v>分バッキ</v>
          </cell>
          <cell r="D73">
            <v>1</v>
          </cell>
          <cell r="E73">
            <v>39107</v>
          </cell>
        </row>
        <row r="74">
          <cell r="A74" t="str">
            <v>砂川町５－１６－２</v>
          </cell>
          <cell r="B74" t="str">
            <v>宮崎章</v>
          </cell>
          <cell r="C74" t="str">
            <v>分バッキ</v>
          </cell>
          <cell r="D74">
            <v>1</v>
          </cell>
          <cell r="E74">
            <v>40168</v>
          </cell>
        </row>
        <row r="75">
          <cell r="A75" t="str">
            <v>砂川町５－１９－１</v>
          </cell>
          <cell r="B75" t="str">
            <v>長井工務店</v>
          </cell>
          <cell r="C75" t="str">
            <v>バッキ</v>
          </cell>
          <cell r="D75">
            <v>1</v>
          </cell>
          <cell r="E75">
            <v>33712</v>
          </cell>
        </row>
        <row r="76">
          <cell r="A76" t="str">
            <v>砂川町５－３６－５</v>
          </cell>
          <cell r="B76" t="str">
            <v>加藤二三　ミツ</v>
          </cell>
          <cell r="C76" t="str">
            <v>バッキ</v>
          </cell>
          <cell r="D76">
            <v>0.8</v>
          </cell>
          <cell r="E76">
            <v>38139</v>
          </cell>
        </row>
        <row r="77">
          <cell r="A77" t="str">
            <v>砂川町６－２－６</v>
          </cell>
          <cell r="B77" t="str">
            <v>向　藤雄</v>
          </cell>
          <cell r="C77" t="str">
            <v>バッキ</v>
          </cell>
          <cell r="D77">
            <v>0.8</v>
          </cell>
          <cell r="E77">
            <v>40184</v>
          </cell>
        </row>
        <row r="78">
          <cell r="A78" t="str">
            <v>砂川町６－３－３</v>
          </cell>
          <cell r="B78" t="str">
            <v>吉沢一三</v>
          </cell>
          <cell r="C78" t="str">
            <v>腐敗</v>
          </cell>
          <cell r="D78">
            <v>2</v>
          </cell>
          <cell r="E78">
            <v>35916</v>
          </cell>
        </row>
        <row r="79">
          <cell r="A79" t="str">
            <v>砂川町６－２６－１</v>
          </cell>
          <cell r="B79" t="str">
            <v>アネックス　小島利英</v>
          </cell>
          <cell r="C79" t="str">
            <v>バッキ</v>
          </cell>
          <cell r="D79">
            <v>5</v>
          </cell>
          <cell r="E79">
            <v>34432</v>
          </cell>
        </row>
        <row r="80">
          <cell r="A80" t="str">
            <v>砂川町７－１－５</v>
          </cell>
          <cell r="B80" t="str">
            <v>亀井利男</v>
          </cell>
          <cell r="C80" t="str">
            <v>腐敗</v>
          </cell>
          <cell r="D80">
            <v>1.5</v>
          </cell>
          <cell r="E80">
            <v>37546</v>
          </cell>
          <cell r="F80" t="str">
            <v>名義変更</v>
          </cell>
        </row>
        <row r="81">
          <cell r="A81" t="str">
            <v>砂川町７－３２－７</v>
          </cell>
          <cell r="B81" t="str">
            <v>中野紀美恵</v>
          </cell>
          <cell r="C81" t="str">
            <v>バッキ</v>
          </cell>
          <cell r="D81">
            <v>0.8</v>
          </cell>
          <cell r="E81">
            <v>41253</v>
          </cell>
        </row>
        <row r="82">
          <cell r="A82" t="str">
            <v>砂川町７－３３－２５</v>
          </cell>
          <cell r="B82" t="str">
            <v>松田光雄</v>
          </cell>
          <cell r="C82" t="str">
            <v>腐敗</v>
          </cell>
          <cell r="D82">
            <v>1.5</v>
          </cell>
          <cell r="E82">
            <v>38166</v>
          </cell>
        </row>
        <row r="83">
          <cell r="A83" t="str">
            <v>砂川町７－５６－５５</v>
          </cell>
          <cell r="B83" t="str">
            <v>藤田光政</v>
          </cell>
          <cell r="C83" t="str">
            <v>バッキ</v>
          </cell>
          <cell r="D83">
            <v>0.8</v>
          </cell>
          <cell r="E83">
            <v>36251</v>
          </cell>
        </row>
        <row r="84">
          <cell r="A84" t="str">
            <v>砂川町７－５６－６４</v>
          </cell>
          <cell r="B84" t="str">
            <v>佐藤　信雄</v>
          </cell>
          <cell r="C84" t="str">
            <v>バッキ</v>
          </cell>
          <cell r="D84">
            <v>0.8</v>
          </cell>
          <cell r="E84">
            <v>40973</v>
          </cell>
          <cell r="F84" t="str">
            <v>実績報告により追加</v>
          </cell>
        </row>
        <row r="85">
          <cell r="A85" t="str">
            <v>砂川町７－５８－４</v>
          </cell>
          <cell r="B85" t="str">
            <v>金丸コーポ</v>
          </cell>
          <cell r="C85" t="str">
            <v>腐敗</v>
          </cell>
          <cell r="D85">
            <v>3.5</v>
          </cell>
          <cell r="E85">
            <v>34080</v>
          </cell>
        </row>
        <row r="86">
          <cell r="A86" t="str">
            <v>砂川町７－５８－４</v>
          </cell>
          <cell r="B86" t="str">
            <v>橋本力</v>
          </cell>
          <cell r="C86" t="str">
            <v>バッキ</v>
          </cell>
          <cell r="D86">
            <v>0.8</v>
          </cell>
          <cell r="E86">
            <v>34100</v>
          </cell>
        </row>
        <row r="87">
          <cell r="A87" t="str">
            <v>砂川町８－６－１１</v>
          </cell>
          <cell r="B87" t="str">
            <v>武田三郎</v>
          </cell>
          <cell r="C87" t="str">
            <v>バッキ</v>
          </cell>
          <cell r="D87">
            <v>0.8</v>
          </cell>
          <cell r="E87">
            <v>40864</v>
          </cell>
        </row>
        <row r="88">
          <cell r="A88" t="str">
            <v>砂川町８－１２－８</v>
          </cell>
          <cell r="B88" t="str">
            <v>橋本四郎</v>
          </cell>
          <cell r="C88" t="str">
            <v>バッキ</v>
          </cell>
          <cell r="D88">
            <v>0.8</v>
          </cell>
          <cell r="E88">
            <v>33382</v>
          </cell>
        </row>
        <row r="89">
          <cell r="A89" t="str">
            <v>砂川町８－２４－７</v>
          </cell>
          <cell r="B89" t="str">
            <v>丸山孝一</v>
          </cell>
          <cell r="C89" t="str">
            <v>腐敗</v>
          </cell>
          <cell r="D89">
            <v>1.5</v>
          </cell>
          <cell r="E89">
            <v>41311</v>
          </cell>
        </row>
        <row r="90">
          <cell r="A90" t="str">
            <v>砂川町８－４７－５</v>
          </cell>
          <cell r="B90" t="str">
            <v>㈱村上工務店</v>
          </cell>
          <cell r="C90" t="str">
            <v>腐敗</v>
          </cell>
          <cell r="D90">
            <v>2</v>
          </cell>
          <cell r="E90">
            <v>33732</v>
          </cell>
        </row>
        <row r="91">
          <cell r="A91" t="str">
            <v>栄町１－９－２</v>
          </cell>
          <cell r="B91" t="str">
            <v>シティハイム　㈲コアフォレスト</v>
          </cell>
          <cell r="C91" t="str">
            <v>バッキ</v>
          </cell>
          <cell r="D91">
            <v>6.5</v>
          </cell>
          <cell r="E91">
            <v>38889</v>
          </cell>
        </row>
        <row r="92">
          <cell r="A92" t="str">
            <v>栄町２－３３－２</v>
          </cell>
          <cell r="B92" t="str">
            <v>清水清司</v>
          </cell>
          <cell r="C92" t="str">
            <v>腐敗</v>
          </cell>
          <cell r="D92">
            <v>1.5</v>
          </cell>
          <cell r="E92">
            <v>41564</v>
          </cell>
        </row>
        <row r="93">
          <cell r="A93" t="str">
            <v>栄町２－３４</v>
          </cell>
          <cell r="B93" t="str">
            <v>角田憲明</v>
          </cell>
          <cell r="C93" t="str">
            <v>バッキ</v>
          </cell>
          <cell r="D93">
            <v>0.8</v>
          </cell>
          <cell r="E93">
            <v>36196</v>
          </cell>
        </row>
        <row r="94">
          <cell r="A94" t="str">
            <v>栄町２－３４</v>
          </cell>
          <cell r="B94" t="str">
            <v>中村勉</v>
          </cell>
          <cell r="C94" t="str">
            <v>分バッキ</v>
          </cell>
          <cell r="D94">
            <v>1</v>
          </cell>
          <cell r="E94">
            <v>39618</v>
          </cell>
        </row>
        <row r="95">
          <cell r="A95" t="str">
            <v>栄町２－３４－８</v>
          </cell>
          <cell r="B95" t="str">
            <v>トシン電機㈱　立川営業所</v>
          </cell>
          <cell r="C95" t="str">
            <v>分バッキ</v>
          </cell>
          <cell r="D95">
            <v>1.5</v>
          </cell>
          <cell r="E95">
            <v>35948</v>
          </cell>
        </row>
        <row r="96">
          <cell r="A96" t="str">
            <v>栄町２－４１－３</v>
          </cell>
          <cell r="B96" t="str">
            <v>パブスナック　鳥山常吉</v>
          </cell>
          <cell r="C96" t="str">
            <v>腐敗</v>
          </cell>
          <cell r="D96">
            <v>2.5</v>
          </cell>
          <cell r="E96">
            <v>34416</v>
          </cell>
        </row>
        <row r="97">
          <cell r="A97" t="str">
            <v>栄町２－４３－３</v>
          </cell>
          <cell r="B97" t="str">
            <v>後藤文夫</v>
          </cell>
          <cell r="C97" t="str">
            <v>腐敗</v>
          </cell>
          <cell r="D97">
            <v>3.5</v>
          </cell>
          <cell r="E97">
            <v>38790</v>
          </cell>
        </row>
        <row r="98">
          <cell r="A98" t="str">
            <v>栄町２－４９－４</v>
          </cell>
          <cell r="B98" t="str">
            <v>三鴨清</v>
          </cell>
          <cell r="C98" t="str">
            <v>バッキ</v>
          </cell>
          <cell r="D98">
            <v>0.8</v>
          </cell>
          <cell r="E98">
            <v>41599</v>
          </cell>
        </row>
        <row r="99">
          <cell r="A99" t="str">
            <v>栄町２－５３－３</v>
          </cell>
          <cell r="B99" t="str">
            <v>水落眞</v>
          </cell>
          <cell r="C99" t="str">
            <v>バッキ</v>
          </cell>
          <cell r="D99">
            <v>0.8</v>
          </cell>
          <cell r="E99">
            <v>41089</v>
          </cell>
        </row>
        <row r="100">
          <cell r="A100" t="str">
            <v>栄町２－５９－５</v>
          </cell>
          <cell r="B100" t="str">
            <v>本間美江子</v>
          </cell>
          <cell r="C100" t="str">
            <v>分バッキ</v>
          </cell>
          <cell r="D100">
            <v>1.5</v>
          </cell>
          <cell r="E100">
            <v>41375</v>
          </cell>
          <cell r="F100" t="str">
            <v>24.4実績報告により使用者名変更</v>
          </cell>
        </row>
        <row r="101">
          <cell r="A101" t="str">
            <v>栄町２－６０－１</v>
          </cell>
          <cell r="B101" t="str">
            <v>長谷川景一</v>
          </cell>
          <cell r="C101" t="str">
            <v>バッキ</v>
          </cell>
          <cell r="D101">
            <v>1.5</v>
          </cell>
          <cell r="E101">
            <v>35010</v>
          </cell>
        </row>
        <row r="102">
          <cell r="A102" t="str">
            <v>栄町２－６３－２</v>
          </cell>
          <cell r="B102" t="str">
            <v>熱田勇</v>
          </cell>
          <cell r="C102" t="str">
            <v>分バッキ</v>
          </cell>
          <cell r="D102">
            <v>1.5</v>
          </cell>
          <cell r="E102">
            <v>34407</v>
          </cell>
        </row>
        <row r="103">
          <cell r="A103" t="str">
            <v>栄町２－６５－３１</v>
          </cell>
          <cell r="B103" t="str">
            <v>相波秀彰</v>
          </cell>
          <cell r="C103" t="str">
            <v>バッキ</v>
          </cell>
          <cell r="D103">
            <v>0.8</v>
          </cell>
          <cell r="E103">
            <v>35426</v>
          </cell>
        </row>
        <row r="104">
          <cell r="A104" t="str">
            <v>栄町２－６５－４２</v>
          </cell>
          <cell r="B104" t="str">
            <v>福森湘</v>
          </cell>
          <cell r="C104" t="str">
            <v>分バッキ</v>
          </cell>
          <cell r="D104">
            <v>1.5</v>
          </cell>
          <cell r="E104">
            <v>34323</v>
          </cell>
        </row>
        <row r="105">
          <cell r="A105" t="str">
            <v>栄町３－１４－３</v>
          </cell>
          <cell r="B105" t="str">
            <v>吉永ももよ</v>
          </cell>
          <cell r="C105" t="str">
            <v>腐敗</v>
          </cell>
          <cell r="D105">
            <v>5</v>
          </cell>
          <cell r="E105">
            <v>37025</v>
          </cell>
        </row>
        <row r="106">
          <cell r="A106" t="str">
            <v>栄町５－５４－１３</v>
          </cell>
          <cell r="B106" t="str">
            <v>岡村　勝久</v>
          </cell>
          <cell r="C106" t="str">
            <v>分バッキ</v>
          </cell>
          <cell r="D106">
            <v>2</v>
          </cell>
          <cell r="E106">
            <v>40619</v>
          </cell>
        </row>
        <row r="107">
          <cell r="A107" t="str">
            <v>栄町５－５４－１５</v>
          </cell>
          <cell r="B107" t="str">
            <v>高橋政人</v>
          </cell>
          <cell r="C107" t="str">
            <v>分バッキ</v>
          </cell>
          <cell r="D107">
            <v>1.5</v>
          </cell>
          <cell r="E107">
            <v>40953</v>
          </cell>
        </row>
        <row r="108">
          <cell r="A108" t="str">
            <v>栄町５－６０－４</v>
          </cell>
          <cell r="B108" t="str">
            <v>青木秀夫</v>
          </cell>
          <cell r="C108" t="str">
            <v>腐敗</v>
          </cell>
          <cell r="D108">
            <v>2</v>
          </cell>
          <cell r="E108">
            <v>36962</v>
          </cell>
        </row>
        <row r="109">
          <cell r="A109" t="str">
            <v>栄町５－６０－２３</v>
          </cell>
          <cell r="B109" t="str">
            <v>浜中昭</v>
          </cell>
          <cell r="C109" t="str">
            <v>バッキ</v>
          </cell>
          <cell r="D109">
            <v>0.8</v>
          </cell>
          <cell r="E109">
            <v>39686</v>
          </cell>
        </row>
        <row r="110">
          <cell r="A110" t="str">
            <v>栄町５－６２－２</v>
          </cell>
          <cell r="B110" t="str">
            <v>伊那木材（株）</v>
          </cell>
          <cell r="C110" t="str">
            <v>腐敗</v>
          </cell>
          <cell r="D110">
            <v>1.5</v>
          </cell>
          <cell r="E110">
            <v>41225</v>
          </cell>
          <cell r="F110" t="str">
            <v>H24.11名義変更</v>
          </cell>
        </row>
        <row r="111">
          <cell r="A111" t="str">
            <v>若葉町１－３</v>
          </cell>
          <cell r="B111" t="str">
            <v>㈱大京</v>
          </cell>
          <cell r="C111" t="str">
            <v>分バッキ</v>
          </cell>
          <cell r="D111">
            <v>1.5</v>
          </cell>
          <cell r="E111">
            <v>37056</v>
          </cell>
        </row>
        <row r="112">
          <cell r="A112" t="str">
            <v>若葉町１－１６－１１</v>
          </cell>
          <cell r="B112" t="str">
            <v>金井克樹</v>
          </cell>
          <cell r="C112" t="str">
            <v>分バッキ</v>
          </cell>
          <cell r="D112">
            <v>3.5</v>
          </cell>
          <cell r="E112">
            <v>39685</v>
          </cell>
        </row>
        <row r="113">
          <cell r="A113" t="str">
            <v>若葉町１－１９－４</v>
          </cell>
          <cell r="B113" t="str">
            <v>榊明</v>
          </cell>
          <cell r="C113" t="str">
            <v>バッキ</v>
          </cell>
          <cell r="D113">
            <v>1</v>
          </cell>
          <cell r="E113">
            <v>36056</v>
          </cell>
        </row>
        <row r="114">
          <cell r="A114" t="str">
            <v>若葉町１－２０－１２</v>
          </cell>
          <cell r="B114" t="str">
            <v>塚原すみ</v>
          </cell>
          <cell r="C114" t="str">
            <v>腐敗</v>
          </cell>
          <cell r="D114">
            <v>1.5</v>
          </cell>
          <cell r="E114">
            <v>37020</v>
          </cell>
          <cell r="F114" t="str">
            <v>名義変更</v>
          </cell>
        </row>
        <row r="115">
          <cell r="A115" t="str">
            <v>若葉町１－２０－１６</v>
          </cell>
          <cell r="B115" t="str">
            <v>㈱けやき台住宅</v>
          </cell>
          <cell r="C115" t="str">
            <v>バッキ</v>
          </cell>
          <cell r="D115">
            <v>0.8</v>
          </cell>
          <cell r="E115">
            <v>40983</v>
          </cell>
          <cell r="F115" t="str">
            <v>実績報告により変更、管理会社、オーナー辻雄二氏</v>
          </cell>
        </row>
        <row r="116">
          <cell r="A116" t="str">
            <v>若葉町１－２９－２</v>
          </cell>
          <cell r="B116" t="str">
            <v>米山光生</v>
          </cell>
          <cell r="C116" t="str">
            <v>分バッキ</v>
          </cell>
          <cell r="D116">
            <v>1.5</v>
          </cell>
          <cell r="E116">
            <v>36271</v>
          </cell>
        </row>
        <row r="117">
          <cell r="A117" t="str">
            <v>若葉町１－３２－９</v>
          </cell>
          <cell r="B117" t="str">
            <v>シャトウカトレア 今宮智恵子</v>
          </cell>
          <cell r="C117" t="str">
            <v>分バッキ</v>
          </cell>
          <cell r="D117">
            <v>2</v>
          </cell>
          <cell r="E117">
            <v>40702</v>
          </cell>
        </row>
        <row r="118">
          <cell r="A118" t="str">
            <v>若葉町２－２－１</v>
          </cell>
          <cell r="B118" t="str">
            <v>野口　尚吾郎</v>
          </cell>
          <cell r="C118" t="str">
            <v>バッキ</v>
          </cell>
          <cell r="D118">
            <v>0.8</v>
          </cell>
          <cell r="E118">
            <v>41647</v>
          </cell>
        </row>
        <row r="119">
          <cell r="A119" t="str">
            <v>若葉町２－２－７</v>
          </cell>
          <cell r="B119" t="str">
            <v>ジョンミスク</v>
          </cell>
          <cell r="C119" t="str">
            <v>腐敗</v>
          </cell>
          <cell r="D119">
            <v>1</v>
          </cell>
          <cell r="E119">
            <v>35865</v>
          </cell>
        </row>
        <row r="120">
          <cell r="A120" t="str">
            <v>若葉町２－２６－１８</v>
          </cell>
          <cell r="B120" t="str">
            <v>永田博英</v>
          </cell>
          <cell r="C120" t="str">
            <v>分バッキ</v>
          </cell>
          <cell r="D120">
            <v>1.5</v>
          </cell>
          <cell r="E120">
            <v>40778</v>
          </cell>
        </row>
        <row r="121">
          <cell r="A121" t="str">
            <v>若葉町２－２９－４</v>
          </cell>
          <cell r="B121" t="str">
            <v>鈴木豊</v>
          </cell>
          <cell r="C121" t="str">
            <v>分バッキ</v>
          </cell>
          <cell r="D121">
            <v>1.5</v>
          </cell>
          <cell r="E121">
            <v>41323</v>
          </cell>
        </row>
        <row r="122">
          <cell r="A122" t="str">
            <v>若葉町２－３２－１１</v>
          </cell>
          <cell r="B122" t="str">
            <v>春日保昭</v>
          </cell>
          <cell r="C122" t="str">
            <v>バッキ</v>
          </cell>
          <cell r="D122">
            <v>0.8</v>
          </cell>
          <cell r="E122">
            <v>35586</v>
          </cell>
        </row>
        <row r="123">
          <cell r="A123" t="str">
            <v>若葉町２－３４－３</v>
          </cell>
          <cell r="B123" t="str">
            <v>三森良美</v>
          </cell>
          <cell r="C123" t="str">
            <v>バッキ</v>
          </cell>
          <cell r="D123">
            <v>0.8</v>
          </cell>
          <cell r="E123">
            <v>39178</v>
          </cell>
        </row>
        <row r="124">
          <cell r="A124" t="str">
            <v>若葉町２－３４－５</v>
          </cell>
          <cell r="B124" t="str">
            <v>㈲三洋商事</v>
          </cell>
          <cell r="C124" t="str">
            <v>バッキ</v>
          </cell>
          <cell r="D124">
            <v>0.8</v>
          </cell>
          <cell r="E124">
            <v>39402</v>
          </cell>
        </row>
        <row r="125">
          <cell r="A125" t="str">
            <v>若葉町２－３５－１６</v>
          </cell>
          <cell r="B125" t="str">
            <v>鶴田今朝良</v>
          </cell>
          <cell r="C125" t="str">
            <v>分バッキ</v>
          </cell>
          <cell r="D125">
            <v>3.5</v>
          </cell>
          <cell r="E125">
            <v>39160</v>
          </cell>
        </row>
        <row r="126">
          <cell r="A126" t="str">
            <v>若葉町２－５０－１</v>
          </cell>
          <cell r="B126" t="str">
            <v>雨宮徳明　若葉荘</v>
          </cell>
          <cell r="C126" t="str">
            <v>バッキ</v>
          </cell>
          <cell r="D126">
            <v>3</v>
          </cell>
          <cell r="E126">
            <v>38771</v>
          </cell>
        </row>
        <row r="127">
          <cell r="A127" t="str">
            <v>若葉町２－５０－１</v>
          </cell>
          <cell r="B127" t="str">
            <v>雨宮徳明　若葉荘</v>
          </cell>
          <cell r="C127" t="str">
            <v>腐敗</v>
          </cell>
          <cell r="D127">
            <v>5</v>
          </cell>
          <cell r="E127">
            <v>39136</v>
          </cell>
        </row>
        <row r="128">
          <cell r="A128" t="str">
            <v>幸町１－２９－１５</v>
          </cell>
          <cell r="B128" t="str">
            <v>鳴嶋武</v>
          </cell>
          <cell r="C128" t="str">
            <v>バッキ</v>
          </cell>
          <cell r="D128">
            <v>0.8</v>
          </cell>
          <cell r="E128">
            <v>37670</v>
          </cell>
        </row>
        <row r="129">
          <cell r="A129" t="str">
            <v>幸町１－３０－１５</v>
          </cell>
          <cell r="B129" t="str">
            <v>箕輪忠浩</v>
          </cell>
          <cell r="C129" t="str">
            <v>腐敗</v>
          </cell>
          <cell r="D129">
            <v>1.5</v>
          </cell>
          <cell r="E129">
            <v>36370</v>
          </cell>
        </row>
        <row r="130">
          <cell r="A130" t="str">
            <v>幸町１－４３－４</v>
          </cell>
          <cell r="B130" t="str">
            <v>高橋善五</v>
          </cell>
          <cell r="C130" t="str">
            <v>分バッキ</v>
          </cell>
          <cell r="D130">
            <v>1</v>
          </cell>
          <cell r="E130">
            <v>39430</v>
          </cell>
        </row>
        <row r="131">
          <cell r="A131" t="str">
            <v>幸町２－１５－８</v>
          </cell>
          <cell r="B131" t="str">
            <v>須崎公一</v>
          </cell>
          <cell r="C131" t="str">
            <v>腐敗</v>
          </cell>
          <cell r="D131">
            <v>1.5</v>
          </cell>
          <cell r="E131">
            <v>40003</v>
          </cell>
        </row>
        <row r="132">
          <cell r="A132" t="str">
            <v>幸町２－２１－４</v>
          </cell>
          <cell r="B132" t="str">
            <v>第一七福荘</v>
          </cell>
          <cell r="C132" t="str">
            <v>バッキ</v>
          </cell>
          <cell r="D132">
            <v>1</v>
          </cell>
          <cell r="E132">
            <v>38763</v>
          </cell>
        </row>
        <row r="133">
          <cell r="A133" t="str">
            <v>幸町２－２１－４</v>
          </cell>
          <cell r="B133" t="str">
            <v>第二七福荘</v>
          </cell>
          <cell r="C133" t="str">
            <v>バッキ</v>
          </cell>
          <cell r="D133">
            <v>1</v>
          </cell>
          <cell r="E133">
            <v>38763</v>
          </cell>
        </row>
        <row r="134">
          <cell r="A134" t="str">
            <v>幸町２－２１－８</v>
          </cell>
          <cell r="B134" t="str">
            <v>土屋和吉　コーポ丸和</v>
          </cell>
          <cell r="C134" t="str">
            <v>バッキ</v>
          </cell>
          <cell r="D134">
            <v>1</v>
          </cell>
          <cell r="E134">
            <v>39063</v>
          </cell>
        </row>
        <row r="135">
          <cell r="A135" t="str">
            <v>幸町２－２９－６</v>
          </cell>
          <cell r="B135" t="str">
            <v>㈱北信工</v>
          </cell>
          <cell r="C135" t="str">
            <v>分バッキ</v>
          </cell>
          <cell r="D135">
            <v>1.5</v>
          </cell>
          <cell r="E135">
            <v>41611</v>
          </cell>
        </row>
        <row r="136">
          <cell r="A136" t="str">
            <v>幸町２－３３－１３</v>
          </cell>
          <cell r="B136" t="str">
            <v>桜三番館</v>
          </cell>
          <cell r="C136" t="str">
            <v>腐敗</v>
          </cell>
          <cell r="D136">
            <v>2</v>
          </cell>
          <cell r="E136">
            <v>39798</v>
          </cell>
        </row>
        <row r="137">
          <cell r="A137" t="str">
            <v>幸町２－４０－３</v>
          </cell>
          <cell r="B137" t="str">
            <v>須崎静子</v>
          </cell>
          <cell r="C137" t="str">
            <v>腐敗</v>
          </cell>
          <cell r="D137">
            <v>1.5</v>
          </cell>
          <cell r="E137">
            <v>41724</v>
          </cell>
          <cell r="F137" t="str">
            <v>24.4実績報告により使用者名変更</v>
          </cell>
        </row>
        <row r="138">
          <cell r="A138" t="str">
            <v>幸町３－５－１</v>
          </cell>
          <cell r="B138" t="str">
            <v>山川勝美</v>
          </cell>
          <cell r="C138" t="str">
            <v>腐敗</v>
          </cell>
          <cell r="D138">
            <v>3.5</v>
          </cell>
          <cell r="E138">
            <v>34996</v>
          </cell>
        </row>
        <row r="139">
          <cell r="A139" t="str">
            <v>幸町３－５－６</v>
          </cell>
          <cell r="B139" t="str">
            <v>金井峰基</v>
          </cell>
          <cell r="C139" t="str">
            <v>分バッキ</v>
          </cell>
          <cell r="D139">
            <v>1.5</v>
          </cell>
          <cell r="E139">
            <v>41122</v>
          </cell>
        </row>
        <row r="140">
          <cell r="A140" t="str">
            <v>幸町３－５－１２</v>
          </cell>
          <cell r="B140" t="str">
            <v>乙幡佳男</v>
          </cell>
          <cell r="C140" t="str">
            <v>分バッキ</v>
          </cell>
          <cell r="D140">
            <v>1.5</v>
          </cell>
          <cell r="E140">
            <v>41387</v>
          </cell>
        </row>
        <row r="141">
          <cell r="A141" t="str">
            <v>幸町３－５－１３</v>
          </cell>
          <cell r="B141" t="str">
            <v>砂原良晴　博一</v>
          </cell>
          <cell r="C141" t="str">
            <v>分バッキ</v>
          </cell>
          <cell r="D141">
            <v>1</v>
          </cell>
          <cell r="E141">
            <v>41662</v>
          </cell>
        </row>
        <row r="142">
          <cell r="A142" t="str">
            <v>幸町３－５－１４</v>
          </cell>
          <cell r="B142" t="str">
            <v>武田正美</v>
          </cell>
          <cell r="C142" t="str">
            <v>分バッキ</v>
          </cell>
          <cell r="D142">
            <v>1</v>
          </cell>
          <cell r="E142">
            <v>41696</v>
          </cell>
        </row>
        <row r="143">
          <cell r="A143" t="str">
            <v>幸町３－５－１５</v>
          </cell>
          <cell r="B143" t="str">
            <v>宮崎和彦　由美子</v>
          </cell>
          <cell r="C143" t="str">
            <v>分バッキ</v>
          </cell>
          <cell r="D143">
            <v>1</v>
          </cell>
          <cell r="E143">
            <v>37006</v>
          </cell>
        </row>
        <row r="144">
          <cell r="A144" t="str">
            <v>幸町３－５－１６</v>
          </cell>
          <cell r="B144" t="str">
            <v>増田正道</v>
          </cell>
          <cell r="C144" t="str">
            <v>分バッキ</v>
          </cell>
          <cell r="D144">
            <v>1</v>
          </cell>
          <cell r="E144">
            <v>41479</v>
          </cell>
        </row>
        <row r="145">
          <cell r="A145" t="str">
            <v>幸町３－５－１７</v>
          </cell>
          <cell r="B145" t="str">
            <v>吉田美穂子　雄子</v>
          </cell>
          <cell r="C145" t="str">
            <v>分バッキ</v>
          </cell>
          <cell r="D145">
            <v>1.5</v>
          </cell>
          <cell r="E145">
            <v>41443</v>
          </cell>
        </row>
        <row r="146">
          <cell r="A146" t="str">
            <v>幸町３－２０－３</v>
          </cell>
          <cell r="B146" t="str">
            <v>窪田博之</v>
          </cell>
          <cell r="C146" t="str">
            <v>バッキ</v>
          </cell>
          <cell r="D146">
            <v>0.8</v>
          </cell>
          <cell r="E146">
            <v>37350</v>
          </cell>
        </row>
        <row r="147">
          <cell r="A147" t="str">
            <v>幸町３－２０－４３</v>
          </cell>
          <cell r="B147" t="str">
            <v>佐藤昌子</v>
          </cell>
          <cell r="C147" t="str">
            <v>バッキ</v>
          </cell>
          <cell r="D147">
            <v>0.8</v>
          </cell>
          <cell r="E147">
            <v>39749</v>
          </cell>
        </row>
        <row r="148">
          <cell r="A148" t="str">
            <v>幸町４－１７－１</v>
          </cell>
          <cell r="B148" t="str">
            <v>小峰晴</v>
          </cell>
          <cell r="C148" t="str">
            <v>腐敗</v>
          </cell>
          <cell r="D148">
            <v>1.5</v>
          </cell>
          <cell r="E148">
            <v>34522</v>
          </cell>
        </row>
        <row r="149">
          <cell r="A149" t="str">
            <v>幸町４－１８－１９</v>
          </cell>
          <cell r="B149" t="str">
            <v>吉田善吾</v>
          </cell>
          <cell r="C149" t="str">
            <v>腐敗</v>
          </cell>
          <cell r="D149">
            <v>1.5</v>
          </cell>
          <cell r="E149">
            <v>36745</v>
          </cell>
        </row>
        <row r="150">
          <cell r="A150" t="str">
            <v>幸町４－２０－５</v>
          </cell>
          <cell r="B150" t="str">
            <v>高橋長一</v>
          </cell>
          <cell r="C150" t="str">
            <v>腐敗</v>
          </cell>
          <cell r="D150">
            <v>1.5</v>
          </cell>
          <cell r="E150">
            <v>35649</v>
          </cell>
        </row>
        <row r="151">
          <cell r="A151" t="str">
            <v>幸町４－２４－１３</v>
          </cell>
          <cell r="B151" t="str">
            <v>河野拓朗</v>
          </cell>
          <cell r="C151" t="str">
            <v>分バッキ</v>
          </cell>
          <cell r="D151">
            <v>1.5</v>
          </cell>
          <cell r="E151">
            <v>39371</v>
          </cell>
        </row>
        <row r="152">
          <cell r="A152" t="str">
            <v>幸町４－２７－３</v>
          </cell>
          <cell r="B152" t="str">
            <v>㈱OSK寮</v>
          </cell>
          <cell r="C152" t="str">
            <v>腐敗</v>
          </cell>
          <cell r="D152">
            <v>6</v>
          </cell>
          <cell r="E152">
            <v>35244</v>
          </cell>
        </row>
        <row r="153">
          <cell r="A153" t="str">
            <v>幸町４－３６－１</v>
          </cell>
          <cell r="B153" t="str">
            <v>小林秀和</v>
          </cell>
          <cell r="C153" t="str">
            <v>腐敗</v>
          </cell>
          <cell r="D153">
            <v>3.5</v>
          </cell>
          <cell r="E153">
            <v>33484</v>
          </cell>
        </row>
        <row r="154">
          <cell r="A154" t="str">
            <v>幸町４－４１－１５</v>
          </cell>
          <cell r="B154" t="str">
            <v>遠藤正幸</v>
          </cell>
          <cell r="C154" t="str">
            <v>バッキ</v>
          </cell>
          <cell r="D154">
            <v>1.5</v>
          </cell>
          <cell r="E154">
            <v>41241</v>
          </cell>
        </row>
        <row r="155">
          <cell r="A155" t="str">
            <v>幸町４－４１－１５</v>
          </cell>
          <cell r="B155" t="str">
            <v>斎藤新次</v>
          </cell>
          <cell r="C155" t="str">
            <v>腐敗</v>
          </cell>
          <cell r="D155">
            <v>1.5</v>
          </cell>
          <cell r="E155">
            <v>40183</v>
          </cell>
        </row>
        <row r="156">
          <cell r="A156" t="str">
            <v>幸町４－４２－３</v>
          </cell>
          <cell r="B156" t="str">
            <v>㈲ホソブチ自動車</v>
          </cell>
          <cell r="C156" t="str">
            <v>分バッキ</v>
          </cell>
          <cell r="D156">
            <v>1.5</v>
          </cell>
          <cell r="E156">
            <v>39429</v>
          </cell>
        </row>
        <row r="157">
          <cell r="A157" t="str">
            <v>幸町４－４２－３</v>
          </cell>
          <cell r="B157" t="str">
            <v>細渕啓次郎</v>
          </cell>
          <cell r="C157" t="str">
            <v>バッキ</v>
          </cell>
          <cell r="D157">
            <v>0.8</v>
          </cell>
          <cell r="E157">
            <v>39429</v>
          </cell>
        </row>
        <row r="158">
          <cell r="A158" t="str">
            <v>幸町４－４４－２</v>
          </cell>
          <cell r="B158" t="str">
            <v>山大鉄商</v>
          </cell>
          <cell r="C158" t="str">
            <v>バッキ</v>
          </cell>
          <cell r="D158">
            <v>1.5</v>
          </cell>
          <cell r="E158">
            <v>38321</v>
          </cell>
        </row>
        <row r="159">
          <cell r="A159" t="str">
            <v>幸町４－４６－６</v>
          </cell>
          <cell r="B159" t="str">
            <v>川村　修</v>
          </cell>
          <cell r="C159" t="str">
            <v>バッキ</v>
          </cell>
          <cell r="D159">
            <v>1.5</v>
          </cell>
          <cell r="E159">
            <v>41661</v>
          </cell>
        </row>
        <row r="160">
          <cell r="A160" t="str">
            <v>幸町４－４７－３４</v>
          </cell>
          <cell r="B160" t="str">
            <v>㈱小倉工務店</v>
          </cell>
          <cell r="C160" t="str">
            <v>バッキ</v>
          </cell>
          <cell r="D160">
            <v>0.8</v>
          </cell>
          <cell r="E160">
            <v>38140</v>
          </cell>
        </row>
        <row r="161">
          <cell r="A161" t="str">
            <v>幸町４－４７－３４</v>
          </cell>
          <cell r="B161" t="str">
            <v>小倉雅雄</v>
          </cell>
          <cell r="C161" t="str">
            <v>腐敗</v>
          </cell>
          <cell r="D161">
            <v>1.5</v>
          </cell>
          <cell r="E161">
            <v>38140</v>
          </cell>
        </row>
        <row r="162">
          <cell r="A162" t="str">
            <v>幸町４－５６－１</v>
          </cell>
          <cell r="B162" t="str">
            <v>日光クリーニング</v>
          </cell>
          <cell r="C162" t="str">
            <v>バッキ</v>
          </cell>
          <cell r="D162">
            <v>0.8</v>
          </cell>
          <cell r="E162">
            <v>41127</v>
          </cell>
        </row>
        <row r="163">
          <cell r="A163" t="str">
            <v>幸町５－１－１４</v>
          </cell>
          <cell r="B163" t="str">
            <v>㈲マチヤ興産</v>
          </cell>
          <cell r="C163" t="str">
            <v>バッキ</v>
          </cell>
          <cell r="D163">
            <v>0.8</v>
          </cell>
          <cell r="E163">
            <v>37316</v>
          </cell>
        </row>
        <row r="164">
          <cell r="A164" t="str">
            <v>幸町５－６－１４</v>
          </cell>
          <cell r="B164" t="str">
            <v>押見洋夫</v>
          </cell>
          <cell r="C164" t="str">
            <v>腐敗</v>
          </cell>
          <cell r="D164">
            <v>1.5</v>
          </cell>
          <cell r="E164">
            <v>38827</v>
          </cell>
          <cell r="F164" t="str">
            <v>引越</v>
          </cell>
        </row>
        <row r="165">
          <cell r="A165" t="str">
            <v>幸町５－１０－１０</v>
          </cell>
          <cell r="B165" t="str">
            <v>ハイデルベルガ立川</v>
          </cell>
          <cell r="C165" t="str">
            <v>バッキ</v>
          </cell>
          <cell r="D165">
            <v>10</v>
          </cell>
          <cell r="E165">
            <v>34421</v>
          </cell>
        </row>
        <row r="166">
          <cell r="A166" t="str">
            <v>幸町５－１２－１</v>
          </cell>
          <cell r="B166" t="str">
            <v>㈱平塚建設</v>
          </cell>
          <cell r="C166" t="str">
            <v>分バッキ</v>
          </cell>
          <cell r="D166">
            <v>1.5</v>
          </cell>
          <cell r="E166">
            <v>38440</v>
          </cell>
        </row>
        <row r="167">
          <cell r="A167" t="str">
            <v>幸町５－３４－１</v>
          </cell>
          <cell r="B167" t="str">
            <v>小林寿一郎　龍彦</v>
          </cell>
          <cell r="C167" t="str">
            <v>腐敗</v>
          </cell>
          <cell r="D167">
            <v>1.5</v>
          </cell>
          <cell r="E167">
            <v>41666</v>
          </cell>
        </row>
        <row r="168">
          <cell r="A168" t="str">
            <v>幸町５－５７－９</v>
          </cell>
          <cell r="B168" t="str">
            <v>グリーンピポット</v>
          </cell>
          <cell r="C168" t="str">
            <v>バッキ</v>
          </cell>
          <cell r="D168">
            <v>4.5</v>
          </cell>
          <cell r="E168">
            <v>33455</v>
          </cell>
        </row>
        <row r="169">
          <cell r="A169" t="str">
            <v>幸町５－６６－１３</v>
          </cell>
          <cell r="B169" t="str">
            <v>本山一郎　美代子</v>
          </cell>
          <cell r="C169" t="str">
            <v>バッキ</v>
          </cell>
          <cell r="D169">
            <v>1</v>
          </cell>
          <cell r="E169">
            <v>40857</v>
          </cell>
        </row>
        <row r="170">
          <cell r="A170" t="str">
            <v>幸町５－６７－４２</v>
          </cell>
          <cell r="B170" t="str">
            <v>鎌田健司</v>
          </cell>
          <cell r="C170" t="str">
            <v>バッキ</v>
          </cell>
          <cell r="D170">
            <v>0.8</v>
          </cell>
          <cell r="E170">
            <v>38884</v>
          </cell>
        </row>
        <row r="171">
          <cell r="A171" t="str">
            <v>幸町５－７１－１</v>
          </cell>
          <cell r="B171" t="str">
            <v>宮沢昭三</v>
          </cell>
          <cell r="C171" t="str">
            <v>バッキ</v>
          </cell>
          <cell r="D171">
            <v>0.8</v>
          </cell>
          <cell r="E171">
            <v>40730</v>
          </cell>
        </row>
        <row r="172">
          <cell r="A172" t="str">
            <v>幸町５－７１－１</v>
          </cell>
          <cell r="B172" t="str">
            <v>大野京一　博</v>
          </cell>
          <cell r="C172" t="str">
            <v>バッキ</v>
          </cell>
          <cell r="D172">
            <v>0.8</v>
          </cell>
          <cell r="E172">
            <v>37811</v>
          </cell>
        </row>
        <row r="173">
          <cell r="A173" t="str">
            <v>幸町５－７４－４</v>
          </cell>
          <cell r="B173" t="str">
            <v>谷田貝将三</v>
          </cell>
          <cell r="C173" t="str">
            <v>バッキ</v>
          </cell>
          <cell r="D173">
            <v>1.5</v>
          </cell>
          <cell r="E173">
            <v>34198</v>
          </cell>
        </row>
        <row r="174">
          <cell r="A174" t="str">
            <v>幸町５－７７－４</v>
          </cell>
          <cell r="B174" t="str">
            <v>関口素男</v>
          </cell>
          <cell r="C174" t="str">
            <v>分バッキ</v>
          </cell>
          <cell r="D174">
            <v>1</v>
          </cell>
          <cell r="E174">
            <v>36956</v>
          </cell>
        </row>
        <row r="175">
          <cell r="A175" t="str">
            <v>幸町５－７８－６</v>
          </cell>
          <cell r="B175" t="str">
            <v>須貝久男</v>
          </cell>
          <cell r="C175" t="str">
            <v>分バッキ</v>
          </cell>
          <cell r="D175">
            <v>1.5</v>
          </cell>
          <cell r="E175">
            <v>41554</v>
          </cell>
        </row>
        <row r="176">
          <cell r="A176" t="str">
            <v>幸町５－７８－７</v>
          </cell>
          <cell r="B176" t="str">
            <v>川村光春</v>
          </cell>
          <cell r="C176" t="str">
            <v>バッキ</v>
          </cell>
          <cell r="D176">
            <v>1.5</v>
          </cell>
          <cell r="E176">
            <v>41627</v>
          </cell>
        </row>
        <row r="177">
          <cell r="A177" t="str">
            <v>幸町５－７９－２</v>
          </cell>
          <cell r="B177" t="str">
            <v>浅見金十郎</v>
          </cell>
          <cell r="C177" t="str">
            <v>バッキ</v>
          </cell>
          <cell r="D177">
            <v>1.5</v>
          </cell>
          <cell r="E177">
            <v>36354</v>
          </cell>
        </row>
        <row r="178">
          <cell r="A178" t="str">
            <v>幸町５－７９－５</v>
          </cell>
          <cell r="B178" t="str">
            <v>田中楽器</v>
          </cell>
          <cell r="C178" t="str">
            <v>バッキ</v>
          </cell>
          <cell r="D178">
            <v>0.8</v>
          </cell>
          <cell r="E178">
            <v>39059</v>
          </cell>
        </row>
        <row r="179">
          <cell r="A179" t="str">
            <v>幸町５－８２－１１</v>
          </cell>
          <cell r="B179" t="str">
            <v>ハイツメイト　扶桑管理ｻｰﾋﾞｽ㈱</v>
          </cell>
          <cell r="C179" t="str">
            <v>分バッキ</v>
          </cell>
          <cell r="D179">
            <v>3</v>
          </cell>
          <cell r="E179">
            <v>41309</v>
          </cell>
        </row>
        <row r="180">
          <cell r="A180" t="str">
            <v>幸町５－８７－２</v>
          </cell>
          <cell r="B180" t="str">
            <v>立川バス㈱　上水営業所</v>
          </cell>
          <cell r="C180" t="str">
            <v>バッキ</v>
          </cell>
          <cell r="D180">
            <v>7.5</v>
          </cell>
          <cell r="E180">
            <v>36118</v>
          </cell>
        </row>
        <row r="181">
          <cell r="A181" t="str">
            <v>幸町５－９６－３８</v>
          </cell>
          <cell r="B181" t="str">
            <v>白百合荘　田中</v>
          </cell>
          <cell r="C181" t="str">
            <v>腐敗</v>
          </cell>
          <cell r="D181">
            <v>1.5</v>
          </cell>
          <cell r="E181">
            <v>37875</v>
          </cell>
        </row>
        <row r="182">
          <cell r="A182" t="str">
            <v>幸町６－７－９</v>
          </cell>
          <cell r="B182" t="str">
            <v>三幸荘　㈲山京不動産</v>
          </cell>
          <cell r="C182" t="str">
            <v>腐敗</v>
          </cell>
          <cell r="D182">
            <v>3.5</v>
          </cell>
          <cell r="E182">
            <v>39161</v>
          </cell>
        </row>
        <row r="183">
          <cell r="A183" t="str">
            <v>幸町６－２３－３</v>
          </cell>
          <cell r="B183" t="str">
            <v>桜荘　土方　勇</v>
          </cell>
          <cell r="C183" t="str">
            <v>腐敗</v>
          </cell>
          <cell r="D183">
            <v>1.5</v>
          </cell>
          <cell r="E183">
            <v>40849</v>
          </cell>
        </row>
        <row r="184">
          <cell r="A184" t="str">
            <v>幸町６－２４－２７</v>
          </cell>
          <cell r="B184" t="str">
            <v>コーポ入江</v>
          </cell>
          <cell r="C184" t="str">
            <v>バッキ</v>
          </cell>
          <cell r="D184">
            <v>2.5</v>
          </cell>
          <cell r="E184">
            <v>36369</v>
          </cell>
        </row>
        <row r="185">
          <cell r="A185" t="str">
            <v>幸町６－３６－４</v>
          </cell>
          <cell r="B185" t="str">
            <v>武蔵野工業　玉川上水宿舎</v>
          </cell>
          <cell r="C185" t="str">
            <v>分バッキ</v>
          </cell>
          <cell r="D185">
            <v>15.5</v>
          </cell>
          <cell r="E185">
            <v>39728</v>
          </cell>
        </row>
        <row r="186">
          <cell r="A186" t="str">
            <v>柏町２－２－１５</v>
          </cell>
          <cell r="B186" t="str">
            <v>園部辰巳</v>
          </cell>
          <cell r="C186" t="str">
            <v>分バッキ</v>
          </cell>
          <cell r="D186">
            <v>1.5</v>
          </cell>
          <cell r="E186">
            <v>41624</v>
          </cell>
        </row>
        <row r="187">
          <cell r="A187" t="str">
            <v>柏町２－２２－４</v>
          </cell>
          <cell r="B187" t="str">
            <v>佐野園</v>
          </cell>
          <cell r="C187" t="str">
            <v>分バッキ</v>
          </cell>
          <cell r="D187">
            <v>1</v>
          </cell>
          <cell r="E187">
            <v>40724</v>
          </cell>
        </row>
        <row r="188">
          <cell r="A188" t="str">
            <v>柏町２－２２－４</v>
          </cell>
          <cell r="B188" t="str">
            <v>佐野武義</v>
          </cell>
          <cell r="C188" t="str">
            <v>腐敗</v>
          </cell>
          <cell r="D188">
            <v>1.5</v>
          </cell>
          <cell r="E188">
            <v>40718</v>
          </cell>
        </row>
        <row r="189">
          <cell r="A189" t="str">
            <v>柏町２－３７－５</v>
          </cell>
          <cell r="B189" t="str">
            <v>砂川徳三</v>
          </cell>
          <cell r="C189" t="str">
            <v>バッキ</v>
          </cell>
          <cell r="D189">
            <v>0.8</v>
          </cell>
          <cell r="E189">
            <v>33612</v>
          </cell>
        </row>
        <row r="190">
          <cell r="A190" t="str">
            <v>柏町２－４２－７</v>
          </cell>
          <cell r="B190" t="str">
            <v>寺本文雄</v>
          </cell>
          <cell r="C190" t="str">
            <v>分バッキ</v>
          </cell>
          <cell r="D190">
            <v>1.5</v>
          </cell>
          <cell r="E190">
            <v>41479</v>
          </cell>
        </row>
        <row r="191">
          <cell r="A191" t="str">
            <v>柏町２－４６－５</v>
          </cell>
          <cell r="B191" t="str">
            <v>園部隆康</v>
          </cell>
          <cell r="C191" t="str">
            <v>分バッキ</v>
          </cell>
          <cell r="D191">
            <v>1</v>
          </cell>
          <cell r="E191">
            <v>38427</v>
          </cell>
        </row>
        <row r="192">
          <cell r="A192" t="str">
            <v>柏町２－４８－３</v>
          </cell>
          <cell r="B192" t="str">
            <v>シャトレーヌ柏</v>
          </cell>
          <cell r="C192" t="str">
            <v>分バッキ</v>
          </cell>
          <cell r="D192">
            <v>2.5</v>
          </cell>
          <cell r="E192">
            <v>37082</v>
          </cell>
        </row>
        <row r="193">
          <cell r="A193" t="str">
            <v>柏町３－２－１５</v>
          </cell>
          <cell r="B193" t="str">
            <v>タカギ立川マンション</v>
          </cell>
          <cell r="C193" t="str">
            <v>バッキ</v>
          </cell>
          <cell r="D193">
            <v>3</v>
          </cell>
          <cell r="E193">
            <v>32941</v>
          </cell>
        </row>
        <row r="194">
          <cell r="A194" t="str">
            <v>柏町３－５－５</v>
          </cell>
          <cell r="B194" t="str">
            <v>山城譲</v>
          </cell>
          <cell r="C194" t="str">
            <v>バッキ</v>
          </cell>
          <cell r="D194">
            <v>0.8</v>
          </cell>
          <cell r="E194">
            <v>36025</v>
          </cell>
        </row>
        <row r="195">
          <cell r="A195" t="str">
            <v>柏町３－２８－１</v>
          </cell>
          <cell r="B195" t="str">
            <v>㈱シティーデイリーサービス</v>
          </cell>
          <cell r="C195" t="str">
            <v>分バッキ</v>
          </cell>
          <cell r="D195">
            <v>1</v>
          </cell>
          <cell r="E195">
            <v>36635</v>
          </cell>
        </row>
        <row r="196">
          <cell r="A196" t="str">
            <v>柏町３－３０－１８</v>
          </cell>
          <cell r="B196" t="str">
            <v>大倉健弘</v>
          </cell>
          <cell r="C196" t="str">
            <v>分バッキ</v>
          </cell>
          <cell r="D196">
            <v>1.5</v>
          </cell>
          <cell r="E196">
            <v>39948</v>
          </cell>
        </row>
        <row r="197">
          <cell r="A197" t="str">
            <v>柏町３－３３－１８</v>
          </cell>
          <cell r="B197" t="str">
            <v>岡本正一</v>
          </cell>
          <cell r="C197" t="str">
            <v>バッキ</v>
          </cell>
          <cell r="D197">
            <v>0.8</v>
          </cell>
          <cell r="E197">
            <v>41206</v>
          </cell>
        </row>
        <row r="198">
          <cell r="A198" t="str">
            <v>柏町３－４８－３</v>
          </cell>
          <cell r="B198" t="str">
            <v>㈲小峰自動車</v>
          </cell>
          <cell r="C198" t="str">
            <v>腐敗</v>
          </cell>
          <cell r="D198">
            <v>1.5</v>
          </cell>
          <cell r="E198">
            <v>38749</v>
          </cell>
          <cell r="F198" t="str">
            <v>名義変更</v>
          </cell>
        </row>
        <row r="199">
          <cell r="A199" t="str">
            <v>柏町３－４９－３</v>
          </cell>
          <cell r="B199" t="str">
            <v>金子愛三</v>
          </cell>
          <cell r="C199" t="str">
            <v>分バッキ</v>
          </cell>
          <cell r="D199">
            <v>1.5</v>
          </cell>
          <cell r="E199">
            <v>36342</v>
          </cell>
        </row>
        <row r="200">
          <cell r="A200" t="str">
            <v>柏町４－１２－３</v>
          </cell>
          <cell r="B200" t="str">
            <v>㈱メカノエレクトロニック</v>
          </cell>
          <cell r="C200" t="str">
            <v>分バッキ</v>
          </cell>
          <cell r="D200">
            <v>0.8</v>
          </cell>
          <cell r="E200">
            <v>35884</v>
          </cell>
        </row>
        <row r="201">
          <cell r="A201" t="str">
            <v>柏町４－２１－１</v>
          </cell>
          <cell r="B201" t="str">
            <v>㈱立川アロー</v>
          </cell>
          <cell r="C201" t="str">
            <v>分バッキ</v>
          </cell>
          <cell r="D201">
            <v>1.5</v>
          </cell>
          <cell r="E201">
            <v>37120</v>
          </cell>
        </row>
        <row r="202">
          <cell r="A202" t="str">
            <v>柏町４－２１－２２</v>
          </cell>
          <cell r="B202" t="str">
            <v>水野祐</v>
          </cell>
          <cell r="C202" t="str">
            <v>バッキ</v>
          </cell>
          <cell r="D202">
            <v>1.5</v>
          </cell>
          <cell r="E202">
            <v>34625</v>
          </cell>
        </row>
        <row r="203">
          <cell r="A203" t="str">
            <v>柏町４－２２－１０</v>
          </cell>
          <cell r="B203" t="str">
            <v>宇佐美育夫</v>
          </cell>
          <cell r="C203" t="str">
            <v>バッキ</v>
          </cell>
          <cell r="D203">
            <v>1.5</v>
          </cell>
          <cell r="E203">
            <v>36271</v>
          </cell>
        </row>
        <row r="204">
          <cell r="A204" t="str">
            <v>柏町４－２２－１４</v>
          </cell>
          <cell r="B204" t="str">
            <v>池田昭一</v>
          </cell>
          <cell r="C204" t="str">
            <v>バッキ</v>
          </cell>
          <cell r="D204">
            <v>1.5</v>
          </cell>
          <cell r="E204">
            <v>40725</v>
          </cell>
        </row>
        <row r="205">
          <cell r="A205" t="str">
            <v>柏町４－２２－１８</v>
          </cell>
          <cell r="B205" t="str">
            <v>高橋勝広</v>
          </cell>
          <cell r="C205" t="str">
            <v>分バッキ</v>
          </cell>
          <cell r="D205">
            <v>1.5</v>
          </cell>
          <cell r="E205">
            <v>36886</v>
          </cell>
        </row>
        <row r="206">
          <cell r="A206" t="str">
            <v>柏町４－２２－１９</v>
          </cell>
          <cell r="B206" t="str">
            <v>岡田誠</v>
          </cell>
          <cell r="C206" t="str">
            <v>分バッキ</v>
          </cell>
          <cell r="D206">
            <v>1.5</v>
          </cell>
          <cell r="E206">
            <v>36873</v>
          </cell>
        </row>
        <row r="207">
          <cell r="A207" t="str">
            <v>柏町４－２３－２４</v>
          </cell>
          <cell r="B207" t="str">
            <v>北川富枝　忠明</v>
          </cell>
          <cell r="C207" t="str">
            <v>分バッキ</v>
          </cell>
          <cell r="D207">
            <v>1.5</v>
          </cell>
          <cell r="E207">
            <v>40640</v>
          </cell>
        </row>
        <row r="208">
          <cell r="A208" t="str">
            <v>柏町４－５６－７</v>
          </cell>
          <cell r="B208" t="str">
            <v>園部理一</v>
          </cell>
          <cell r="C208" t="str">
            <v>バッキ</v>
          </cell>
          <cell r="D208">
            <v>1.5</v>
          </cell>
          <cell r="E208">
            <v>33236</v>
          </cell>
        </row>
        <row r="209">
          <cell r="A209" t="str">
            <v>柏町４－５７－２５</v>
          </cell>
          <cell r="B209" t="str">
            <v>スイート館</v>
          </cell>
          <cell r="C209" t="str">
            <v>分バッキ</v>
          </cell>
          <cell r="D209">
            <v>3.5</v>
          </cell>
          <cell r="E209">
            <v>41115</v>
          </cell>
          <cell r="F209" t="str">
            <v>須藤誠一</v>
          </cell>
        </row>
        <row r="210">
          <cell r="A210" t="str">
            <v>柏町４－５７－２９</v>
          </cell>
          <cell r="B210" t="str">
            <v>オークブロードヒル</v>
          </cell>
          <cell r="C210" t="str">
            <v>分バッキ</v>
          </cell>
          <cell r="D210">
            <v>5</v>
          </cell>
          <cell r="E210">
            <v>36679</v>
          </cell>
        </row>
        <row r="211">
          <cell r="A211" t="str">
            <v>柏町４－５８－１２</v>
          </cell>
          <cell r="B211" t="str">
            <v>桑原ハイツ</v>
          </cell>
          <cell r="C211" t="str">
            <v>腐敗</v>
          </cell>
          <cell r="D211">
            <v>3.5</v>
          </cell>
          <cell r="E211">
            <v>33505</v>
          </cell>
        </row>
        <row r="212">
          <cell r="A212" t="str">
            <v>柏町４－６０－５</v>
          </cell>
          <cell r="B212" t="str">
            <v>安藤敏昭</v>
          </cell>
          <cell r="C212" t="str">
            <v>バッキ</v>
          </cell>
          <cell r="D212">
            <v>2</v>
          </cell>
          <cell r="E212">
            <v>33939</v>
          </cell>
        </row>
        <row r="213">
          <cell r="A213" t="str">
            <v>柏町４－６０－６</v>
          </cell>
          <cell r="B213" t="str">
            <v>滝口章</v>
          </cell>
          <cell r="C213" t="str">
            <v>分バッキ</v>
          </cell>
          <cell r="D213">
            <v>2</v>
          </cell>
          <cell r="E213">
            <v>37816</v>
          </cell>
        </row>
        <row r="214">
          <cell r="A214" t="str">
            <v>柏町４－６６－２</v>
          </cell>
          <cell r="B214" t="str">
            <v>上水ショッピングセンタ</v>
          </cell>
          <cell r="C214" t="str">
            <v>腐敗</v>
          </cell>
          <cell r="D214">
            <v>5</v>
          </cell>
          <cell r="E214">
            <v>38406</v>
          </cell>
        </row>
        <row r="215">
          <cell r="A215" t="str">
            <v>柏町４－６６－２</v>
          </cell>
          <cell r="B215" t="str">
            <v>２FアパートNO１</v>
          </cell>
          <cell r="C215" t="str">
            <v>腐敗</v>
          </cell>
          <cell r="D215">
            <v>5</v>
          </cell>
          <cell r="E215">
            <v>34646</v>
          </cell>
        </row>
        <row r="216">
          <cell r="A216" t="str">
            <v>柏町４－６６－２</v>
          </cell>
          <cell r="B216" t="str">
            <v>２FアパートNO２</v>
          </cell>
          <cell r="C216" t="str">
            <v>腐敗</v>
          </cell>
          <cell r="D216">
            <v>1.5</v>
          </cell>
          <cell r="E216">
            <v>38406</v>
          </cell>
        </row>
        <row r="217">
          <cell r="A217" t="str">
            <v>柏町５－１－１</v>
          </cell>
          <cell r="B217" t="str">
            <v>西武鉄道㈱　玉川上水寮</v>
          </cell>
          <cell r="C217" t="str">
            <v>腐敗</v>
          </cell>
          <cell r="D217">
            <v>18</v>
          </cell>
          <cell r="E217">
            <v>36598</v>
          </cell>
        </row>
        <row r="218">
          <cell r="A218" t="str">
            <v>柏町５－１－１</v>
          </cell>
          <cell r="B218" t="str">
            <v>㈱ムサシノエンジニアリング</v>
          </cell>
          <cell r="C218" t="str">
            <v>分バッキ</v>
          </cell>
          <cell r="D218">
            <v>2</v>
          </cell>
          <cell r="E218">
            <v>38202</v>
          </cell>
        </row>
        <row r="219">
          <cell r="A219" t="str">
            <v>柏町５－３－１</v>
          </cell>
          <cell r="B219" t="str">
            <v>㈱ＹＳＯ</v>
          </cell>
          <cell r="C219" t="str">
            <v>分バッキ</v>
          </cell>
          <cell r="D219">
            <v>5</v>
          </cell>
          <cell r="E219">
            <v>41297</v>
          </cell>
          <cell r="F219" t="str">
            <v>合併浄化槽　サンクス玉川上水店</v>
          </cell>
        </row>
        <row r="220">
          <cell r="A220" t="str">
            <v>上砂町１－９－５</v>
          </cell>
          <cell r="B220" t="str">
            <v>山本清八　山本建設工業</v>
          </cell>
          <cell r="C220" t="str">
            <v>腐敗</v>
          </cell>
          <cell r="D220">
            <v>2.5</v>
          </cell>
          <cell r="E220">
            <v>36084</v>
          </cell>
        </row>
        <row r="221">
          <cell r="A221" t="str">
            <v>上砂町１－１２</v>
          </cell>
          <cell r="B221" t="str">
            <v>加園建設㈱</v>
          </cell>
          <cell r="C221" t="str">
            <v>分バッキ</v>
          </cell>
          <cell r="D221">
            <v>1</v>
          </cell>
          <cell r="E221">
            <v>35937</v>
          </cell>
        </row>
        <row r="222">
          <cell r="A222" t="str">
            <v>上砂町１－１２</v>
          </cell>
          <cell r="B222" t="str">
            <v>角田建設工業</v>
          </cell>
          <cell r="C222" t="str">
            <v>分バッキ</v>
          </cell>
          <cell r="D222">
            <v>1.5</v>
          </cell>
          <cell r="E222">
            <v>37063</v>
          </cell>
        </row>
        <row r="223">
          <cell r="A223" t="str">
            <v>上砂町１－１２</v>
          </cell>
          <cell r="B223" t="str">
            <v>手嶋組</v>
          </cell>
          <cell r="C223" t="str">
            <v>分バッキ</v>
          </cell>
          <cell r="D223">
            <v>1</v>
          </cell>
          <cell r="E223">
            <v>37056</v>
          </cell>
        </row>
        <row r="224">
          <cell r="A224" t="str">
            <v>上砂町１－１７－１６７</v>
          </cell>
          <cell r="B224" t="str">
            <v>テンポラリーハウス</v>
          </cell>
          <cell r="C224" t="str">
            <v>バッキ</v>
          </cell>
          <cell r="D224">
            <v>1</v>
          </cell>
          <cell r="E224">
            <v>35989</v>
          </cell>
        </row>
        <row r="225">
          <cell r="A225" t="str">
            <v>上砂町２－１０－５</v>
          </cell>
          <cell r="B225" t="str">
            <v>小林周二</v>
          </cell>
          <cell r="C225" t="str">
            <v>分バッキ</v>
          </cell>
          <cell r="D225">
            <v>1</v>
          </cell>
          <cell r="E225">
            <v>40731</v>
          </cell>
          <cell r="F225" t="str">
            <v>現住者　宮下テツジ</v>
          </cell>
        </row>
        <row r="226">
          <cell r="A226" t="str">
            <v>上砂町２－２０－５</v>
          </cell>
          <cell r="B226" t="str">
            <v>斎藤サダ子</v>
          </cell>
          <cell r="C226" t="str">
            <v>分バッキ</v>
          </cell>
          <cell r="D226">
            <v>1</v>
          </cell>
          <cell r="E226">
            <v>41457</v>
          </cell>
        </row>
        <row r="227">
          <cell r="A227" t="str">
            <v>上砂町２－２２－１</v>
          </cell>
          <cell r="B227" t="str">
            <v>竹田惣八</v>
          </cell>
          <cell r="C227" t="str">
            <v>バッキ</v>
          </cell>
          <cell r="D227">
            <v>0.8</v>
          </cell>
          <cell r="E227">
            <v>36510</v>
          </cell>
        </row>
        <row r="228">
          <cell r="A228" t="str">
            <v>上砂町２－４１－６</v>
          </cell>
          <cell r="B228" t="str">
            <v>矢島金光</v>
          </cell>
          <cell r="C228" t="str">
            <v>分バッキ</v>
          </cell>
          <cell r="D228">
            <v>1</v>
          </cell>
          <cell r="E228">
            <v>40835</v>
          </cell>
        </row>
        <row r="229">
          <cell r="A229" t="str">
            <v>上砂町３－１－２２</v>
          </cell>
          <cell r="B229" t="str">
            <v>羽生満</v>
          </cell>
          <cell r="C229" t="str">
            <v>バッキ</v>
          </cell>
          <cell r="D229">
            <v>0.8</v>
          </cell>
          <cell r="E229">
            <v>36623</v>
          </cell>
        </row>
        <row r="230">
          <cell r="A230" t="str">
            <v>上砂町３－２－１</v>
          </cell>
          <cell r="B230" t="str">
            <v>スーパーはしもと</v>
          </cell>
          <cell r="C230" t="str">
            <v>バッキ</v>
          </cell>
          <cell r="D230">
            <v>5.2</v>
          </cell>
          <cell r="E230">
            <v>33171</v>
          </cell>
        </row>
        <row r="231">
          <cell r="A231" t="str">
            <v>上砂町３－２－２</v>
          </cell>
          <cell r="B231" t="str">
            <v>浜谷宗治</v>
          </cell>
          <cell r="C231" t="str">
            <v>分バッキ</v>
          </cell>
          <cell r="D231">
            <v>1.5</v>
          </cell>
          <cell r="E231">
            <v>36616</v>
          </cell>
        </row>
        <row r="232">
          <cell r="A232" t="str">
            <v>上砂町３－３－２</v>
          </cell>
          <cell r="B232" t="str">
            <v>内野　茂樹</v>
          </cell>
          <cell r="C232" t="str">
            <v>バッキ</v>
          </cell>
          <cell r="D232">
            <v>1.5</v>
          </cell>
          <cell r="E232">
            <v>40974</v>
          </cell>
          <cell r="F232" t="str">
            <v>実績報告により追加、オーナー、現在は空き家</v>
          </cell>
        </row>
        <row r="233">
          <cell r="A233" t="str">
            <v>上砂町３－１０－４</v>
          </cell>
          <cell r="B233" t="str">
            <v>上野薫</v>
          </cell>
          <cell r="C233" t="str">
            <v>バッキ</v>
          </cell>
          <cell r="D233">
            <v>0.8</v>
          </cell>
          <cell r="E233">
            <v>36025</v>
          </cell>
        </row>
        <row r="234">
          <cell r="A234" t="str">
            <v>上砂町３－１１－１０</v>
          </cell>
          <cell r="B234" t="str">
            <v>近藤信悟</v>
          </cell>
          <cell r="C234" t="str">
            <v>腐敗</v>
          </cell>
          <cell r="D234">
            <v>2</v>
          </cell>
          <cell r="E234">
            <v>40863</v>
          </cell>
        </row>
        <row r="235">
          <cell r="A235" t="str">
            <v>上砂町３－１１－１０</v>
          </cell>
          <cell r="B235" t="str">
            <v>近藤信悟</v>
          </cell>
          <cell r="C235" t="str">
            <v>バッキ</v>
          </cell>
          <cell r="D235">
            <v>1</v>
          </cell>
          <cell r="E235">
            <v>35879</v>
          </cell>
        </row>
        <row r="236">
          <cell r="A236" t="str">
            <v>上砂町３－１１－１５</v>
          </cell>
          <cell r="B236" t="str">
            <v>高木永三　ハイツ桑都</v>
          </cell>
          <cell r="C236" t="str">
            <v>バッキ</v>
          </cell>
          <cell r="D236">
            <v>2</v>
          </cell>
          <cell r="E236">
            <v>41722</v>
          </cell>
        </row>
        <row r="237">
          <cell r="A237" t="str">
            <v>上砂町３－１１－２２</v>
          </cell>
          <cell r="B237" t="str">
            <v>坂本賢一</v>
          </cell>
          <cell r="C237" t="str">
            <v>分バッキ</v>
          </cell>
          <cell r="D237">
            <v>1</v>
          </cell>
          <cell r="E237">
            <v>35899</v>
          </cell>
        </row>
        <row r="238">
          <cell r="A238" t="str">
            <v>上砂町３－１１－２３</v>
          </cell>
          <cell r="B238" t="str">
            <v>㈱セキショウ　関口昭吾</v>
          </cell>
          <cell r="C238" t="str">
            <v>分バッキ</v>
          </cell>
          <cell r="D238">
            <v>1.5</v>
          </cell>
          <cell r="E238">
            <v>38051</v>
          </cell>
        </row>
        <row r="239">
          <cell r="A239" t="str">
            <v>上砂町３－１１－２４</v>
          </cell>
          <cell r="B239" t="str">
            <v>井上行男</v>
          </cell>
          <cell r="C239" t="str">
            <v>分バッキ</v>
          </cell>
          <cell r="D239">
            <v>1</v>
          </cell>
          <cell r="E239">
            <v>36355</v>
          </cell>
        </row>
        <row r="240">
          <cell r="A240" t="str">
            <v>上砂町３－１１－２５</v>
          </cell>
          <cell r="B240" t="str">
            <v>山田健一</v>
          </cell>
          <cell r="C240" t="str">
            <v>分バッキ</v>
          </cell>
          <cell r="D240">
            <v>1</v>
          </cell>
          <cell r="E240">
            <v>41159</v>
          </cell>
        </row>
        <row r="241">
          <cell r="A241" t="str">
            <v>上砂町３－１５－３</v>
          </cell>
          <cell r="B241" t="str">
            <v>天理教　中島政司</v>
          </cell>
          <cell r="C241" t="str">
            <v>分バッキ</v>
          </cell>
          <cell r="D241">
            <v>2</v>
          </cell>
          <cell r="E241">
            <v>36599</v>
          </cell>
        </row>
        <row r="242">
          <cell r="A242" t="str">
            <v>上砂町３－１８－７</v>
          </cell>
          <cell r="B242" t="str">
            <v>高本永三</v>
          </cell>
          <cell r="C242" t="str">
            <v>バッキ</v>
          </cell>
          <cell r="D242">
            <v>1</v>
          </cell>
          <cell r="E242">
            <v>41474</v>
          </cell>
        </row>
        <row r="243">
          <cell r="A243" t="str">
            <v>上砂町３－２１－２４</v>
          </cell>
          <cell r="B243" t="str">
            <v>中野喜弘</v>
          </cell>
          <cell r="C243" t="str">
            <v>分バッキ</v>
          </cell>
          <cell r="D243">
            <v>1</v>
          </cell>
          <cell r="E243">
            <v>41704</v>
          </cell>
        </row>
        <row r="244">
          <cell r="A244" t="str">
            <v>上砂町３－２２－１</v>
          </cell>
          <cell r="B244" t="str">
            <v>羽生満</v>
          </cell>
          <cell r="C244" t="str">
            <v>バッキ</v>
          </cell>
          <cell r="D244">
            <v>0.8</v>
          </cell>
          <cell r="E244">
            <v>36222</v>
          </cell>
        </row>
        <row r="245">
          <cell r="A245" t="str">
            <v>上砂町３－２４－３</v>
          </cell>
          <cell r="B245" t="str">
            <v>藤岡忠夫</v>
          </cell>
          <cell r="C245" t="str">
            <v>分バッキ</v>
          </cell>
          <cell r="D245">
            <v>1</v>
          </cell>
          <cell r="E245">
            <v>36339</v>
          </cell>
        </row>
        <row r="246">
          <cell r="A246" t="str">
            <v>上砂町３－２９－１４</v>
          </cell>
          <cell r="B246" t="str">
            <v>西村茂生</v>
          </cell>
          <cell r="C246" t="str">
            <v>分バッキ</v>
          </cell>
          <cell r="D246">
            <v>1</v>
          </cell>
          <cell r="E246">
            <v>38056</v>
          </cell>
        </row>
        <row r="247">
          <cell r="A247" t="str">
            <v>上砂町３－３５－９</v>
          </cell>
          <cell r="B247" t="str">
            <v>落合幸夫</v>
          </cell>
          <cell r="C247" t="str">
            <v>バッキ</v>
          </cell>
          <cell r="D247">
            <v>0.8</v>
          </cell>
          <cell r="E247">
            <v>39766</v>
          </cell>
        </row>
        <row r="248">
          <cell r="A248" t="str">
            <v>上砂町３－３５－３５</v>
          </cell>
          <cell r="B248" t="str">
            <v>池島正男(サナエ)</v>
          </cell>
          <cell r="C248" t="str">
            <v>バッキ</v>
          </cell>
          <cell r="D248">
            <v>0.8</v>
          </cell>
          <cell r="E248">
            <v>40955</v>
          </cell>
        </row>
        <row r="249">
          <cell r="A249" t="str">
            <v>上砂町３－３５－３９</v>
          </cell>
          <cell r="B249" t="str">
            <v>高橋克夫</v>
          </cell>
          <cell r="C249" t="str">
            <v>バッキ</v>
          </cell>
          <cell r="D249">
            <v>0.8</v>
          </cell>
          <cell r="E249">
            <v>41422</v>
          </cell>
        </row>
        <row r="250">
          <cell r="A250" t="str">
            <v>上砂町３－３５－４０</v>
          </cell>
          <cell r="B250" t="str">
            <v>岡田可夫</v>
          </cell>
          <cell r="C250" t="str">
            <v>バッキ</v>
          </cell>
          <cell r="D250">
            <v>0.8</v>
          </cell>
          <cell r="E250">
            <v>41492</v>
          </cell>
        </row>
        <row r="251">
          <cell r="A251" t="str">
            <v>上砂町３－３５－４３</v>
          </cell>
          <cell r="B251" t="str">
            <v>倉田清</v>
          </cell>
          <cell r="C251" t="str">
            <v>分バッキ</v>
          </cell>
          <cell r="D251">
            <v>1</v>
          </cell>
          <cell r="E251">
            <v>41219</v>
          </cell>
        </row>
        <row r="252">
          <cell r="A252" t="str">
            <v>上砂町３－３５－４４</v>
          </cell>
          <cell r="B252" t="str">
            <v>大岡正夫　船越明夫</v>
          </cell>
          <cell r="C252" t="str">
            <v>分バッキ</v>
          </cell>
          <cell r="D252">
            <v>1</v>
          </cell>
          <cell r="E252">
            <v>41141</v>
          </cell>
        </row>
        <row r="253">
          <cell r="A253" t="str">
            <v>上砂町３－３５－４６</v>
          </cell>
          <cell r="B253" t="str">
            <v>小坂規矩治</v>
          </cell>
          <cell r="C253" t="str">
            <v>分バッキ</v>
          </cell>
          <cell r="D253">
            <v>1</v>
          </cell>
          <cell r="E253">
            <v>41292</v>
          </cell>
        </row>
        <row r="254">
          <cell r="A254" t="str">
            <v>上砂町３－３５－４７</v>
          </cell>
          <cell r="B254" t="str">
            <v>渡辺信男</v>
          </cell>
          <cell r="C254" t="str">
            <v>分バッキ</v>
          </cell>
          <cell r="D254">
            <v>1</v>
          </cell>
          <cell r="E254">
            <v>41372</v>
          </cell>
        </row>
        <row r="255">
          <cell r="A255" t="str">
            <v>上砂町３－３５－５９</v>
          </cell>
          <cell r="B255" t="str">
            <v>中里博</v>
          </cell>
          <cell r="C255" t="str">
            <v>分バッキ</v>
          </cell>
          <cell r="D255">
            <v>1</v>
          </cell>
          <cell r="E255">
            <v>41604</v>
          </cell>
        </row>
        <row r="256">
          <cell r="A256" t="str">
            <v>上砂町３－３５－６０</v>
          </cell>
          <cell r="B256" t="str">
            <v>加藤敏男</v>
          </cell>
          <cell r="C256" t="str">
            <v>分バッキ</v>
          </cell>
          <cell r="D256">
            <v>1</v>
          </cell>
          <cell r="E256">
            <v>40508</v>
          </cell>
        </row>
        <row r="257">
          <cell r="A257" t="str">
            <v>上砂町３－５０－７</v>
          </cell>
          <cell r="B257" t="str">
            <v>一政藤隆</v>
          </cell>
          <cell r="C257" t="str">
            <v>分バッキ</v>
          </cell>
          <cell r="D257">
            <v>1</v>
          </cell>
          <cell r="E257">
            <v>41374</v>
          </cell>
        </row>
        <row r="258">
          <cell r="A258" t="str">
            <v>上砂町３－５１－４</v>
          </cell>
          <cell r="B258" t="str">
            <v>高橋松男</v>
          </cell>
          <cell r="C258" t="str">
            <v>バッキ</v>
          </cell>
          <cell r="D258">
            <v>1</v>
          </cell>
          <cell r="E258">
            <v>34788</v>
          </cell>
        </row>
        <row r="259">
          <cell r="A259" t="str">
            <v>上砂町３－５２－４</v>
          </cell>
          <cell r="B259" t="str">
            <v>橋本勇治</v>
          </cell>
          <cell r="C259" t="str">
            <v>バッキ</v>
          </cell>
          <cell r="D259">
            <v>1.5</v>
          </cell>
          <cell r="E259">
            <v>37645</v>
          </cell>
        </row>
        <row r="260">
          <cell r="A260" t="str">
            <v>上砂町３－５２－４</v>
          </cell>
          <cell r="B260" t="str">
            <v>グリーンリバーハイツ</v>
          </cell>
          <cell r="C260" t="str">
            <v>バッキ</v>
          </cell>
          <cell r="D260">
            <v>7</v>
          </cell>
          <cell r="E260">
            <v>33879</v>
          </cell>
        </row>
        <row r="261">
          <cell r="A261" t="str">
            <v>上砂町４－１４－５</v>
          </cell>
          <cell r="B261" t="str">
            <v>鳴島歳幸</v>
          </cell>
          <cell r="C261" t="str">
            <v>腐敗</v>
          </cell>
          <cell r="D261">
            <v>1.5</v>
          </cell>
          <cell r="E261">
            <v>37860</v>
          </cell>
        </row>
        <row r="262">
          <cell r="A262" t="str">
            <v>上砂町４－２６－１</v>
          </cell>
          <cell r="B262" t="str">
            <v>荒井章善</v>
          </cell>
          <cell r="C262" t="str">
            <v>バッキ</v>
          </cell>
          <cell r="D262">
            <v>0.8</v>
          </cell>
          <cell r="E262">
            <v>36651</v>
          </cell>
        </row>
        <row r="263">
          <cell r="A263" t="str">
            <v>上砂町４－２９－１</v>
          </cell>
          <cell r="B263" t="str">
            <v>若松貞一</v>
          </cell>
          <cell r="C263" t="str">
            <v>バッキ</v>
          </cell>
          <cell r="D263">
            <v>0.8</v>
          </cell>
          <cell r="E263">
            <v>40771</v>
          </cell>
        </row>
        <row r="264">
          <cell r="A264" t="str">
            <v>上砂町４－３０－４</v>
          </cell>
          <cell r="B264" t="str">
            <v>榎本一郎</v>
          </cell>
          <cell r="C264" t="str">
            <v>バッキ</v>
          </cell>
          <cell r="D264">
            <v>0.8</v>
          </cell>
          <cell r="E264">
            <v>41428</v>
          </cell>
        </row>
        <row r="265">
          <cell r="A265" t="str">
            <v>上砂町４－３０－４</v>
          </cell>
          <cell r="B265" t="str">
            <v>榎本一郎</v>
          </cell>
          <cell r="C265" t="str">
            <v>分バッキ</v>
          </cell>
          <cell r="D265">
            <v>2</v>
          </cell>
          <cell r="E265">
            <v>41425</v>
          </cell>
        </row>
        <row r="266">
          <cell r="A266" t="str">
            <v>上砂町４－４１－１２</v>
          </cell>
          <cell r="B266" t="str">
            <v>中島章</v>
          </cell>
          <cell r="C266" t="str">
            <v>バッキ</v>
          </cell>
          <cell r="D266">
            <v>3.5</v>
          </cell>
          <cell r="E266">
            <v>38195</v>
          </cell>
        </row>
        <row r="267">
          <cell r="A267" t="str">
            <v>上砂町４－４５－２３</v>
          </cell>
          <cell r="B267" t="str">
            <v>椎橋光太郎</v>
          </cell>
          <cell r="C267" t="str">
            <v>バッキ</v>
          </cell>
          <cell r="D267">
            <v>0.8</v>
          </cell>
          <cell r="E267">
            <v>41165</v>
          </cell>
        </row>
        <row r="268">
          <cell r="A268" t="str">
            <v>上砂町４－５５</v>
          </cell>
          <cell r="B268" t="str">
            <v>皆木設備　西武建設現場</v>
          </cell>
          <cell r="C268" t="str">
            <v>分バッキ</v>
          </cell>
          <cell r="D268">
            <v>1</v>
          </cell>
          <cell r="E268">
            <v>37392</v>
          </cell>
        </row>
        <row r="269">
          <cell r="A269" t="str">
            <v>上砂町５－３６－８</v>
          </cell>
          <cell r="B269" t="str">
            <v>西原政憲</v>
          </cell>
          <cell r="C269" t="str">
            <v>分バッキ</v>
          </cell>
          <cell r="D269">
            <v>1</v>
          </cell>
          <cell r="E269">
            <v>35991</v>
          </cell>
        </row>
        <row r="270">
          <cell r="A270" t="str">
            <v>一番町１－５８－５</v>
          </cell>
          <cell r="B270" t="str">
            <v>市川伊一</v>
          </cell>
          <cell r="C270" t="str">
            <v>バッキ</v>
          </cell>
          <cell r="D270">
            <v>0.8</v>
          </cell>
          <cell r="E270">
            <v>40025</v>
          </cell>
        </row>
        <row r="271">
          <cell r="A271" t="str">
            <v>一番町２－１－１</v>
          </cell>
          <cell r="B271" t="str">
            <v>㈱大久保組</v>
          </cell>
          <cell r="C271" t="str">
            <v>分バッキ</v>
          </cell>
          <cell r="D271">
            <v>1</v>
          </cell>
          <cell r="E271">
            <v>38860</v>
          </cell>
        </row>
        <row r="272">
          <cell r="A272" t="str">
            <v>一番町２－６－７</v>
          </cell>
          <cell r="B272" t="str">
            <v>小林智秀</v>
          </cell>
          <cell r="C272" t="str">
            <v>腐敗</v>
          </cell>
          <cell r="D272">
            <v>2</v>
          </cell>
          <cell r="E272">
            <v>39888</v>
          </cell>
        </row>
        <row r="273">
          <cell r="A273" t="str">
            <v>一番町４－１－１</v>
          </cell>
          <cell r="B273" t="str">
            <v>高橋正士</v>
          </cell>
          <cell r="C273" t="str">
            <v>分バッキ</v>
          </cell>
          <cell r="D273">
            <v>1</v>
          </cell>
          <cell r="E273">
            <v>41039</v>
          </cell>
        </row>
        <row r="274">
          <cell r="A274" t="str">
            <v>一番町４－６－４</v>
          </cell>
          <cell r="B274" t="str">
            <v>鳴島達</v>
          </cell>
          <cell r="C274" t="str">
            <v>腐敗</v>
          </cell>
          <cell r="D274">
            <v>1.5</v>
          </cell>
          <cell r="E274">
            <v>41218</v>
          </cell>
        </row>
        <row r="275">
          <cell r="A275" t="str">
            <v>一番町４－２２－１４</v>
          </cell>
          <cell r="B275" t="str">
            <v>蟹沢　桃子</v>
          </cell>
          <cell r="C275" t="str">
            <v>バッキ</v>
          </cell>
          <cell r="D275">
            <v>1</v>
          </cell>
          <cell r="E275">
            <v>41360</v>
          </cell>
        </row>
        <row r="276">
          <cell r="A276" t="str">
            <v>一番町４－４７－２</v>
          </cell>
          <cell r="B276" t="str">
            <v>騎西自動車</v>
          </cell>
          <cell r="C276" t="str">
            <v>分バッキ</v>
          </cell>
          <cell r="D276">
            <v>1.5</v>
          </cell>
          <cell r="E276">
            <v>40024</v>
          </cell>
        </row>
        <row r="277">
          <cell r="A277" t="str">
            <v>一番町４－５４－１２</v>
          </cell>
          <cell r="B277" t="str">
            <v>㈱三鷹精機</v>
          </cell>
          <cell r="C277" t="str">
            <v>腐敗</v>
          </cell>
          <cell r="D277">
            <v>1.5</v>
          </cell>
          <cell r="E277">
            <v>41411</v>
          </cell>
        </row>
        <row r="278">
          <cell r="A278" t="str">
            <v>一番町４－６０－１</v>
          </cell>
          <cell r="B278" t="str">
            <v>石原製作所</v>
          </cell>
          <cell r="C278" t="str">
            <v>腐敗</v>
          </cell>
          <cell r="D278">
            <v>7</v>
          </cell>
          <cell r="E278">
            <v>38827</v>
          </cell>
        </row>
        <row r="279">
          <cell r="A279" t="str">
            <v>一番町４－６４－２</v>
          </cell>
          <cell r="B279" t="str">
            <v>㈱サンエー物流</v>
          </cell>
          <cell r="C279" t="str">
            <v>分バッキ</v>
          </cell>
          <cell r="D279">
            <v>1.5</v>
          </cell>
          <cell r="E279">
            <v>41478</v>
          </cell>
          <cell r="F279" t="str">
            <v>合併浄化槽</v>
          </cell>
        </row>
        <row r="280">
          <cell r="A280" t="str">
            <v>一番町５－３－６</v>
          </cell>
          <cell r="B280" t="str">
            <v>大野彰</v>
          </cell>
          <cell r="C280" t="str">
            <v>バッキ</v>
          </cell>
          <cell r="D280">
            <v>0.8</v>
          </cell>
          <cell r="E280">
            <v>36986</v>
          </cell>
        </row>
        <row r="281">
          <cell r="A281" t="str">
            <v>一番町６－２７－３</v>
          </cell>
          <cell r="B281" t="str">
            <v>㈲ニッシン</v>
          </cell>
          <cell r="C281" t="str">
            <v>分バッキ</v>
          </cell>
          <cell r="D281">
            <v>3</v>
          </cell>
          <cell r="E281">
            <v>40829</v>
          </cell>
        </row>
        <row r="282">
          <cell r="A282" t="str">
            <v>西砂町１－３６－５</v>
          </cell>
          <cell r="B282" t="str">
            <v>山本晃</v>
          </cell>
          <cell r="C282" t="str">
            <v>バッキ</v>
          </cell>
          <cell r="D282">
            <v>1</v>
          </cell>
          <cell r="E282">
            <v>39074</v>
          </cell>
        </row>
        <row r="283">
          <cell r="A283" t="str">
            <v>西砂町２－１－２</v>
          </cell>
          <cell r="B283" t="str">
            <v>西砂ビレッジ</v>
          </cell>
          <cell r="C283" t="str">
            <v>バッキ</v>
          </cell>
          <cell r="D283">
            <v>7</v>
          </cell>
          <cell r="E283">
            <v>33350</v>
          </cell>
        </row>
        <row r="284">
          <cell r="A284" t="str">
            <v>西砂町２－１１－８</v>
          </cell>
          <cell r="B284" t="str">
            <v>小山俊雄</v>
          </cell>
          <cell r="C284" t="str">
            <v>腐敗</v>
          </cell>
          <cell r="D284">
            <v>1.5</v>
          </cell>
          <cell r="E284">
            <v>41617</v>
          </cell>
        </row>
        <row r="285">
          <cell r="A285" t="str">
            <v>西砂町２－１４－１１</v>
          </cell>
          <cell r="B285" t="str">
            <v>斎藤忠夫</v>
          </cell>
          <cell r="C285" t="str">
            <v>腐敗</v>
          </cell>
          <cell r="D285">
            <v>1.5</v>
          </cell>
          <cell r="E285">
            <v>35891</v>
          </cell>
        </row>
        <row r="286">
          <cell r="A286" t="str">
            <v>西砂町５－１１－２</v>
          </cell>
          <cell r="B286" t="str">
            <v>中里昭夫</v>
          </cell>
          <cell r="C286" t="str">
            <v>腐敗</v>
          </cell>
          <cell r="D286">
            <v>1.5</v>
          </cell>
          <cell r="E286">
            <v>41213</v>
          </cell>
        </row>
        <row r="287">
          <cell r="A287" t="str">
            <v>西砂町５－６９－６</v>
          </cell>
          <cell r="B287" t="str">
            <v>加藤昌久　㈲貴藤</v>
          </cell>
          <cell r="C287" t="str">
            <v>分バッキ</v>
          </cell>
          <cell r="D287">
            <v>1</v>
          </cell>
          <cell r="E287">
            <v>38266</v>
          </cell>
        </row>
        <row r="288">
          <cell r="A288" t="str">
            <v>西砂町６－５－１</v>
          </cell>
          <cell r="B288" t="str">
            <v>宮崎蓚市</v>
          </cell>
          <cell r="C288" t="str">
            <v>腐敗</v>
          </cell>
          <cell r="D288">
            <v>1.5</v>
          </cell>
          <cell r="E288">
            <v>33435</v>
          </cell>
        </row>
        <row r="289">
          <cell r="A289" t="str">
            <v>西砂町６－１７－１０</v>
          </cell>
          <cell r="B289" t="str">
            <v>藤田広</v>
          </cell>
          <cell r="C289" t="str">
            <v>腐敗</v>
          </cell>
          <cell r="D289">
            <v>1.5</v>
          </cell>
          <cell r="E289">
            <v>36131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="115" zoomScaleNormal="115" workbookViewId="0">
      <selection activeCell="A4" sqref="A4"/>
    </sheetView>
  </sheetViews>
  <sheetFormatPr defaultRowHeight="18.75" x14ac:dyDescent="0.4"/>
  <cols>
    <col min="1" max="1" width="15.125" bestFit="1" customWidth="1"/>
  </cols>
  <sheetData>
    <row r="1" spans="1:7" x14ac:dyDescent="0.4">
      <c r="A1" s="1"/>
      <c r="B1" s="1">
        <v>1955</v>
      </c>
      <c r="C1" s="1">
        <v>1960</v>
      </c>
      <c r="D1" s="1">
        <v>1965</v>
      </c>
      <c r="E1" s="1">
        <v>1970</v>
      </c>
      <c r="F1" s="1">
        <v>1975</v>
      </c>
      <c r="G1" s="1">
        <v>1980</v>
      </c>
    </row>
    <row r="2" spans="1:7" x14ac:dyDescent="0.4">
      <c r="A2" s="1" t="s">
        <v>0</v>
      </c>
      <c r="B2" s="2">
        <v>621</v>
      </c>
      <c r="C2" s="2">
        <v>891</v>
      </c>
      <c r="D2" s="2">
        <v>1625</v>
      </c>
      <c r="E2" s="2">
        <v>2810</v>
      </c>
      <c r="F2" s="2">
        <v>4217</v>
      </c>
      <c r="G2" s="2">
        <v>4394</v>
      </c>
    </row>
    <row r="3" spans="1:7" x14ac:dyDescent="0.4">
      <c r="A3" s="1" t="s">
        <v>1</v>
      </c>
      <c r="B3" s="2">
        <v>7</v>
      </c>
      <c r="C3" s="2">
        <v>15</v>
      </c>
      <c r="D3" s="2">
        <v>29</v>
      </c>
      <c r="E3" s="2">
        <v>65</v>
      </c>
      <c r="F3" s="2">
        <v>132</v>
      </c>
      <c r="G3" s="2">
        <v>214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0" zoomScaleNormal="80" workbookViewId="0">
      <selection activeCell="A4" sqref="A4"/>
    </sheetView>
  </sheetViews>
  <sheetFormatPr defaultRowHeight="18.75" x14ac:dyDescent="0.4"/>
  <cols>
    <col min="1" max="1" width="40" bestFit="1" customWidth="1"/>
  </cols>
  <sheetData>
    <row r="1" spans="1:11" ht="37.5" x14ac:dyDescent="0.4">
      <c r="A1" t="s">
        <v>2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</row>
    <row r="2" spans="1:11" s="3" customFormat="1" x14ac:dyDescent="0.4">
      <c r="A2" s="3" t="s">
        <v>3</v>
      </c>
      <c r="B2" s="3">
        <v>17885</v>
      </c>
      <c r="C2" s="3">
        <v>18510</v>
      </c>
      <c r="D2" s="3">
        <v>19431</v>
      </c>
      <c r="E2" s="3">
        <v>19495</v>
      </c>
      <c r="F2" s="3">
        <v>19606</v>
      </c>
      <c r="G2" s="3">
        <v>19745</v>
      </c>
      <c r="H2" s="3">
        <v>20910</v>
      </c>
      <c r="I2" s="3">
        <v>20885</v>
      </c>
      <c r="J2" s="3">
        <v>21290</v>
      </c>
      <c r="K2" s="3">
        <v>21449</v>
      </c>
    </row>
    <row r="3" spans="1:11" s="3" customFormat="1" x14ac:dyDescent="0.4">
      <c r="A3" s="3" t="s">
        <v>4</v>
      </c>
      <c r="B3" s="3">
        <v>13900</v>
      </c>
      <c r="C3" s="3">
        <v>14400</v>
      </c>
      <c r="D3" s="3">
        <v>15200</v>
      </c>
      <c r="E3" s="3">
        <v>15200</v>
      </c>
      <c r="F3" s="3">
        <v>15300</v>
      </c>
      <c r="G3" s="3">
        <v>15500</v>
      </c>
      <c r="H3" s="3">
        <v>16400</v>
      </c>
      <c r="I3" s="3">
        <v>16400</v>
      </c>
      <c r="J3" s="3">
        <v>16800</v>
      </c>
      <c r="K3" s="3">
        <v>17000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6" sqref="M6"/>
    </sheetView>
  </sheetViews>
  <sheetFormatPr defaultRowHeight="18.75" x14ac:dyDescent="0.4"/>
  <cols>
    <col min="1" max="1" width="3.5" bestFit="1" customWidth="1"/>
    <col min="2" max="3" width="15.375" bestFit="1" customWidth="1"/>
    <col min="4" max="13" width="10.125" customWidth="1"/>
  </cols>
  <sheetData>
    <row r="1" spans="1:13" ht="19.5" thickBot="1" x14ac:dyDescent="0.4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 ht="26.25" customHeight="1" x14ac:dyDescent="0.4">
      <c r="A2" s="18"/>
      <c r="B2" s="31" t="s">
        <v>55</v>
      </c>
      <c r="C2" s="32"/>
      <c r="D2" s="31" t="s">
        <v>56</v>
      </c>
      <c r="E2" s="33"/>
      <c r="F2" s="33"/>
      <c r="G2" s="33"/>
      <c r="H2" s="33"/>
      <c r="I2" s="33"/>
      <c r="J2" s="33"/>
      <c r="K2" s="33"/>
      <c r="L2" s="33"/>
      <c r="M2" s="32"/>
    </row>
    <row r="3" spans="1:13" ht="69.75" customHeight="1" thickBot="1" x14ac:dyDescent="0.45">
      <c r="A3" s="34" t="s">
        <v>57</v>
      </c>
      <c r="B3" s="19">
        <v>2162</v>
      </c>
      <c r="C3" s="19">
        <v>2206</v>
      </c>
      <c r="D3" s="19">
        <v>2092</v>
      </c>
      <c r="E3" s="19">
        <v>1741</v>
      </c>
      <c r="F3" s="19">
        <v>1995</v>
      </c>
      <c r="G3" s="19">
        <v>2219</v>
      </c>
      <c r="H3" s="19">
        <v>2221</v>
      </c>
      <c r="I3" s="19">
        <v>1976</v>
      </c>
      <c r="J3" s="19">
        <v>2277</v>
      </c>
      <c r="K3" s="19">
        <v>2135</v>
      </c>
      <c r="L3" s="19">
        <v>2103</v>
      </c>
      <c r="M3" s="19">
        <v>2483</v>
      </c>
    </row>
    <row r="4" spans="1:13" ht="26.25" customHeight="1" x14ac:dyDescent="0.4">
      <c r="A4" s="35"/>
      <c r="B4" s="31" t="s">
        <v>56</v>
      </c>
      <c r="C4" s="32"/>
      <c r="D4" s="31" t="s">
        <v>58</v>
      </c>
      <c r="E4" s="33"/>
      <c r="F4" s="33"/>
      <c r="G4" s="33"/>
      <c r="H4" s="33"/>
      <c r="I4" s="33"/>
      <c r="J4" s="33"/>
      <c r="K4" s="33"/>
      <c r="L4" s="33"/>
      <c r="M4" s="32"/>
    </row>
    <row r="5" spans="1:13" ht="70.5" customHeight="1" thickBot="1" x14ac:dyDescent="0.45">
      <c r="A5" s="36"/>
      <c r="B5" s="20">
        <v>1635</v>
      </c>
      <c r="C5" s="20">
        <v>1928</v>
      </c>
      <c r="D5" s="20">
        <v>1695</v>
      </c>
      <c r="E5" s="20">
        <v>1412</v>
      </c>
      <c r="F5" s="20">
        <v>1624</v>
      </c>
      <c r="G5" s="20">
        <v>1711</v>
      </c>
      <c r="H5" s="20">
        <v>1863</v>
      </c>
      <c r="I5" s="20">
        <v>1796</v>
      </c>
      <c r="J5" s="20">
        <v>1965</v>
      </c>
      <c r="K5" s="20">
        <v>1734</v>
      </c>
      <c r="L5" s="20">
        <v>1899</v>
      </c>
      <c r="M5" s="20">
        <v>1814</v>
      </c>
    </row>
    <row r="7" spans="1:13" ht="37.5" x14ac:dyDescent="0.4">
      <c r="A7" s="37" t="s">
        <v>59</v>
      </c>
      <c r="B7" s="21" t="s">
        <v>60</v>
      </c>
      <c r="C7" s="22" t="s">
        <v>61</v>
      </c>
      <c r="D7" s="23" t="s">
        <v>62</v>
      </c>
      <c r="E7" s="24">
        <f>B21/C21-1</f>
        <v>-0.17704021866458419</v>
      </c>
      <c r="F7" t="str">
        <f>IF(E7&lt;0,"減","増")</f>
        <v>減</v>
      </c>
    </row>
    <row r="8" spans="1:13" x14ac:dyDescent="0.4">
      <c r="A8" s="37"/>
      <c r="B8" s="25" t="s">
        <v>63</v>
      </c>
      <c r="C8" s="25" t="s">
        <v>63</v>
      </c>
    </row>
    <row r="9" spans="1:13" x14ac:dyDescent="0.4">
      <c r="A9" s="26">
        <v>11</v>
      </c>
      <c r="B9" s="27">
        <v>1635</v>
      </c>
      <c r="C9" s="28">
        <v>2162</v>
      </c>
    </row>
    <row r="10" spans="1:13" x14ac:dyDescent="0.4">
      <c r="A10" s="26">
        <v>12</v>
      </c>
      <c r="B10" s="27">
        <v>1928</v>
      </c>
      <c r="C10" s="28">
        <v>2206</v>
      </c>
    </row>
    <row r="11" spans="1:13" x14ac:dyDescent="0.4">
      <c r="A11" s="26">
        <v>1</v>
      </c>
      <c r="B11" s="27">
        <v>1695</v>
      </c>
      <c r="C11" s="28">
        <v>2092</v>
      </c>
    </row>
    <row r="12" spans="1:13" x14ac:dyDescent="0.4">
      <c r="A12" s="26">
        <v>2</v>
      </c>
      <c r="B12" s="27">
        <v>1412</v>
      </c>
      <c r="C12" s="28">
        <v>1741</v>
      </c>
    </row>
    <row r="13" spans="1:13" x14ac:dyDescent="0.4">
      <c r="A13" s="26">
        <v>3</v>
      </c>
      <c r="B13" s="27">
        <v>1624</v>
      </c>
      <c r="C13" s="28">
        <v>1995</v>
      </c>
    </row>
    <row r="14" spans="1:13" x14ac:dyDescent="0.4">
      <c r="A14" s="1">
        <v>4</v>
      </c>
      <c r="B14" s="2">
        <v>1711</v>
      </c>
      <c r="C14" s="29">
        <v>2219</v>
      </c>
    </row>
    <row r="15" spans="1:13" x14ac:dyDescent="0.4">
      <c r="A15" s="1">
        <v>5</v>
      </c>
      <c r="B15" s="2">
        <v>1863</v>
      </c>
      <c r="C15" s="29">
        <v>2221</v>
      </c>
    </row>
    <row r="16" spans="1:13" x14ac:dyDescent="0.4">
      <c r="A16" s="1">
        <v>6</v>
      </c>
      <c r="B16" s="2">
        <v>1796</v>
      </c>
      <c r="C16" s="29">
        <v>1976</v>
      </c>
    </row>
    <row r="17" spans="1:3" x14ac:dyDescent="0.4">
      <c r="A17" s="1">
        <v>7</v>
      </c>
      <c r="B17" s="2">
        <v>1965</v>
      </c>
      <c r="C17" s="29">
        <v>2277</v>
      </c>
    </row>
    <row r="18" spans="1:3" x14ac:dyDescent="0.4">
      <c r="A18" s="1">
        <v>8</v>
      </c>
      <c r="B18" s="2">
        <v>1734</v>
      </c>
      <c r="C18" s="29">
        <v>2135</v>
      </c>
    </row>
    <row r="19" spans="1:3" x14ac:dyDescent="0.4">
      <c r="A19" s="1">
        <v>9</v>
      </c>
      <c r="B19" s="2">
        <v>1899</v>
      </c>
      <c r="C19" s="29">
        <v>2103</v>
      </c>
    </row>
    <row r="20" spans="1:3" x14ac:dyDescent="0.4">
      <c r="A20" s="1">
        <v>10</v>
      </c>
      <c r="B20" s="2">
        <v>1814</v>
      </c>
      <c r="C20" s="29">
        <v>2483</v>
      </c>
    </row>
    <row r="21" spans="1:3" x14ac:dyDescent="0.4">
      <c r="A21" s="1" t="s">
        <v>64</v>
      </c>
      <c r="B21" s="30">
        <f>SUM(B9:B20)</f>
        <v>21076</v>
      </c>
      <c r="C21" s="30">
        <f t="shared" ref="C21" si="0">SUM(C9:C20)</f>
        <v>25610</v>
      </c>
    </row>
  </sheetData>
  <mergeCells count="6">
    <mergeCell ref="A7:A8"/>
    <mergeCell ref="B2:C2"/>
    <mergeCell ref="D2:M2"/>
    <mergeCell ref="A3:A5"/>
    <mergeCell ref="B4:C4"/>
    <mergeCell ref="D4:M4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D1" workbookViewId="0">
      <selection activeCell="M6" sqref="M6"/>
    </sheetView>
  </sheetViews>
  <sheetFormatPr defaultRowHeight="18.75" x14ac:dyDescent="0.4"/>
  <cols>
    <col min="1" max="1" width="3.5" bestFit="1" customWidth="1"/>
    <col min="2" max="3" width="15.375" bestFit="1" customWidth="1"/>
    <col min="4" max="13" width="10.125" customWidth="1"/>
  </cols>
  <sheetData>
    <row r="1" spans="1:13" ht="19.5" thickBot="1" x14ac:dyDescent="0.45"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 ht="26.25" customHeight="1" x14ac:dyDescent="0.4">
      <c r="A2" s="18"/>
      <c r="B2" s="31" t="s">
        <v>55</v>
      </c>
      <c r="C2" s="32"/>
      <c r="D2" s="31" t="s">
        <v>56</v>
      </c>
      <c r="E2" s="33"/>
      <c r="F2" s="33"/>
      <c r="G2" s="33"/>
      <c r="H2" s="33"/>
      <c r="I2" s="33"/>
      <c r="J2" s="33"/>
      <c r="K2" s="33"/>
      <c r="L2" s="33"/>
      <c r="M2" s="32"/>
    </row>
    <row r="3" spans="1:13" ht="69.75" customHeight="1" thickBot="1" x14ac:dyDescent="0.45">
      <c r="A3" s="34" t="s">
        <v>65</v>
      </c>
      <c r="B3" s="20">
        <v>246</v>
      </c>
      <c r="C3" s="20">
        <v>239</v>
      </c>
      <c r="D3" s="20">
        <v>220</v>
      </c>
      <c r="E3" s="20">
        <v>173</v>
      </c>
      <c r="F3" s="20">
        <v>227</v>
      </c>
      <c r="G3" s="20">
        <v>211</v>
      </c>
      <c r="H3" s="20">
        <v>283</v>
      </c>
      <c r="I3" s="20">
        <v>203</v>
      </c>
      <c r="J3" s="20">
        <v>208</v>
      </c>
      <c r="K3" s="20">
        <v>287</v>
      </c>
      <c r="L3" s="20">
        <v>278</v>
      </c>
      <c r="M3" s="20">
        <v>724</v>
      </c>
    </row>
    <row r="4" spans="1:13" ht="26.25" customHeight="1" x14ac:dyDescent="0.4">
      <c r="A4" s="35"/>
      <c r="B4" s="31" t="s">
        <v>56</v>
      </c>
      <c r="C4" s="32"/>
      <c r="D4" s="31" t="s">
        <v>58</v>
      </c>
      <c r="E4" s="33"/>
      <c r="F4" s="33"/>
      <c r="G4" s="33"/>
      <c r="H4" s="33"/>
      <c r="I4" s="33"/>
      <c r="J4" s="33"/>
      <c r="K4" s="33"/>
      <c r="L4" s="33"/>
      <c r="M4" s="32"/>
    </row>
    <row r="5" spans="1:13" ht="70.5" customHeight="1" thickBot="1" x14ac:dyDescent="0.45">
      <c r="A5" s="36"/>
      <c r="B5" s="20">
        <v>66</v>
      </c>
      <c r="C5" s="20">
        <v>104</v>
      </c>
      <c r="D5" s="20">
        <v>122</v>
      </c>
      <c r="E5" s="20">
        <v>85</v>
      </c>
      <c r="F5" s="20">
        <v>108</v>
      </c>
      <c r="G5" s="20">
        <v>136</v>
      </c>
      <c r="H5" s="20">
        <v>131</v>
      </c>
      <c r="I5" s="20">
        <v>104</v>
      </c>
      <c r="J5" s="20">
        <v>113</v>
      </c>
      <c r="K5" s="20">
        <v>117</v>
      </c>
      <c r="L5" s="20">
        <v>108</v>
      </c>
      <c r="M5" s="20">
        <v>130</v>
      </c>
    </row>
    <row r="7" spans="1:13" ht="37.5" x14ac:dyDescent="0.4">
      <c r="A7" s="37" t="s">
        <v>59</v>
      </c>
      <c r="B7" s="21" t="s">
        <v>60</v>
      </c>
      <c r="C7" s="22" t="s">
        <v>61</v>
      </c>
      <c r="D7" s="23" t="s">
        <v>62</v>
      </c>
      <c r="E7" s="24">
        <f>B21/C21-1</f>
        <v>-0.59866626250378907</v>
      </c>
      <c r="F7" t="str">
        <f>IF(E7&lt;0,"減","増")</f>
        <v>減</v>
      </c>
    </row>
    <row r="8" spans="1:13" x14ac:dyDescent="0.4">
      <c r="A8" s="37"/>
      <c r="B8" s="25" t="s">
        <v>66</v>
      </c>
      <c r="C8" s="25" t="s">
        <v>66</v>
      </c>
    </row>
    <row r="9" spans="1:13" x14ac:dyDescent="0.4">
      <c r="A9" s="26">
        <v>11</v>
      </c>
      <c r="B9" s="27">
        <v>66</v>
      </c>
      <c r="C9" s="28">
        <v>246</v>
      </c>
    </row>
    <row r="10" spans="1:13" x14ac:dyDescent="0.4">
      <c r="A10" s="26">
        <v>12</v>
      </c>
      <c r="B10" s="27">
        <v>104</v>
      </c>
      <c r="C10" s="28">
        <v>239</v>
      </c>
    </row>
    <row r="11" spans="1:13" x14ac:dyDescent="0.4">
      <c r="A11" s="26">
        <v>1</v>
      </c>
      <c r="B11" s="27">
        <v>122</v>
      </c>
      <c r="C11" s="28">
        <v>220</v>
      </c>
    </row>
    <row r="12" spans="1:13" x14ac:dyDescent="0.4">
      <c r="A12" s="26">
        <v>2</v>
      </c>
      <c r="B12" s="27">
        <v>85</v>
      </c>
      <c r="C12" s="28">
        <v>173</v>
      </c>
    </row>
    <row r="13" spans="1:13" x14ac:dyDescent="0.4">
      <c r="A13" s="26">
        <v>3</v>
      </c>
      <c r="B13" s="27">
        <v>108</v>
      </c>
      <c r="C13" s="28">
        <v>227</v>
      </c>
    </row>
    <row r="14" spans="1:13" x14ac:dyDescent="0.4">
      <c r="A14" s="1">
        <v>4</v>
      </c>
      <c r="B14" s="2">
        <v>136</v>
      </c>
      <c r="C14" s="29">
        <v>211</v>
      </c>
    </row>
    <row r="15" spans="1:13" x14ac:dyDescent="0.4">
      <c r="A15" s="1">
        <v>5</v>
      </c>
      <c r="B15" s="2">
        <v>131</v>
      </c>
      <c r="C15" s="29">
        <v>283</v>
      </c>
    </row>
    <row r="16" spans="1:13" x14ac:dyDescent="0.4">
      <c r="A16" s="1">
        <v>6</v>
      </c>
      <c r="B16" s="2">
        <v>104</v>
      </c>
      <c r="C16" s="29">
        <v>203</v>
      </c>
    </row>
    <row r="17" spans="1:3" x14ac:dyDescent="0.4">
      <c r="A17" s="1">
        <v>7</v>
      </c>
      <c r="B17" s="2">
        <v>113</v>
      </c>
      <c r="C17" s="29">
        <v>208</v>
      </c>
    </row>
    <row r="18" spans="1:3" x14ac:dyDescent="0.4">
      <c r="A18" s="1">
        <v>8</v>
      </c>
      <c r="B18" s="2">
        <v>117</v>
      </c>
      <c r="C18" s="29">
        <v>287</v>
      </c>
    </row>
    <row r="19" spans="1:3" x14ac:dyDescent="0.4">
      <c r="A19" s="1">
        <v>9</v>
      </c>
      <c r="B19" s="2">
        <v>108</v>
      </c>
      <c r="C19" s="29">
        <v>278</v>
      </c>
    </row>
    <row r="20" spans="1:3" x14ac:dyDescent="0.4">
      <c r="A20" s="1">
        <v>10</v>
      </c>
      <c r="B20" s="2">
        <v>130</v>
      </c>
      <c r="C20" s="29">
        <v>724</v>
      </c>
    </row>
    <row r="21" spans="1:3" x14ac:dyDescent="0.4">
      <c r="A21" s="1" t="s">
        <v>64</v>
      </c>
      <c r="B21" s="30">
        <f>SUM(B9:B20)</f>
        <v>1324</v>
      </c>
      <c r="C21" s="30">
        <f t="shared" ref="C21" si="0">SUM(C9:C20)</f>
        <v>3299</v>
      </c>
    </row>
  </sheetData>
  <mergeCells count="6">
    <mergeCell ref="A7:A8"/>
    <mergeCell ref="B2:C2"/>
    <mergeCell ref="D2:M2"/>
    <mergeCell ref="A3:A5"/>
    <mergeCell ref="B4:C4"/>
    <mergeCell ref="D4:M4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"/>
  <sheetViews>
    <sheetView tabSelected="1" zoomScale="85" zoomScaleNormal="85" workbookViewId="0">
      <selection activeCell="I32" sqref="I32"/>
    </sheetView>
  </sheetViews>
  <sheetFormatPr defaultColWidth="9" defaultRowHeight="18.75" x14ac:dyDescent="0.4"/>
  <cols>
    <col min="1" max="1" width="25.375" style="6" customWidth="1"/>
    <col min="2" max="2" width="13.375" style="6" customWidth="1"/>
    <col min="3" max="7" width="13" style="6" customWidth="1"/>
    <col min="8" max="8" width="9" style="6"/>
    <col min="9" max="9" width="13.25" style="6" customWidth="1"/>
    <col min="10" max="10" width="10.375" style="6" customWidth="1"/>
    <col min="11" max="11" width="9.5" style="6" customWidth="1"/>
    <col min="12" max="12" width="9" style="6"/>
    <col min="13" max="13" width="14.125" style="6" customWidth="1"/>
    <col min="14" max="15" width="9" style="6"/>
    <col min="16" max="16" width="9" style="6" customWidth="1"/>
    <col min="17" max="16384" width="9" style="6"/>
  </cols>
  <sheetData>
    <row r="1" spans="1:14" ht="15" customHeight="1" x14ac:dyDescent="0.4">
      <c r="A1" s="5" t="s">
        <v>15</v>
      </c>
      <c r="B1" s="5"/>
      <c r="C1" s="5"/>
      <c r="D1" s="5"/>
      <c r="E1" s="5"/>
      <c r="F1" s="5"/>
      <c r="G1" s="5"/>
    </row>
    <row r="2" spans="1:14" ht="24" x14ac:dyDescent="0.4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8" t="s">
        <v>22</v>
      </c>
    </row>
    <row r="3" spans="1:14" x14ac:dyDescent="0.4">
      <c r="A3" s="9" t="s">
        <v>23</v>
      </c>
      <c r="B3" s="10">
        <v>45584</v>
      </c>
      <c r="C3" s="10">
        <v>26148</v>
      </c>
      <c r="D3" s="10">
        <v>25504</v>
      </c>
      <c r="E3" s="10">
        <v>25505</v>
      </c>
      <c r="F3" s="10">
        <v>25956</v>
      </c>
      <c r="G3" s="10">
        <v>26413</v>
      </c>
    </row>
    <row r="4" spans="1:14" x14ac:dyDescent="0.4">
      <c r="A4" s="9" t="s">
        <v>24</v>
      </c>
      <c r="B4" s="10">
        <v>3672</v>
      </c>
      <c r="C4" s="10">
        <v>1968</v>
      </c>
      <c r="D4" s="10">
        <v>1991</v>
      </c>
      <c r="E4" s="10">
        <v>2179</v>
      </c>
      <c r="F4" s="10">
        <v>2645</v>
      </c>
      <c r="G4" s="10">
        <v>2384</v>
      </c>
    </row>
    <row r="5" spans="1:14" x14ac:dyDescent="0.4">
      <c r="A5" s="9" t="s">
        <v>25</v>
      </c>
      <c r="B5" s="10">
        <v>11005</v>
      </c>
      <c r="C5" s="10">
        <v>12174</v>
      </c>
      <c r="D5" s="10">
        <v>11925</v>
      </c>
      <c r="E5" s="10">
        <v>11756</v>
      </c>
      <c r="F5" s="10">
        <v>12715</v>
      </c>
      <c r="G5" s="10">
        <v>12205</v>
      </c>
    </row>
    <row r="6" spans="1:14" x14ac:dyDescent="0.4">
      <c r="A6" s="9" t="s">
        <v>26</v>
      </c>
      <c r="B6" s="10">
        <v>1523</v>
      </c>
      <c r="C6" s="10">
        <v>1189</v>
      </c>
      <c r="D6" s="10">
        <v>1240</v>
      </c>
      <c r="E6" s="10">
        <v>1243</v>
      </c>
      <c r="F6" s="10">
        <v>1380</v>
      </c>
      <c r="G6" s="10">
        <v>1341</v>
      </c>
    </row>
    <row r="7" spans="1:14" x14ac:dyDescent="0.4">
      <c r="A7" s="9" t="s">
        <v>27</v>
      </c>
      <c r="B7" s="11">
        <v>60</v>
      </c>
      <c r="C7" s="11">
        <v>58</v>
      </c>
      <c r="D7" s="11">
        <v>64</v>
      </c>
      <c r="E7" s="11">
        <v>65</v>
      </c>
      <c r="F7" s="11">
        <v>70</v>
      </c>
      <c r="G7" s="11">
        <v>63</v>
      </c>
    </row>
    <row r="8" spans="1:14" x14ac:dyDescent="0.4">
      <c r="A8" s="12" t="s">
        <v>28</v>
      </c>
      <c r="B8" s="13">
        <f>SUM(B3:B7)</f>
        <v>61844</v>
      </c>
      <c r="C8" s="13">
        <f t="shared" ref="C8:G8" si="0">SUM(C3:C7)</f>
        <v>41537</v>
      </c>
      <c r="D8" s="13">
        <f t="shared" si="0"/>
        <v>40724</v>
      </c>
      <c r="E8" s="13">
        <f t="shared" si="0"/>
        <v>40748</v>
      </c>
      <c r="F8" s="13">
        <f t="shared" si="0"/>
        <v>42766</v>
      </c>
      <c r="G8" s="13">
        <f t="shared" si="0"/>
        <v>42406</v>
      </c>
      <c r="I8" s="5" t="s">
        <v>29</v>
      </c>
      <c r="J8" s="5">
        <f>ROUND((($G$8*1000/150)/I10),2)</f>
        <v>1.03</v>
      </c>
      <c r="K8" s="5" t="s">
        <v>30</v>
      </c>
      <c r="L8" s="5">
        <f t="shared" ref="L8:N8" si="1">ROUND((($G$8*1000/150)/K10),2)</f>
        <v>14.14</v>
      </c>
      <c r="M8" s="5" t="s">
        <v>31</v>
      </c>
      <c r="N8" s="5">
        <f t="shared" si="1"/>
        <v>942.36</v>
      </c>
    </row>
    <row r="9" spans="1:14" x14ac:dyDescent="0.4">
      <c r="A9" s="16" t="s">
        <v>42</v>
      </c>
      <c r="B9" s="10">
        <v>962</v>
      </c>
      <c r="C9" s="10">
        <v>623</v>
      </c>
      <c r="D9" s="10">
        <v>608</v>
      </c>
      <c r="E9" s="10">
        <v>605</v>
      </c>
      <c r="F9" s="10">
        <v>635</v>
      </c>
      <c r="G9" s="10">
        <v>628</v>
      </c>
    </row>
    <row r="10" spans="1:14" x14ac:dyDescent="0.4">
      <c r="I10" s="6">
        <v>274000</v>
      </c>
      <c r="K10" s="6">
        <v>20000</v>
      </c>
      <c r="M10" s="6">
        <v>300</v>
      </c>
    </row>
    <row r="11" spans="1:14" x14ac:dyDescent="0.4">
      <c r="I11" s="5" t="s">
        <v>32</v>
      </c>
      <c r="J11" s="5">
        <f>ROUND(($G$8/I12),2)</f>
        <v>212.03</v>
      </c>
      <c r="K11" s="5" t="s">
        <v>33</v>
      </c>
      <c r="L11" s="5">
        <f>ROUND(($G$8/K12),2)</f>
        <v>128.5</v>
      </c>
      <c r="M11" s="5" t="s">
        <v>34</v>
      </c>
      <c r="N11" s="5">
        <f>ROUND(($G$8/M12),2)</f>
        <v>21203</v>
      </c>
    </row>
    <row r="12" spans="1:14" x14ac:dyDescent="0.4">
      <c r="I12" s="6">
        <v>200</v>
      </c>
      <c r="K12" s="6">
        <v>330</v>
      </c>
      <c r="M12" s="6">
        <v>2</v>
      </c>
    </row>
    <row r="41" spans="1:7" x14ac:dyDescent="0.4">
      <c r="A41" s="17"/>
      <c r="B41" s="17"/>
      <c r="C41" s="17"/>
      <c r="D41" s="17"/>
      <c r="E41" s="17"/>
      <c r="F41" s="17"/>
      <c r="G41" s="17"/>
    </row>
    <row r="48" spans="1:7" x14ac:dyDescent="0.4">
      <c r="A48" s="5" t="s">
        <v>35</v>
      </c>
      <c r="F48" s="14"/>
      <c r="G48" s="14"/>
    </row>
    <row r="49" spans="1:7" x14ac:dyDescent="0.4">
      <c r="A49" s="38" t="s">
        <v>16</v>
      </c>
      <c r="B49" s="8" t="s">
        <v>36</v>
      </c>
      <c r="C49" s="8" t="s">
        <v>18</v>
      </c>
      <c r="D49" s="8" t="s">
        <v>19</v>
      </c>
      <c r="E49" s="8" t="s">
        <v>37</v>
      </c>
      <c r="F49" s="8" t="s">
        <v>21</v>
      </c>
      <c r="G49" s="8" t="s">
        <v>22</v>
      </c>
    </row>
    <row r="50" spans="1:7" x14ac:dyDescent="0.4">
      <c r="A50" s="38"/>
      <c r="B50" s="8" t="s">
        <v>38</v>
      </c>
      <c r="C50" s="8"/>
      <c r="D50" s="8"/>
      <c r="E50" s="8"/>
      <c r="F50" s="15"/>
      <c r="G50" s="15"/>
    </row>
    <row r="51" spans="1:7" x14ac:dyDescent="0.4">
      <c r="A51" s="16" t="s">
        <v>39</v>
      </c>
      <c r="B51" s="6">
        <v>366</v>
      </c>
      <c r="C51" s="6">
        <v>365</v>
      </c>
      <c r="D51" s="6">
        <v>365</v>
      </c>
      <c r="E51" s="6">
        <v>366</v>
      </c>
      <c r="F51" s="6">
        <v>365</v>
      </c>
      <c r="G51" s="6">
        <v>365</v>
      </c>
    </row>
    <row r="52" spans="1:7" x14ac:dyDescent="0.4">
      <c r="A52" s="16" t="s">
        <v>40</v>
      </c>
      <c r="B52" s="6">
        <f t="shared" ref="B52:G52" si="2">ROUND(B8/B9/B51,6)*1000000</f>
        <v>175647</v>
      </c>
      <c r="C52" s="6">
        <f t="shared" si="2"/>
        <v>182665</v>
      </c>
      <c r="D52" s="6">
        <f t="shared" si="2"/>
        <v>183508</v>
      </c>
      <c r="E52" s="6">
        <f t="shared" si="2"/>
        <v>184022</v>
      </c>
      <c r="F52" s="6">
        <f t="shared" si="2"/>
        <v>184515</v>
      </c>
      <c r="G52" s="6">
        <f t="shared" si="2"/>
        <v>185001</v>
      </c>
    </row>
    <row r="53" spans="1:7" x14ac:dyDescent="0.4">
      <c r="A53" s="16" t="s">
        <v>41</v>
      </c>
      <c r="B53" s="6">
        <v>829</v>
      </c>
      <c r="C53" s="6">
        <v>684</v>
      </c>
      <c r="D53" s="6">
        <v>679</v>
      </c>
      <c r="E53" s="6">
        <v>681</v>
      </c>
      <c r="F53" s="6">
        <v>698</v>
      </c>
      <c r="G53" s="6">
        <v>682</v>
      </c>
    </row>
    <row r="83" ht="29.25" customHeight="1" x14ac:dyDescent="0.4"/>
  </sheetData>
  <mergeCells count="1">
    <mergeCell ref="A49:A50"/>
  </mergeCells>
  <phoneticPr fontId="2"/>
  <pageMargins left="0.75" right="0.75" top="1" bottom="1" header="0.50902777777777797" footer="0.50902777777777797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981075</xdr:colOff>
                <xdr:row>42</xdr:row>
                <xdr:rowOff>142875</xdr:rowOff>
              </from>
              <to>
                <xdr:col>6</xdr:col>
                <xdr:colOff>542925</xdr:colOff>
                <xdr:row>43</xdr:row>
                <xdr:rowOff>133350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グラフ</vt:lpstr>
      </vt:variant>
      <vt:variant>
        <vt:i4>2</vt:i4>
      </vt:variant>
    </vt:vector>
  </HeadingPairs>
  <TitlesOfParts>
    <vt:vector size="7" baseType="lpstr">
      <vt:lpstr>ごみ総排出量推移(55-80)</vt:lpstr>
      <vt:lpstr>ごみ処理経費推移</vt:lpstr>
      <vt:lpstr>広報1125（可燃）</vt:lpstr>
      <vt:lpstr>広報1125（不燃）</vt:lpstr>
      <vt:lpstr>ごみ量推移</vt:lpstr>
      <vt:lpstr>グラフ１（可燃）</vt:lpstr>
      <vt:lpstr>グラフ２（不燃）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小宮山　克仁</dc:creator>
  <cp:lastModifiedBy>山口　文寿</cp:lastModifiedBy>
  <dcterms:created xsi:type="dcterms:W3CDTF">2023-08-23T00:58:58Z</dcterms:created>
  <dcterms:modified xsi:type="dcterms:W3CDTF">2024-01-16T00:04:52Z</dcterms:modified>
</cp:coreProperties>
</file>