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20" windowHeight="9840" activeTab="0"/>
  </bookViews>
  <sheets>
    <sheet name="1表(1)" sheetId="1" r:id="rId1"/>
    <sheet name="1表(2)" sheetId="2" r:id="rId2"/>
    <sheet name="2表_(1)" sheetId="3" r:id="rId3"/>
    <sheet name="2表_(2)" sheetId="4" r:id="rId4"/>
    <sheet name="3表" sheetId="5" r:id="rId5"/>
    <sheet name="4表" sheetId="6" r:id="rId6"/>
    <sheet name="5表" sheetId="7" r:id="rId7"/>
  </sheets>
  <definedNames>
    <definedName name="Z_F5B2A1C0_4A32_11D1_866E_00C0D0800238_.wvu.Cols" localSheetId="5" hidden="1">'4表'!#REF!,'4表'!#REF!</definedName>
  </definedNames>
  <calcPr fullCalcOnLoad="1"/>
</workbook>
</file>

<file path=xl/sharedStrings.xml><?xml version="1.0" encoding="utf-8"?>
<sst xmlns="http://schemas.openxmlformats.org/spreadsheetml/2006/main" count="198" uniqueCount="94">
  <si>
    <t>年 ・ 学校名</t>
  </si>
  <si>
    <t>教　　　　　　　員　　　　　　　数</t>
  </si>
  <si>
    <t>本 務 職 員 数</t>
  </si>
  <si>
    <t>総　  　数</t>
  </si>
  <si>
    <t>本  務  者</t>
  </si>
  <si>
    <t>兼　務　者</t>
  </si>
  <si>
    <t>男</t>
  </si>
  <si>
    <t>女</t>
  </si>
  <si>
    <t>立川</t>
  </si>
  <si>
    <t>立川女子</t>
  </si>
  <si>
    <t>昭和第一学園</t>
  </si>
  <si>
    <t>屋外運動場</t>
  </si>
  <si>
    <t>各年5月1日現在</t>
  </si>
  <si>
    <t>資料：各高等学校</t>
  </si>
  <si>
    <t>資料：東京都総務局統計部「学校基本調査報告」</t>
  </si>
  <si>
    <t>不詳・
死亡</t>
  </si>
  <si>
    <t>年次</t>
  </si>
  <si>
    <t>7教育－5高等学校(公立･私立)</t>
  </si>
  <si>
    <t>4表　状況別卒業者数、大学等進学率及び就職率の推移</t>
  </si>
  <si>
    <t>1表　学校別 ， 学年別生徒数の推移</t>
  </si>
  <si>
    <t>2表　学校数と学級数の推移</t>
  </si>
  <si>
    <t>3表　教職員数の推移</t>
  </si>
  <si>
    <t>5表　学校別建物と土地の面積</t>
  </si>
  <si>
    <t>学校数</t>
  </si>
  <si>
    <t>鉄筋コンクリート造</t>
  </si>
  <si>
    <t>立川</t>
  </si>
  <si>
    <t>砂川　</t>
  </si>
  <si>
    <t>立川女子</t>
  </si>
  <si>
    <t>各年次3月</t>
  </si>
  <si>
    <t>専修学校
(専門課程)
進学者(Ｃ)</t>
  </si>
  <si>
    <t>専修学校
(一般課程)
等入学者(Ｄ)</t>
  </si>
  <si>
    <t>左記以外の者</t>
  </si>
  <si>
    <t>一時的な
仕事に
就いた者</t>
  </si>
  <si>
    <t>公共職業能力開発施設等入学者(Ｅ)</t>
  </si>
  <si>
    <t>卒業者数(Ａ)</t>
  </si>
  <si>
    <t>就職者(Ｆ)</t>
  </si>
  <si>
    <t>大学等
進学者(Ｂ)</t>
  </si>
  <si>
    <t>大学等
進学率(Ｂ)/(Ａ)　（%）</t>
  </si>
  <si>
    <t>土　　　　　地</t>
  </si>
  <si>
    <t>建　　　　　物</t>
  </si>
  <si>
    <t>総　　数</t>
  </si>
  <si>
    <t>総　　　数</t>
  </si>
  <si>
    <t>１　　　年</t>
  </si>
  <si>
    <t>２　　　年</t>
  </si>
  <si>
    <t>３　　　年</t>
  </si>
  <si>
    <t>４　　　年</t>
  </si>
  <si>
    <t>定　　　　　時　　　　　制</t>
  </si>
  <si>
    <t>全　　　　　日　　　　　制</t>
  </si>
  <si>
    <t>学　　　　　級　　　　　数</t>
  </si>
  <si>
    <t>全　　日　　制</t>
  </si>
  <si>
    <t>定　　時　　制</t>
  </si>
  <si>
    <t>１ 年</t>
  </si>
  <si>
    <t>２ 年</t>
  </si>
  <si>
    <t>３ 年</t>
  </si>
  <si>
    <t>４ 年</t>
  </si>
  <si>
    <t>総 数</t>
  </si>
  <si>
    <t>学　校　名</t>
  </si>
  <si>
    <t>そ の 他</t>
  </si>
  <si>
    <t>鉄 骨 造
そ の 他</t>
  </si>
  <si>
    <t>砂川（定時制)</t>
  </si>
  <si>
    <t>（1）　全日制・定時制</t>
  </si>
  <si>
    <t>資料：砂川高等学校</t>
  </si>
  <si>
    <t>（2）　通信制</t>
  </si>
  <si>
    <t>年</t>
  </si>
  <si>
    <t>学校名</t>
  </si>
  <si>
    <t>総数</t>
  </si>
  <si>
    <t>学級数</t>
  </si>
  <si>
    <t>砂川（通信制)</t>
  </si>
  <si>
    <t>砂川
（定時制)</t>
  </si>
  <si>
    <t>昭和第一
学園</t>
  </si>
  <si>
    <t>年・
学校名</t>
  </si>
  <si>
    <t>注１：「一時的な仕事に就いた者」とは、アルバイト・パート等臨時的な収入を得ることを目的とする仕事に就いた者である。</t>
  </si>
  <si>
    <t>注２：「左記以外の者」とは、家事手伝いをしている者、外国の大学等に入学した者又は進路が未定であることが明らかな者である。</t>
  </si>
  <si>
    <t>(Ｂ)のうち大学・短期大学の通信教育部を除く進学者 (再掲)</t>
  </si>
  <si>
    <t>(Ｂ)、(C)、(D)、(E)のうち就職している者 (再掲)　(G)　</t>
  </si>
  <si>
    <t>(Ｂ)のうち</t>
  </si>
  <si>
    <t>(C)のうち</t>
  </si>
  <si>
    <t>(D)のうち</t>
  </si>
  <si>
    <t>(E)のうち</t>
  </si>
  <si>
    <t>注：砂川(通信制)は、通信制課程であり単位制を採用しているため学年は無い。</t>
  </si>
  <si>
    <t>注：砂川(定時制)は、単位制を採用する定時制課程であり、厳密な意味での学年は無い。しかし、生徒の在籍年数を「年次」と呼び、区分に採用している。また、各年次の生徒たちには、彼らを受持つ担任教員が配置されている。本表では、各年次に配置されている担任教員の数を学年の学級に置換えて計上した。なお、４年の学級には、４年次以上の生徒を受持つ担任教員の数をまとめて計上した。</t>
  </si>
  <si>
    <t>注：砂川(通信制)は、通信制課程であり単位制を採用しているため学年は無い。本表では、配置されている担任教員の数を学級数として計上した。</t>
  </si>
  <si>
    <t>注：本務とは常勤の者を指し、兼務とは非常勤または短時間勤務の者を指す。</t>
  </si>
  <si>
    <t>注：砂川(定時制)は単位制を採用する定時制課程であり、厳密な意味での学年は無い。しかし、生徒の在籍年数を「年次」と呼び、区分に採用している。本表では、この年次を学年に置き換えて計上した。なお、４年には４年次以上の生徒をまとめて計上した。</t>
  </si>
  <si>
    <t>…</t>
  </si>
  <si>
    <t>卒業者に占める就職者の割合［(Ｆ)+(G)］/(Ａ)　（%）</t>
  </si>
  <si>
    <t>木造</t>
  </si>
  <si>
    <t>砂川
(通信制)</t>
  </si>
  <si>
    <t>(単位：㎡）　　平成29年5月1日現在</t>
  </si>
  <si>
    <t xml:space="preserve"> - </t>
  </si>
  <si>
    <t>-</t>
  </si>
  <si>
    <t>-</t>
  </si>
  <si>
    <t>-</t>
  </si>
  <si>
    <t>砂川
（通信制）</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</si>
</sst>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 "/>
    <numFmt numFmtId="181" formatCode="0_ "/>
    <numFmt numFmtId="182" formatCode="0_);[Red]\(0\)"/>
    <numFmt numFmtId="183" formatCode="#,##0_);\(#,##0\)"/>
    <numFmt numFmtId="184" formatCode="#,##0;&quot;△ &quot;#,##0"/>
    <numFmt numFmtId="185" formatCode="#,##0.00;&quot;△ &quot;#,##0.0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00000"/>
    <numFmt numFmtId="193" formatCode="0.000000"/>
    <numFmt numFmtId="194" formatCode="0.00000"/>
    <numFmt numFmtId="195" formatCode="0.0000"/>
    <numFmt numFmtId="196" formatCode="0.000"/>
    <numFmt numFmtId="197" formatCode="0.00000000"/>
    <numFmt numFmtId="198" formatCode="0.000000000"/>
    <numFmt numFmtId="199" formatCode="\ * #\ ##0\ ;\ * \-#\ ##0\ ;\ * &quot;-&quot;\ ;\ @\ "/>
    <numFmt numFmtId="200" formatCode="\ * #\ ##0;\ * \-#\ ##0;\ * &quot;-&quot;;\ @"/>
    <numFmt numFmtId="201" formatCode="_ * ##0.00;_ * \-#,##0_ ;_ * &quot;-&quot;_ ;_ @_ "/>
    <numFmt numFmtId="202" formatCode="_ * ##0.00;_ * \-#,##0_ ;_ * &quot;-&quot;;_ @_ "/>
    <numFmt numFmtId="203" formatCode="_ * ##0.0;_ * \-#,##0_ ;_ * &quot;-&quot;;_ @_ "/>
    <numFmt numFmtId="204" formatCode="\ * \(0\);\ * &quot; &quot;;\ @"/>
    <numFmt numFmtId="205" formatCode="\ * \(\ 0\);\ * &quot; &quot;;\ @"/>
    <numFmt numFmtId="206" formatCode="\ * \(#0\);\ * \(\-#0\);\ * &quot;&quot;;\ @"/>
    <numFmt numFmtId="207" formatCode="\ * \(#0\)\ ;\ * \(\-#0\)\ ;\ * &quot;&quot;;\ @"/>
    <numFmt numFmtId="208" formatCode="\ *(#0\)\ ;\ *(\-#0\)\ ;\ * &quot;&quot;;\ @"/>
    <numFmt numFmtId="209" formatCode="\ *(0\)\ ;\ *(\-0\)\ ;\ * &quot;&quot;;\ @"/>
    <numFmt numFmtId="210" formatCode="\ * #\ ##0\ ;\ * &quot;-&quot;\ ;\ @\ "/>
    <numFmt numFmtId="211" formatCode="\ * #\ ###\ ;\ * &quot;-&quot;\ ;\ @\ "/>
    <numFmt numFmtId="212" formatCode="###\ ###\ ;\ * &quot;-&quot;\ ;\ @\ "/>
    <numFmt numFmtId="213" formatCode="\ * #\ ##0;\ * \-#\ ##0;\ * &quot;－&quot;;\ @"/>
    <numFmt numFmtId="214" formatCode="@\:\-@\:"/>
    <numFmt numFmtId="215" formatCode="General;General;"/>
    <numFmt numFmtId="216" formatCode="* #\ ##0;* \-#\ ##0;* &quot;－&quot;\ ;* @"/>
    <numFmt numFmtId="217" formatCode="\ * ##0.0;\ * \-##0.0;\ * &quot;－&quot;;\ @"/>
    <numFmt numFmtId="218" formatCode="0.0_);[Red]\(0.0\)"/>
    <numFmt numFmtId="219" formatCode="\ * #,##0;\ * \-#,##0;\ * &quot;－&quot;;\ @"/>
    <numFmt numFmtId="220" formatCode="* #\ ##0;* \-#\ ##0;* &quot;－&quot;;* @"/>
    <numFmt numFmtId="221" formatCode="* #\ ##0.0;* \-#\ ##0.0;* &quot;－&quot;;* @"/>
    <numFmt numFmtId="222" formatCode="_ * #\ ##0\ ;_ * \-#,##0_ ;_ * &quot;－&quot;_ ;_ @_ "/>
    <numFmt numFmtId="223" formatCode="\ \ #\ ##0"/>
    <numFmt numFmtId="224" formatCode="[=0]&quot;－&quot;;[&lt;1]&quot;0&quot;;#,##0"/>
    <numFmt numFmtId="225" formatCode="#,##0;&quot;△&quot;#,##0;&quot;-&quot;"/>
    <numFmt numFmtId="226" formatCode="#,##0\ ;&quot;△&quot;#,##0\ ;&quot;-&quot;"/>
    <numFmt numFmtId="227" formatCode="\(#,##0\);\(&quot;△&quot;#,##0\);\(&quot;-&quot;\)"/>
    <numFmt numFmtId="228" formatCode="#,##0\ ;&quot;△&quot;#,##0\ ;&quot;- &quot;"/>
    <numFmt numFmtId="229" formatCode="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9"/>
      <name val="ＭＳ Ｐ明朝"/>
      <family val="1"/>
    </font>
    <font>
      <sz val="9"/>
      <name val="ＭＳ 明朝"/>
      <family val="1"/>
    </font>
    <font>
      <sz val="10"/>
      <name val="ＭＳ Ｐ明朝"/>
      <family val="1"/>
    </font>
    <font>
      <sz val="11"/>
      <name val="ＭＳ Ｐ明朝"/>
      <family val="1"/>
    </font>
    <font>
      <sz val="11"/>
      <name val="ＭＳ 明朝"/>
      <family val="1"/>
    </font>
    <font>
      <sz val="20"/>
      <name val="ＭＳ Ｐゴシック"/>
      <family val="3"/>
    </font>
    <font>
      <sz val="18"/>
      <name val="ＭＳ Ｐゴシック"/>
      <family val="3"/>
    </font>
    <font>
      <sz val="14"/>
      <name val="ＭＳ Ｐゴシック"/>
      <family val="3"/>
    </font>
    <font>
      <b/>
      <sz val="10"/>
      <name val="ＭＳ Ｐゴシック"/>
      <family val="3"/>
    </font>
    <font>
      <b/>
      <sz val="10"/>
      <name val="ＭＳ Ｐ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color indexed="63"/>
      </top>
      <bottom style="thin"/>
    </border>
    <border>
      <left>
        <color indexed="63"/>
      </left>
      <right style="hair"/>
      <top style="hair"/>
      <bottom>
        <color indexed="63"/>
      </bottom>
    </border>
    <border>
      <left style="hair"/>
      <right>
        <color indexed="63"/>
      </right>
      <top style="thin"/>
      <bottom style="hair"/>
    </border>
    <border>
      <left style="hair"/>
      <right style="hair"/>
      <top style="thin"/>
      <bottom style="hair"/>
    </border>
    <border>
      <left>
        <color indexed="63"/>
      </left>
      <right style="hair"/>
      <top style="thin"/>
      <bottom style="hair"/>
    </border>
    <border>
      <left style="hair"/>
      <right style="hair"/>
      <top>
        <color indexed="63"/>
      </top>
      <bottom>
        <color indexed="63"/>
      </bottom>
    </border>
    <border>
      <left style="hair"/>
      <right style="hair"/>
      <top>
        <color indexed="63"/>
      </top>
      <bottom style="thin"/>
    </border>
    <border>
      <left>
        <color indexed="63"/>
      </left>
      <right style="hair"/>
      <top style="thin"/>
      <bottom>
        <color indexed="63"/>
      </bottom>
    </border>
    <border>
      <left>
        <color indexed="63"/>
      </left>
      <right>
        <color indexed="63"/>
      </right>
      <top style="hair"/>
      <bottom style="hair"/>
    </border>
    <border>
      <left>
        <color indexed="63"/>
      </left>
      <right style="hair"/>
      <top>
        <color indexed="63"/>
      </top>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hair"/>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1" fillId="0" borderId="0">
      <alignment/>
      <protection/>
    </xf>
    <xf numFmtId="0" fontId="2" fillId="0" borderId="0" applyNumberFormat="0" applyFill="0" applyBorder="0" applyAlignment="0" applyProtection="0"/>
    <xf numFmtId="0" fontId="52" fillId="31" borderId="0" applyNumberFormat="0" applyBorder="0" applyAlignment="0" applyProtection="0"/>
  </cellStyleXfs>
  <cellXfs count="239">
    <xf numFmtId="0" fontId="0" fillId="0" borderId="0" xfId="0" applyAlignment="1">
      <alignment/>
    </xf>
    <xf numFmtId="0" fontId="5" fillId="0" borderId="0" xfId="0" applyFont="1" applyBorder="1" applyAlignment="1">
      <alignment horizontal="right"/>
    </xf>
    <xf numFmtId="176" fontId="6" fillId="0" borderId="0" xfId="0" applyNumberFormat="1" applyFont="1" applyFill="1" applyBorder="1" applyAlignment="1">
      <alignment horizontal="right" vertical="center"/>
    </xf>
    <xf numFmtId="0" fontId="5"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Fill="1" applyAlignment="1">
      <alignment horizontal="right"/>
    </xf>
    <xf numFmtId="0" fontId="4" fillId="0" borderId="0" xfId="0" applyFont="1" applyFill="1" applyAlignment="1">
      <alignment/>
    </xf>
    <xf numFmtId="0" fontId="6" fillId="0" borderId="0" xfId="0" applyFont="1" applyFill="1" applyBorder="1" applyAlignment="1">
      <alignment vertical="center"/>
    </xf>
    <xf numFmtId="178" fontId="5" fillId="0" borderId="0" xfId="0" applyNumberFormat="1"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xf>
    <xf numFmtId="176"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4" fillId="0" borderId="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Alignment="1">
      <alignment horizontal="left" indent="1"/>
    </xf>
    <xf numFmtId="0" fontId="6" fillId="0" borderId="10" xfId="0" applyFont="1" applyFill="1" applyBorder="1" applyAlignment="1">
      <alignment horizontal="center"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14" xfId="0" applyFont="1" applyFill="1" applyBorder="1" applyAlignment="1">
      <alignment/>
    </xf>
    <xf numFmtId="0" fontId="5" fillId="0" borderId="15" xfId="0" applyFont="1" applyFill="1" applyBorder="1" applyAlignment="1">
      <alignment horizontal="left"/>
    </xf>
    <xf numFmtId="0" fontId="10" fillId="0" borderId="0" xfId="0" applyFont="1" applyFill="1" applyBorder="1" applyAlignment="1">
      <alignment/>
    </xf>
    <xf numFmtId="0" fontId="5" fillId="0" borderId="15"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xf>
    <xf numFmtId="0" fontId="5" fillId="0" borderId="0" xfId="61" applyFont="1" applyAlignment="1" applyProtection="1">
      <alignment vertical="center"/>
      <protection/>
    </xf>
    <xf numFmtId="0" fontId="6" fillId="0" borderId="0" xfId="61" applyFont="1" applyAlignment="1" applyProtection="1">
      <alignment vertical="center"/>
      <protection/>
    </xf>
    <xf numFmtId="0" fontId="6" fillId="0" borderId="0" xfId="61" applyFont="1" applyAlignment="1" applyProtection="1">
      <alignment/>
      <protection/>
    </xf>
    <xf numFmtId="0" fontId="9" fillId="0" borderId="0" xfId="61" applyFont="1" applyFill="1" applyBorder="1" applyAlignment="1" applyProtection="1">
      <alignment horizontal="center" vertical="center" wrapText="1"/>
      <protection/>
    </xf>
    <xf numFmtId="0" fontId="9" fillId="0" borderId="0" xfId="61" applyFont="1" applyFill="1" applyBorder="1" applyAlignment="1" applyProtection="1">
      <alignment horizontal="distributed" vertical="center" wrapText="1"/>
      <protection/>
    </xf>
    <xf numFmtId="0" fontId="15" fillId="0" borderId="0" xfId="61" applyFont="1" applyFill="1" applyBorder="1" applyProtection="1">
      <alignment/>
      <protection/>
    </xf>
    <xf numFmtId="49" fontId="16" fillId="0" borderId="16" xfId="61" applyNumberFormat="1" applyFont="1" applyFill="1" applyBorder="1" applyAlignment="1" applyProtection="1">
      <alignment horizontal="distributed"/>
      <protection/>
    </xf>
    <xf numFmtId="219" fontId="9" fillId="0" borderId="16" xfId="61" applyNumberFormat="1" applyFont="1" applyFill="1" applyBorder="1" applyAlignment="1" applyProtection="1">
      <alignment horizontal="right" vertical="center"/>
      <protection/>
    </xf>
    <xf numFmtId="0" fontId="5" fillId="0" borderId="0" xfId="61" applyFont="1" applyAlignment="1" applyProtection="1">
      <alignment vertical="center" shrinkToFit="1"/>
      <protection/>
    </xf>
    <xf numFmtId="0" fontId="5" fillId="0" borderId="0" xfId="61" applyFont="1" applyAlignment="1" applyProtection="1">
      <alignment horizontal="right"/>
      <protection/>
    </xf>
    <xf numFmtId="0" fontId="5" fillId="0" borderId="0" xfId="61" applyFont="1" applyProtection="1">
      <alignment/>
      <protection/>
    </xf>
    <xf numFmtId="0" fontId="5" fillId="0" borderId="0" xfId="61" applyFont="1" applyAlignment="1" applyProtection="1">
      <alignment horizontal="centerContinuous"/>
      <protection/>
    </xf>
    <xf numFmtId="0" fontId="5" fillId="0" borderId="0" xfId="61" applyFont="1" applyAlignment="1" applyProtection="1">
      <alignment/>
      <protection/>
    </xf>
    <xf numFmtId="0" fontId="9" fillId="0" borderId="17" xfId="61" applyFont="1" applyFill="1" applyBorder="1" applyAlignment="1" applyProtection="1">
      <alignment horizontal="distributed" vertical="center"/>
      <protection/>
    </xf>
    <xf numFmtId="219" fontId="9" fillId="0" borderId="18" xfId="61" applyNumberFormat="1" applyFont="1" applyFill="1" applyBorder="1" applyAlignment="1" applyProtection="1">
      <alignment horizontal="right" vertical="center"/>
      <protection/>
    </xf>
    <xf numFmtId="0" fontId="10" fillId="0" borderId="0" xfId="0" applyFont="1" applyAlignment="1">
      <alignment/>
    </xf>
    <xf numFmtId="41" fontId="9" fillId="0" borderId="0" xfId="0" applyNumberFormat="1" applyFont="1" applyFill="1" applyBorder="1" applyAlignment="1">
      <alignment horizontal="right" vertical="center"/>
    </xf>
    <xf numFmtId="0" fontId="7" fillId="0" borderId="16" xfId="0" applyFont="1" applyFill="1" applyBorder="1" applyAlignment="1">
      <alignment horizontal="center"/>
    </xf>
    <xf numFmtId="185" fontId="9" fillId="0" borderId="0" xfId="0" applyNumberFormat="1" applyFont="1" applyFill="1" applyBorder="1" applyAlignment="1">
      <alignment horizontal="right" vertical="center"/>
    </xf>
    <xf numFmtId="0" fontId="10" fillId="0" borderId="19" xfId="0" applyFont="1" applyFill="1" applyBorder="1" applyAlignment="1">
      <alignment/>
    </xf>
    <xf numFmtId="0" fontId="4" fillId="0" borderId="0" xfId="0" applyFont="1" applyFill="1" applyAlignment="1">
      <alignment horizontal="left"/>
    </xf>
    <xf numFmtId="0" fontId="10" fillId="0" borderId="0" xfId="0" applyFont="1" applyFill="1" applyAlignment="1">
      <alignment/>
    </xf>
    <xf numFmtId="0" fontId="7" fillId="0" borderId="20" xfId="0" applyFont="1" applyFill="1" applyBorder="1" applyAlignment="1">
      <alignment/>
    </xf>
    <xf numFmtId="0" fontId="7" fillId="0" borderId="0" xfId="0" applyFont="1" applyFill="1" applyBorder="1" applyAlignment="1">
      <alignment/>
    </xf>
    <xf numFmtId="0" fontId="0" fillId="0" borderId="15" xfId="0" applyFill="1" applyBorder="1" applyAlignment="1">
      <alignment/>
    </xf>
    <xf numFmtId="0" fontId="4" fillId="0" borderId="0" xfId="0" applyFont="1" applyFill="1" applyAlignment="1">
      <alignment vertical="center"/>
    </xf>
    <xf numFmtId="0" fontId="7" fillId="0" borderId="0" xfId="0" applyFont="1" applyFill="1" applyBorder="1" applyAlignment="1">
      <alignment horizontal="right" vertical="center"/>
    </xf>
    <xf numFmtId="0" fontId="7"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0" xfId="0" applyFont="1" applyFill="1" applyBorder="1" applyAlignment="1">
      <alignment/>
    </xf>
    <xf numFmtId="0" fontId="4" fillId="0" borderId="0" xfId="0" applyFont="1" applyAlignment="1">
      <alignment vertical="center"/>
    </xf>
    <xf numFmtId="0" fontId="7" fillId="0" borderId="0" xfId="0" applyFont="1" applyBorder="1" applyAlignment="1">
      <alignment horizontal="right" vertical="center"/>
    </xf>
    <xf numFmtId="0" fontId="9" fillId="0" borderId="0" xfId="0" applyFont="1" applyFill="1" applyBorder="1" applyAlignment="1">
      <alignment horizontal="center" vertical="center"/>
    </xf>
    <xf numFmtId="0" fontId="10" fillId="0" borderId="21" xfId="0" applyFont="1" applyFill="1" applyBorder="1" applyAlignment="1">
      <alignment/>
    </xf>
    <xf numFmtId="0" fontId="0" fillId="0" borderId="10" xfId="0" applyFont="1" applyFill="1" applyBorder="1" applyAlignment="1">
      <alignment/>
    </xf>
    <xf numFmtId="0" fontId="0" fillId="0" borderId="20" xfId="0" applyFont="1" applyFill="1" applyBorder="1" applyAlignment="1">
      <alignment/>
    </xf>
    <xf numFmtId="0" fontId="4" fillId="0" borderId="0" xfId="0" applyFont="1" applyAlignment="1">
      <alignment horizontal="left"/>
    </xf>
    <xf numFmtId="0" fontId="10" fillId="0" borderId="16" xfId="0" applyFont="1" applyFill="1" applyBorder="1" applyAlignment="1">
      <alignment/>
    </xf>
    <xf numFmtId="0" fontId="9"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224" fontId="9" fillId="0" borderId="0" xfId="61" applyNumberFormat="1" applyFont="1" applyFill="1" applyBorder="1" applyAlignment="1" applyProtection="1">
      <alignment horizontal="center" vertical="center" wrapText="1"/>
      <protection/>
    </xf>
    <xf numFmtId="0" fontId="9" fillId="0" borderId="12"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wrapText="1"/>
      <protection/>
    </xf>
    <xf numFmtId="219" fontId="9" fillId="0" borderId="0" xfId="61" applyNumberFormat="1" applyFont="1" applyFill="1" applyBorder="1" applyAlignment="1" applyProtection="1">
      <alignment horizontal="right" vertical="center"/>
      <protection/>
    </xf>
    <xf numFmtId="0" fontId="9" fillId="0" borderId="13" xfId="61" applyFont="1" applyFill="1" applyBorder="1" applyAlignment="1" applyProtection="1">
      <alignment horizontal="center" vertical="center" wrapText="1"/>
      <protection/>
    </xf>
    <xf numFmtId="0" fontId="7" fillId="0" borderId="10" xfId="0" applyFont="1" applyFill="1" applyBorder="1" applyAlignment="1">
      <alignment horizontal="distributed" vertical="center"/>
    </xf>
    <xf numFmtId="225" fontId="9" fillId="0" borderId="17" xfId="0" applyNumberFormat="1" applyFont="1" applyFill="1" applyBorder="1" applyAlignment="1">
      <alignment horizontal="right" vertical="center"/>
    </xf>
    <xf numFmtId="225" fontId="9" fillId="0" borderId="0" xfId="0" applyNumberFormat="1" applyFont="1" applyFill="1" applyBorder="1" applyAlignment="1">
      <alignment horizontal="right" vertical="center"/>
    </xf>
    <xf numFmtId="225" fontId="6" fillId="0" borderId="17" xfId="0" applyNumberFormat="1" applyFont="1" applyFill="1" applyBorder="1" applyAlignment="1">
      <alignment horizontal="right" vertical="center"/>
    </xf>
    <xf numFmtId="225" fontId="6" fillId="0" borderId="0" xfId="0" applyNumberFormat="1" applyFont="1" applyFill="1" applyBorder="1" applyAlignment="1">
      <alignment horizontal="right" vertical="center"/>
    </xf>
    <xf numFmtId="225" fontId="6" fillId="0" borderId="18" xfId="0" applyNumberFormat="1" applyFont="1" applyFill="1" applyBorder="1" applyAlignment="1">
      <alignment horizontal="right" vertical="center"/>
    </xf>
    <xf numFmtId="225" fontId="6" fillId="0" borderId="16" xfId="0" applyNumberFormat="1" applyFont="1" applyFill="1" applyBorder="1" applyAlignment="1">
      <alignment horizontal="right" vertical="center"/>
    </xf>
    <xf numFmtId="225" fontId="9" fillId="0" borderId="13" xfId="0" applyNumberFormat="1" applyFont="1" applyFill="1" applyBorder="1" applyAlignment="1">
      <alignment horizontal="center" vertical="center"/>
    </xf>
    <xf numFmtId="225" fontId="9" fillId="0" borderId="11" xfId="0" applyNumberFormat="1" applyFont="1" applyFill="1" applyBorder="1" applyAlignment="1">
      <alignment horizontal="center" vertical="center"/>
    </xf>
    <xf numFmtId="225" fontId="9" fillId="0" borderId="12" xfId="0" applyNumberFormat="1" applyFont="1" applyFill="1" applyBorder="1" applyAlignment="1">
      <alignment horizontal="center" vertical="center"/>
    </xf>
    <xf numFmtId="225" fontId="10" fillId="0" borderId="0" xfId="0" applyNumberFormat="1"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228" fontId="9" fillId="0" borderId="17" xfId="0" applyNumberFormat="1" applyFont="1" applyFill="1" applyBorder="1" applyAlignment="1">
      <alignment horizontal="right" vertical="center"/>
    </xf>
    <xf numFmtId="228" fontId="9" fillId="0" borderId="0" xfId="0" applyNumberFormat="1" applyFont="1" applyFill="1" applyBorder="1" applyAlignment="1">
      <alignment vertical="center"/>
    </xf>
    <xf numFmtId="228" fontId="9" fillId="0" borderId="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0" fillId="0" borderId="16" xfId="0" applyFont="1" applyFill="1" applyBorder="1" applyAlignment="1">
      <alignment/>
    </xf>
    <xf numFmtId="0" fontId="0" fillId="0" borderId="18" xfId="0" applyFont="1" applyFill="1" applyBorder="1" applyAlignment="1">
      <alignment/>
    </xf>
    <xf numFmtId="0" fontId="9" fillId="0" borderId="22"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Fill="1" applyBorder="1" applyAlignment="1">
      <alignment horizontal="center" vertical="center"/>
    </xf>
    <xf numFmtId="0" fontId="8" fillId="0" borderId="15" xfId="0" applyFont="1" applyFill="1" applyBorder="1" applyAlignment="1">
      <alignment vertical="center"/>
    </xf>
    <xf numFmtId="0" fontId="11" fillId="0" borderId="15"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10" fillId="0" borderId="17" xfId="0" applyFont="1" applyFill="1" applyBorder="1" applyAlignment="1">
      <alignment/>
    </xf>
    <xf numFmtId="0" fontId="10" fillId="0" borderId="14" xfId="0" applyFont="1" applyFill="1" applyBorder="1" applyAlignment="1">
      <alignment/>
    </xf>
    <xf numFmtId="0" fontId="0" fillId="0" borderId="15" xfId="0" applyFont="1" applyBorder="1" applyAlignment="1">
      <alignment vertical="center"/>
    </xf>
    <xf numFmtId="0" fontId="0" fillId="0" borderId="0" xfId="0" applyFont="1" applyFill="1" applyBorder="1" applyAlignment="1">
      <alignment horizontal="center"/>
    </xf>
    <xf numFmtId="0" fontId="9"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25" xfId="0" applyFont="1" applyBorder="1" applyAlignment="1">
      <alignment horizontal="center" vertical="center"/>
    </xf>
    <xf numFmtId="0" fontId="10" fillId="0" borderId="25" xfId="0" applyFont="1" applyBorder="1" applyAlignment="1">
      <alignment/>
    </xf>
    <xf numFmtId="0" fontId="10" fillId="0" borderId="26" xfId="0" applyFont="1" applyFill="1" applyBorder="1" applyAlignment="1">
      <alignment/>
    </xf>
    <xf numFmtId="0" fontId="10" fillId="0" borderId="25" xfId="0" applyFont="1" applyFill="1" applyBorder="1" applyAlignment="1">
      <alignment/>
    </xf>
    <xf numFmtId="0" fontId="9" fillId="0"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left" indent="1"/>
    </xf>
    <xf numFmtId="0" fontId="10" fillId="0" borderId="20" xfId="0" applyFont="1" applyFill="1" applyBorder="1" applyAlignment="1">
      <alignment/>
    </xf>
    <xf numFmtId="228" fontId="9" fillId="0" borderId="17" xfId="61" applyNumberFormat="1" applyFont="1" applyFill="1" applyBorder="1" applyAlignment="1" applyProtection="1">
      <alignment horizontal="right" vertical="center"/>
      <protection/>
    </xf>
    <xf numFmtId="228" fontId="9" fillId="0" borderId="0" xfId="61" applyNumberFormat="1" applyFont="1" applyFill="1" applyBorder="1" applyAlignment="1" applyProtection="1">
      <alignment horizontal="right" vertical="center"/>
      <protection/>
    </xf>
    <xf numFmtId="228" fontId="9" fillId="0" borderId="0" xfId="61" applyNumberFormat="1" applyFont="1" applyFill="1" applyBorder="1" applyAlignment="1" applyProtection="1">
      <alignment vertical="center"/>
      <protection/>
    </xf>
    <xf numFmtId="0" fontId="9" fillId="0" borderId="0" xfId="61" applyNumberFormat="1" applyFont="1" applyFill="1" applyBorder="1" applyAlignment="1" applyProtection="1">
      <alignment horizontal="center" vertical="center"/>
      <protection/>
    </xf>
    <xf numFmtId="0" fontId="9" fillId="0" borderId="10" xfId="0" applyFont="1" applyFill="1" applyBorder="1" applyAlignment="1">
      <alignment horizontal="distributed" vertical="center" wrapText="1"/>
    </xf>
    <xf numFmtId="0" fontId="9" fillId="0" borderId="10" xfId="0" applyFont="1" applyFill="1" applyBorder="1" applyAlignment="1">
      <alignment horizontal="center" vertical="center"/>
    </xf>
    <xf numFmtId="0" fontId="5" fillId="0" borderId="0" xfId="61" applyFont="1" applyFill="1" applyAlignment="1" applyProtection="1">
      <alignment vertical="center"/>
      <protection/>
    </xf>
    <xf numFmtId="0" fontId="5" fillId="0" borderId="0" xfId="61" applyFont="1" applyFill="1" applyAlignment="1" applyProtection="1">
      <alignment horizontal="right"/>
      <protection/>
    </xf>
    <xf numFmtId="0" fontId="5" fillId="0" borderId="0" xfId="61" applyFont="1" applyFill="1" applyProtection="1">
      <alignment/>
      <protection/>
    </xf>
    <xf numFmtId="0" fontId="5" fillId="0" borderId="0" xfId="61" applyFont="1" applyFill="1" applyAlignment="1" applyProtection="1">
      <alignment vertical="center" shrinkToFit="1"/>
      <protection/>
    </xf>
    <xf numFmtId="0" fontId="9" fillId="0" borderId="0" xfId="0" applyFont="1" applyFill="1" applyAlignment="1">
      <alignment horizontal="left" vertical="center" indent="1"/>
    </xf>
    <xf numFmtId="0" fontId="5"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15" xfId="0" applyFont="1" applyFill="1" applyBorder="1" applyAlignment="1">
      <alignment vertical="center"/>
    </xf>
    <xf numFmtId="0" fontId="1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center"/>
    </xf>
    <xf numFmtId="0" fontId="5" fillId="0" borderId="0" xfId="0" applyFont="1" applyFill="1" applyAlignment="1">
      <alignment/>
    </xf>
    <xf numFmtId="0" fontId="5" fillId="0" borderId="0" xfId="61" applyFont="1" applyFill="1" applyAlignment="1" applyProtection="1">
      <alignment/>
      <protection/>
    </xf>
    <xf numFmtId="0" fontId="0" fillId="0" borderId="0" xfId="0"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Fill="1" applyAlignment="1">
      <alignment/>
    </xf>
    <xf numFmtId="0" fontId="7" fillId="0" borderId="0" xfId="0" applyFont="1" applyFill="1" applyBorder="1" applyAlignment="1">
      <alignment horizontal="right"/>
    </xf>
    <xf numFmtId="0" fontId="0" fillId="0" borderId="0" xfId="0" applyAlignment="1">
      <alignment horizontal="left" vertical="center"/>
    </xf>
    <xf numFmtId="0" fontId="7" fillId="0" borderId="0" xfId="61" applyFont="1" applyAlignment="1" applyProtection="1">
      <alignment horizontal="left" vertical="center"/>
      <protection/>
    </xf>
    <xf numFmtId="0" fontId="5" fillId="0" borderId="15" xfId="0" applyFont="1" applyFill="1" applyBorder="1" applyAlignment="1">
      <alignment horizontal="left" vertical="center"/>
    </xf>
    <xf numFmtId="0" fontId="8" fillId="0" borderId="0" xfId="0" applyFont="1" applyFill="1" applyAlignment="1">
      <alignment vertical="center"/>
    </xf>
    <xf numFmtId="0" fontId="9" fillId="0" borderId="10" xfId="0" applyFont="1" applyFill="1" applyBorder="1" applyAlignment="1">
      <alignment horizontal="distributed" vertical="center" shrinkToFit="1"/>
    </xf>
    <xf numFmtId="0" fontId="4" fillId="0" borderId="0" xfId="61" applyFont="1" applyFill="1" applyAlignment="1" applyProtection="1">
      <alignment vertical="center"/>
      <protection/>
    </xf>
    <xf numFmtId="0" fontId="12" fillId="0" borderId="0" xfId="61" applyFont="1" applyFill="1" applyAlignment="1" applyProtection="1">
      <alignment horizontal="centerContinuous"/>
      <protection/>
    </xf>
    <xf numFmtId="0" fontId="13" fillId="0" borderId="0" xfId="61" applyFont="1" applyFill="1" applyAlignment="1" applyProtection="1">
      <alignment horizontal="centerContinuous"/>
      <protection/>
    </xf>
    <xf numFmtId="0" fontId="5" fillId="0" borderId="0" xfId="61" applyFont="1" applyFill="1" applyAlignment="1" applyProtection="1">
      <alignment horizontal="centerContinuous"/>
      <protection/>
    </xf>
    <xf numFmtId="0" fontId="14" fillId="0" borderId="0" xfId="61" applyFont="1" applyFill="1" applyBorder="1" applyAlignment="1" applyProtection="1">
      <alignment vertical="center"/>
      <protection/>
    </xf>
    <xf numFmtId="0" fontId="6" fillId="0" borderId="0" xfId="61" applyFont="1" applyFill="1" applyBorder="1" applyAlignment="1" applyProtection="1">
      <alignment horizontal="right" vertical="center"/>
      <protection/>
    </xf>
    <xf numFmtId="0" fontId="6" fillId="0" borderId="0" xfId="61" applyFont="1" applyFill="1" applyBorder="1" applyAlignment="1" applyProtection="1">
      <alignment vertical="center"/>
      <protection/>
    </xf>
    <xf numFmtId="0" fontId="6" fillId="0" borderId="0" xfId="61" applyFont="1" applyFill="1" applyAlignment="1" applyProtection="1">
      <alignment vertical="center"/>
      <protection/>
    </xf>
    <xf numFmtId="0" fontId="9" fillId="0" borderId="0" xfId="61" applyFont="1" applyFill="1" applyAlignment="1" applyProtection="1">
      <alignment horizontal="right" vertical="center"/>
      <protection/>
    </xf>
    <xf numFmtId="0" fontId="6" fillId="0" borderId="15" xfId="61" applyFont="1" applyFill="1" applyBorder="1" applyAlignment="1" applyProtection="1">
      <alignment horizontal="right" vertical="center"/>
      <protection/>
    </xf>
    <xf numFmtId="0" fontId="6" fillId="0" borderId="15" xfId="61" applyFont="1" applyFill="1" applyBorder="1" applyAlignment="1" applyProtection="1">
      <alignment vertical="center"/>
      <protection/>
    </xf>
    <xf numFmtId="49" fontId="9" fillId="0" borderId="0" xfId="61" applyNumberFormat="1" applyFont="1" applyFill="1" applyBorder="1" applyAlignment="1" applyProtection="1">
      <alignment horizontal="distributed" vertical="center"/>
      <protection/>
    </xf>
    <xf numFmtId="228" fontId="9" fillId="0" borderId="0" xfId="61" applyNumberFormat="1" applyFont="1" applyFill="1" applyBorder="1" applyAlignment="1">
      <alignment horizontal="right" vertical="center"/>
      <protection/>
    </xf>
    <xf numFmtId="178" fontId="9" fillId="0" borderId="0" xfId="61" applyNumberFormat="1" applyFont="1" applyFill="1" applyBorder="1" applyAlignment="1" applyProtection="1">
      <alignment horizontal="right" vertical="center"/>
      <protection/>
    </xf>
    <xf numFmtId="179" fontId="9" fillId="0" borderId="0" xfId="61" applyNumberFormat="1" applyFont="1" applyFill="1" applyBorder="1" applyAlignment="1" applyProtection="1">
      <alignment horizontal="right" vertical="center"/>
      <protection/>
    </xf>
    <xf numFmtId="228" fontId="9" fillId="0" borderId="17" xfId="61" applyNumberFormat="1" applyFont="1" applyFill="1" applyBorder="1" applyAlignment="1">
      <alignment horizontal="right" vertical="center"/>
      <protection/>
    </xf>
    <xf numFmtId="49" fontId="6" fillId="0" borderId="0" xfId="61" applyNumberFormat="1" applyFont="1" applyFill="1" applyBorder="1" applyAlignment="1">
      <alignment horizontal="right" vertical="center"/>
      <protection/>
    </xf>
    <xf numFmtId="180" fontId="9" fillId="0" borderId="0" xfId="0" applyNumberFormat="1" applyFont="1" applyFill="1" applyBorder="1" applyAlignment="1">
      <alignment vertical="center"/>
    </xf>
    <xf numFmtId="0" fontId="11" fillId="0" borderId="27" xfId="0" applyFont="1" applyFill="1" applyBorder="1" applyAlignment="1">
      <alignment vertical="center"/>
    </xf>
    <xf numFmtId="0" fontId="9" fillId="0" borderId="10" xfId="61" applyNumberFormat="1" applyFont="1" applyFill="1" applyBorder="1" applyAlignment="1" applyProtection="1">
      <alignment horizontal="center" vertical="center"/>
      <protection/>
    </xf>
    <xf numFmtId="49" fontId="16" fillId="0" borderId="20" xfId="61" applyNumberFormat="1" applyFont="1" applyFill="1" applyBorder="1" applyAlignment="1" applyProtection="1">
      <alignment horizontal="distributed"/>
      <protection/>
    </xf>
    <xf numFmtId="225" fontId="9" fillId="0" borderId="0" xfId="0" applyNumberFormat="1" applyFont="1" applyFill="1" applyAlignment="1">
      <alignment horizontal="right" vertical="center"/>
    </xf>
    <xf numFmtId="0" fontId="9" fillId="0" borderId="0" xfId="0" applyFont="1" applyAlignment="1">
      <alignment vertical="center"/>
    </xf>
    <xf numFmtId="225" fontId="9" fillId="0" borderId="13" xfId="0" applyNumberFormat="1" applyFont="1" applyFill="1" applyBorder="1" applyAlignment="1">
      <alignment horizontal="center" vertical="center"/>
    </xf>
    <xf numFmtId="225" fontId="9" fillId="0" borderId="28" xfId="0" applyNumberFormat="1" applyFont="1" applyFill="1" applyBorder="1" applyAlignment="1">
      <alignment horizontal="center" vertical="center"/>
    </xf>
    <xf numFmtId="225" fontId="9" fillId="0" borderId="11" xfId="0" applyNumberFormat="1"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Fill="1" applyAlignment="1">
      <alignment vertical="center" wrapText="1"/>
    </xf>
    <xf numFmtId="0" fontId="9" fillId="0" borderId="27"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9" xfId="0" applyFont="1" applyFill="1" applyBorder="1" applyAlignment="1">
      <alignment horizontal="center" vertical="center"/>
    </xf>
    <xf numFmtId="225" fontId="9" fillId="0" borderId="22" xfId="0" applyNumberFormat="1" applyFont="1" applyFill="1" applyBorder="1" applyAlignment="1">
      <alignment horizontal="center" vertical="center"/>
    </xf>
    <xf numFmtId="225" fontId="9" fillId="0" borderId="30"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9" fillId="0" borderId="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2" xfId="0" applyFont="1" applyFill="1" applyBorder="1" applyAlignment="1">
      <alignment horizontal="center" vertical="center"/>
    </xf>
    <xf numFmtId="0" fontId="9" fillId="0" borderId="23" xfId="0" applyFont="1" applyFill="1" applyBorder="1" applyAlignment="1">
      <alignment horizontal="center" vertical="center"/>
    </xf>
    <xf numFmtId="49" fontId="9" fillId="0" borderId="15" xfId="61" applyNumberFormat="1" applyFont="1" applyFill="1" applyBorder="1" applyAlignment="1" applyProtection="1">
      <alignment horizontal="center" vertical="center"/>
      <protection/>
    </xf>
    <xf numFmtId="0" fontId="0" fillId="0" borderId="33" xfId="0" applyFill="1" applyBorder="1" applyAlignment="1">
      <alignment vertical="center"/>
    </xf>
    <xf numFmtId="0" fontId="9" fillId="0" borderId="3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8" fillId="0" borderId="0" xfId="0" applyFont="1" applyFill="1" applyBorder="1" applyAlignment="1">
      <alignment vertical="center"/>
    </xf>
    <xf numFmtId="0" fontId="0" fillId="0" borderId="0" xfId="0" applyFill="1" applyAlignment="1">
      <alignment vertical="center"/>
    </xf>
    <xf numFmtId="0" fontId="7" fillId="0" borderId="31" xfId="61" applyFont="1" applyFill="1" applyBorder="1" applyAlignment="1" applyProtection="1">
      <alignment horizontal="center" vertical="center" wrapText="1"/>
      <protection/>
    </xf>
    <xf numFmtId="0" fontId="5" fillId="0" borderId="32" xfId="0" applyFont="1" applyFill="1" applyBorder="1" applyAlignment="1">
      <alignment vertical="center" wrapText="1"/>
    </xf>
    <xf numFmtId="0" fontId="8" fillId="0" borderId="0" xfId="61" applyFont="1" applyFill="1" applyBorder="1" applyAlignment="1" applyProtection="1">
      <alignment vertical="center" wrapText="1"/>
      <protection/>
    </xf>
    <xf numFmtId="0" fontId="8" fillId="0" borderId="0" xfId="61" applyFont="1" applyFill="1" applyBorder="1" applyAlignment="1" applyProtection="1">
      <alignment vertical="center"/>
      <protection/>
    </xf>
    <xf numFmtId="0" fontId="17" fillId="0" borderId="36" xfId="61" applyFont="1" applyFill="1" applyBorder="1" applyAlignment="1" applyProtection="1">
      <alignment horizontal="center" vertical="center" wrapText="1"/>
      <protection/>
    </xf>
    <xf numFmtId="0" fontId="18" fillId="0" borderId="35" xfId="0" applyFont="1" applyFill="1" applyBorder="1" applyAlignment="1">
      <alignment vertical="center"/>
    </xf>
    <xf numFmtId="0" fontId="9" fillId="0" borderId="36" xfId="61" applyFont="1" applyFill="1" applyBorder="1" applyAlignment="1" applyProtection="1">
      <alignment horizontal="center" vertical="center" wrapText="1"/>
      <protection/>
    </xf>
    <xf numFmtId="0" fontId="0" fillId="0" borderId="35" xfId="0" applyFill="1" applyBorder="1" applyAlignment="1">
      <alignment vertical="center"/>
    </xf>
    <xf numFmtId="0" fontId="7" fillId="0" borderId="31" xfId="61" applyFont="1" applyFill="1" applyBorder="1" applyAlignment="1" applyProtection="1">
      <alignment horizontal="center" vertical="center" wrapText="1" shrinkToFit="1"/>
      <protection/>
    </xf>
    <xf numFmtId="0" fontId="7" fillId="0" borderId="32" xfId="61" applyFont="1" applyFill="1" applyBorder="1" applyAlignment="1" applyProtection="1">
      <alignment horizontal="center" vertical="center" wrapText="1" shrinkToFit="1"/>
      <protection/>
    </xf>
    <xf numFmtId="0" fontId="9" fillId="0" borderId="2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k11qa11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133350</xdr:colOff>
      <xdr:row>0</xdr:row>
      <xdr:rowOff>0</xdr:rowOff>
    </xdr:to>
    <xdr:sp>
      <xdr:nvSpPr>
        <xdr:cNvPr id="1" name="AutoShape 1"/>
        <xdr:cNvSpPr>
          <a:spLocks/>
        </xdr:cNvSpPr>
      </xdr:nvSpPr>
      <xdr:spPr>
        <a:xfrm>
          <a:off x="914400" y="0"/>
          <a:ext cx="28575" cy="0"/>
        </a:xfrm>
        <a:prstGeom prst="righ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133350</xdr:colOff>
      <xdr:row>0</xdr:row>
      <xdr:rowOff>0</xdr:rowOff>
    </xdr:to>
    <xdr:sp>
      <xdr:nvSpPr>
        <xdr:cNvPr id="1" name="AutoShape 1"/>
        <xdr:cNvSpPr>
          <a:spLocks/>
        </xdr:cNvSpPr>
      </xdr:nvSpPr>
      <xdr:spPr>
        <a:xfrm>
          <a:off x="1247775" y="0"/>
          <a:ext cx="28575" cy="0"/>
        </a:xfrm>
        <a:prstGeom prst="righ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49"/>
  <sheetViews>
    <sheetView tabSelected="1" zoomScalePageLayoutView="0" workbookViewId="0" topLeftCell="A1">
      <selection activeCell="A3" sqref="A3"/>
    </sheetView>
  </sheetViews>
  <sheetFormatPr defaultColWidth="9.00390625" defaultRowHeight="13.5"/>
  <cols>
    <col min="1" max="1" width="8.75390625" style="152" customWidth="1"/>
    <col min="2" max="8" width="5.75390625" style="31" customWidth="1"/>
    <col min="9" max="10" width="4.75390625" style="31" customWidth="1"/>
    <col min="11" max="11" width="5.75390625" style="31" customWidth="1"/>
    <col min="12" max="13" width="4.75390625" style="31" customWidth="1"/>
    <col min="14" max="14" width="5.75390625" style="31" customWidth="1"/>
    <col min="15" max="16" width="4.75390625" style="31" customWidth="1"/>
    <col min="17" max="28" width="5.00390625" style="31" customWidth="1"/>
    <col min="29" max="30" width="4.375" style="31" customWidth="1"/>
    <col min="31" max="40" width="5.00390625" style="31" customWidth="1"/>
    <col min="41" max="16384" width="9.00390625" style="31" customWidth="1"/>
  </cols>
  <sheetData>
    <row r="1" spans="1:12" s="144" customFormat="1" ht="12.75" customHeight="1">
      <c r="A1" s="142" t="s">
        <v>17</v>
      </c>
      <c r="B1" s="143"/>
      <c r="C1" s="143"/>
      <c r="E1" s="145"/>
      <c r="F1" s="145"/>
      <c r="G1" s="145"/>
      <c r="H1" s="145"/>
      <c r="I1" s="145"/>
      <c r="J1" s="145"/>
      <c r="K1" s="145"/>
      <c r="L1" s="145"/>
    </row>
    <row r="2" spans="1:12" s="144" customFormat="1" ht="12.75" customHeight="1">
      <c r="A2" s="142"/>
      <c r="B2" s="143"/>
      <c r="C2" s="143"/>
      <c r="E2" s="145"/>
      <c r="F2" s="145"/>
      <c r="G2" s="145"/>
      <c r="H2" s="145"/>
      <c r="I2" s="145"/>
      <c r="J2" s="145"/>
      <c r="K2" s="145"/>
      <c r="L2" s="145"/>
    </row>
    <row r="3" spans="1:36" ht="18" customHeight="1">
      <c r="A3" s="66" t="s">
        <v>19</v>
      </c>
      <c r="B3" s="17"/>
      <c r="C3" s="17"/>
      <c r="D3" s="17"/>
      <c r="E3" s="17"/>
      <c r="F3" s="17"/>
      <c r="G3" s="17"/>
      <c r="H3" s="17"/>
      <c r="I3" s="17"/>
      <c r="J3" s="17"/>
      <c r="K3" s="17"/>
      <c r="L3" s="17"/>
      <c r="M3" s="17"/>
      <c r="N3" s="17"/>
      <c r="O3" s="17"/>
      <c r="P3" s="17"/>
      <c r="Q3" s="14"/>
      <c r="R3" s="14"/>
      <c r="S3" s="16"/>
      <c r="T3" s="27"/>
      <c r="U3" s="14"/>
      <c r="V3" s="14"/>
      <c r="W3" s="14"/>
      <c r="X3" s="14"/>
      <c r="Y3" s="14"/>
      <c r="Z3" s="14"/>
      <c r="AA3" s="14"/>
      <c r="AB3" s="7"/>
      <c r="AC3" s="7"/>
      <c r="AD3" s="7"/>
      <c r="AE3" s="7"/>
      <c r="AF3" s="7"/>
      <c r="AG3" s="7"/>
      <c r="AH3" s="7"/>
      <c r="AI3" s="7"/>
      <c r="AJ3" s="7"/>
    </row>
    <row r="4" spans="1:35" ht="12.75" customHeight="1">
      <c r="A4" s="146" t="s">
        <v>60</v>
      </c>
      <c r="B4" s="28"/>
      <c r="C4" s="28"/>
      <c r="D4" s="28"/>
      <c r="E4" s="28"/>
      <c r="F4" s="28"/>
      <c r="G4" s="28"/>
      <c r="H4" s="28"/>
      <c r="I4" s="28"/>
      <c r="J4" s="28"/>
      <c r="K4" s="28"/>
      <c r="L4" s="28"/>
      <c r="M4" s="28"/>
      <c r="N4" s="28"/>
      <c r="O4" s="28"/>
      <c r="P4" s="67" t="s">
        <v>12</v>
      </c>
      <c r="Q4" s="29"/>
      <c r="R4" s="33"/>
      <c r="S4" s="32"/>
      <c r="T4" s="29"/>
      <c r="U4" s="29"/>
      <c r="V4" s="29"/>
      <c r="W4" s="29"/>
      <c r="X4" s="29"/>
      <c r="Y4" s="29"/>
      <c r="Z4" s="29"/>
      <c r="AA4" s="29"/>
      <c r="AB4" s="30"/>
      <c r="AC4" s="29"/>
      <c r="AD4" s="29"/>
      <c r="AE4" s="29"/>
      <c r="AF4" s="29"/>
      <c r="AG4" s="29"/>
      <c r="AH4" s="29"/>
      <c r="AI4" s="147"/>
    </row>
    <row r="5" spans="1:34" ht="18" customHeight="1">
      <c r="A5" s="197" t="s">
        <v>70</v>
      </c>
      <c r="B5" s="204" t="s">
        <v>41</v>
      </c>
      <c r="C5" s="205"/>
      <c r="D5" s="206"/>
      <c r="E5" s="202" t="s">
        <v>47</v>
      </c>
      <c r="F5" s="203"/>
      <c r="G5" s="203"/>
      <c r="H5" s="203"/>
      <c r="I5" s="203"/>
      <c r="J5" s="203"/>
      <c r="K5" s="203"/>
      <c r="L5" s="203"/>
      <c r="M5" s="203"/>
      <c r="N5" s="203"/>
      <c r="O5" s="203"/>
      <c r="P5" s="203"/>
      <c r="Q5" s="27"/>
      <c r="R5" s="27"/>
      <c r="S5" s="27"/>
      <c r="T5" s="27"/>
      <c r="U5" s="27"/>
      <c r="V5" s="27"/>
      <c r="W5" s="27"/>
      <c r="X5" s="27"/>
      <c r="Y5" s="27"/>
      <c r="Z5" s="27"/>
      <c r="AA5" s="27"/>
      <c r="AC5" s="27"/>
      <c r="AD5" s="27"/>
      <c r="AE5" s="27"/>
      <c r="AF5" s="27"/>
      <c r="AG5" s="27"/>
      <c r="AH5" s="27"/>
    </row>
    <row r="6" spans="1:34" ht="18" customHeight="1">
      <c r="A6" s="198"/>
      <c r="B6" s="207"/>
      <c r="C6" s="208"/>
      <c r="D6" s="199"/>
      <c r="E6" s="209" t="s">
        <v>41</v>
      </c>
      <c r="F6" s="210"/>
      <c r="G6" s="211"/>
      <c r="H6" s="209" t="s">
        <v>42</v>
      </c>
      <c r="I6" s="210"/>
      <c r="J6" s="211"/>
      <c r="K6" s="209" t="s">
        <v>43</v>
      </c>
      <c r="L6" s="210"/>
      <c r="M6" s="211"/>
      <c r="N6" s="209" t="s">
        <v>44</v>
      </c>
      <c r="O6" s="210"/>
      <c r="P6" s="210"/>
      <c r="Q6" s="27"/>
      <c r="R6" s="27"/>
      <c r="S6" s="27"/>
      <c r="T6" s="27"/>
      <c r="U6" s="27"/>
      <c r="V6" s="27"/>
      <c r="W6" s="27"/>
      <c r="X6" s="27"/>
      <c r="Y6" s="27"/>
      <c r="Z6" s="27"/>
      <c r="AA6" s="27"/>
      <c r="AC6" s="27"/>
      <c r="AD6" s="27"/>
      <c r="AE6" s="27"/>
      <c r="AF6" s="27"/>
      <c r="AG6" s="27"/>
      <c r="AH6" s="27"/>
    </row>
    <row r="7" spans="1:27" s="34" customFormat="1" ht="18" customHeight="1">
      <c r="A7" s="199"/>
      <c r="B7" s="21" t="s">
        <v>55</v>
      </c>
      <c r="C7" s="21" t="s">
        <v>6</v>
      </c>
      <c r="D7" s="21" t="s">
        <v>7</v>
      </c>
      <c r="E7" s="21" t="s">
        <v>55</v>
      </c>
      <c r="F7" s="21" t="s">
        <v>6</v>
      </c>
      <c r="G7" s="21" t="s">
        <v>7</v>
      </c>
      <c r="H7" s="21" t="s">
        <v>55</v>
      </c>
      <c r="I7" s="21" t="s">
        <v>6</v>
      </c>
      <c r="J7" s="21" t="s">
        <v>7</v>
      </c>
      <c r="K7" s="21" t="s">
        <v>55</v>
      </c>
      <c r="L7" s="21" t="s">
        <v>6</v>
      </c>
      <c r="M7" s="21" t="s">
        <v>7</v>
      </c>
      <c r="N7" s="21" t="s">
        <v>55</v>
      </c>
      <c r="O7" s="21" t="s">
        <v>6</v>
      </c>
      <c r="P7" s="22" t="s">
        <v>7</v>
      </c>
      <c r="Q7" s="148"/>
      <c r="R7" s="148"/>
      <c r="S7" s="148"/>
      <c r="T7" s="148"/>
      <c r="U7" s="148"/>
      <c r="V7" s="148"/>
      <c r="W7" s="148"/>
      <c r="X7" s="148"/>
      <c r="Y7" s="148"/>
      <c r="Z7" s="148"/>
      <c r="AA7" s="148"/>
    </row>
    <row r="8" spans="1:27" s="30" customFormat="1" ht="4.5" customHeight="1">
      <c r="A8" s="75"/>
      <c r="B8" s="60"/>
      <c r="C8" s="23"/>
      <c r="D8" s="23"/>
      <c r="E8" s="23"/>
      <c r="F8" s="23"/>
      <c r="G8" s="23"/>
      <c r="H8" s="23"/>
      <c r="I8" s="23"/>
      <c r="J8" s="23"/>
      <c r="K8" s="23"/>
      <c r="L8" s="23"/>
      <c r="M8" s="23"/>
      <c r="N8" s="23"/>
      <c r="O8" s="23"/>
      <c r="P8" s="23"/>
      <c r="Q8" s="32"/>
      <c r="R8" s="32"/>
      <c r="S8" s="32"/>
      <c r="T8" s="32"/>
      <c r="U8" s="32"/>
      <c r="V8" s="32"/>
      <c r="W8" s="32"/>
      <c r="X8" s="32"/>
      <c r="Y8" s="32"/>
      <c r="Z8" s="32"/>
      <c r="AA8" s="32"/>
    </row>
    <row r="9" spans="1:27" s="40" customFormat="1" ht="18" customHeight="1">
      <c r="A9" s="74">
        <v>25</v>
      </c>
      <c r="B9" s="88">
        <v>4449</v>
      </c>
      <c r="C9" s="89">
        <v>2276</v>
      </c>
      <c r="D9" s="89">
        <v>2173</v>
      </c>
      <c r="E9" s="89">
        <v>3692</v>
      </c>
      <c r="F9" s="89">
        <v>1846</v>
      </c>
      <c r="G9" s="89">
        <v>1846</v>
      </c>
      <c r="H9" s="89">
        <v>1377</v>
      </c>
      <c r="I9" s="89">
        <v>711</v>
      </c>
      <c r="J9" s="89">
        <v>666</v>
      </c>
      <c r="K9" s="89">
        <v>1092</v>
      </c>
      <c r="L9" s="89">
        <v>476</v>
      </c>
      <c r="M9" s="89">
        <v>616</v>
      </c>
      <c r="N9" s="89">
        <v>1223</v>
      </c>
      <c r="O9" s="89">
        <v>659</v>
      </c>
      <c r="P9" s="89">
        <v>564</v>
      </c>
      <c r="Q9" s="98"/>
      <c r="R9" s="98"/>
      <c r="S9" s="98"/>
      <c r="T9" s="98"/>
      <c r="U9" s="98"/>
      <c r="V9" s="98"/>
      <c r="W9" s="98"/>
      <c r="X9" s="98"/>
      <c r="Y9" s="98"/>
      <c r="Z9" s="98"/>
      <c r="AA9" s="98"/>
    </row>
    <row r="10" spans="1:27" s="40" customFormat="1" ht="18" customHeight="1">
      <c r="A10" s="74">
        <v>26</v>
      </c>
      <c r="B10" s="88">
        <v>4313</v>
      </c>
      <c r="C10" s="89">
        <v>2154</v>
      </c>
      <c r="D10" s="89">
        <v>2159</v>
      </c>
      <c r="E10" s="89">
        <v>3570</v>
      </c>
      <c r="F10" s="89">
        <v>1720</v>
      </c>
      <c r="G10" s="89">
        <v>1850</v>
      </c>
      <c r="H10" s="89">
        <v>1159</v>
      </c>
      <c r="I10" s="89">
        <v>547</v>
      </c>
      <c r="J10" s="89">
        <v>612</v>
      </c>
      <c r="K10" s="89">
        <v>1347</v>
      </c>
      <c r="L10" s="89">
        <v>698</v>
      </c>
      <c r="M10" s="89">
        <v>649</v>
      </c>
      <c r="N10" s="89">
        <v>1064</v>
      </c>
      <c r="O10" s="89">
        <v>475</v>
      </c>
      <c r="P10" s="89">
        <v>589</v>
      </c>
      <c r="Q10" s="98"/>
      <c r="R10" s="98"/>
      <c r="S10" s="98"/>
      <c r="T10" s="98"/>
      <c r="U10" s="98"/>
      <c r="V10" s="98"/>
      <c r="W10" s="98"/>
      <c r="X10" s="98"/>
      <c r="Y10" s="98"/>
      <c r="Z10" s="98"/>
      <c r="AA10" s="98"/>
    </row>
    <row r="11" spans="1:27" s="40" customFormat="1" ht="18" customHeight="1">
      <c r="A11" s="74">
        <v>27</v>
      </c>
      <c r="B11" s="88">
        <v>4434</v>
      </c>
      <c r="C11" s="89">
        <v>2248</v>
      </c>
      <c r="D11" s="89">
        <v>2186</v>
      </c>
      <c r="E11" s="89">
        <v>3704</v>
      </c>
      <c r="F11" s="89">
        <v>1835</v>
      </c>
      <c r="G11" s="89">
        <v>1869</v>
      </c>
      <c r="H11" s="89">
        <v>1257</v>
      </c>
      <c r="I11" s="89">
        <v>600</v>
      </c>
      <c r="J11" s="89">
        <v>657</v>
      </c>
      <c r="K11" s="89">
        <v>1129</v>
      </c>
      <c r="L11" s="89">
        <v>540</v>
      </c>
      <c r="M11" s="89">
        <v>589</v>
      </c>
      <c r="N11" s="89">
        <v>1318</v>
      </c>
      <c r="O11" s="89">
        <v>695</v>
      </c>
      <c r="P11" s="89">
        <v>623</v>
      </c>
      <c r="Q11" s="98"/>
      <c r="R11" s="98"/>
      <c r="S11" s="98"/>
      <c r="T11" s="98"/>
      <c r="U11" s="98"/>
      <c r="V11" s="98"/>
      <c r="W11" s="98"/>
      <c r="X11" s="98"/>
      <c r="Y11" s="98"/>
      <c r="Z11" s="98"/>
      <c r="AA11" s="98"/>
    </row>
    <row r="12" spans="1:27" s="40" customFormat="1" ht="18" customHeight="1">
      <c r="A12" s="74">
        <v>28</v>
      </c>
      <c r="B12" s="88">
        <v>4184</v>
      </c>
      <c r="C12" s="89">
        <v>2082</v>
      </c>
      <c r="D12" s="89">
        <v>2102</v>
      </c>
      <c r="E12" s="89">
        <v>3456</v>
      </c>
      <c r="F12" s="89">
        <v>1661</v>
      </c>
      <c r="G12" s="89">
        <v>1795</v>
      </c>
      <c r="H12" s="89">
        <v>1117</v>
      </c>
      <c r="I12" s="89">
        <v>534</v>
      </c>
      <c r="J12" s="89">
        <v>583</v>
      </c>
      <c r="K12" s="89">
        <v>1241</v>
      </c>
      <c r="L12" s="89">
        <v>599</v>
      </c>
      <c r="M12" s="89">
        <v>642</v>
      </c>
      <c r="N12" s="89">
        <v>1098</v>
      </c>
      <c r="O12" s="89">
        <v>528</v>
      </c>
      <c r="P12" s="89">
        <v>570</v>
      </c>
      <c r="Q12" s="98"/>
      <c r="R12" s="98"/>
      <c r="S12" s="98"/>
      <c r="T12" s="98"/>
      <c r="U12" s="98"/>
      <c r="V12" s="98"/>
      <c r="W12" s="98"/>
      <c r="X12" s="98"/>
      <c r="Y12" s="98"/>
      <c r="Z12" s="98"/>
      <c r="AA12" s="98"/>
    </row>
    <row r="13" spans="1:27" s="40" customFormat="1" ht="18" customHeight="1">
      <c r="A13" s="74">
        <v>29</v>
      </c>
      <c r="B13" s="104">
        <f>SUM(C13,D13)</f>
        <v>4969</v>
      </c>
      <c r="C13" s="89">
        <f>SUM(C15:C18)</f>
        <v>2507</v>
      </c>
      <c r="D13" s="89">
        <f>SUM(D15:D18)</f>
        <v>2462</v>
      </c>
      <c r="E13" s="104">
        <f>SUM(F13,G13)</f>
        <v>3469</v>
      </c>
      <c r="F13" s="89">
        <f>SUM(F15:F18)</f>
        <v>1643</v>
      </c>
      <c r="G13" s="89">
        <f>SUM(G15:G18)</f>
        <v>1826</v>
      </c>
      <c r="H13" s="104">
        <f>SUM(I13,J13)</f>
        <v>1168</v>
      </c>
      <c r="I13" s="190">
        <f>SUM(I15:I18)</f>
        <v>535</v>
      </c>
      <c r="J13" s="190">
        <f>SUM(J15:J18)</f>
        <v>633</v>
      </c>
      <c r="K13" s="104">
        <f>SUM(L13,M13)</f>
        <v>1093</v>
      </c>
      <c r="L13" s="190">
        <f>SUM(L15:L18)</f>
        <v>526</v>
      </c>
      <c r="M13" s="190">
        <f>SUM(M15:M18)</f>
        <v>567</v>
      </c>
      <c r="N13" s="104">
        <f>SUM(O13,P13)</f>
        <v>1208</v>
      </c>
      <c r="O13" s="190">
        <f>SUM(O15:O18)</f>
        <v>582</v>
      </c>
      <c r="P13" s="190">
        <f>SUM(P15:P18)</f>
        <v>626</v>
      </c>
      <c r="Q13" s="98"/>
      <c r="R13" s="98"/>
      <c r="S13" s="98"/>
      <c r="T13" s="98"/>
      <c r="U13" s="98"/>
      <c r="V13" s="98"/>
      <c r="W13" s="98"/>
      <c r="X13" s="98"/>
      <c r="Y13" s="98"/>
      <c r="Z13" s="98"/>
      <c r="AA13" s="98"/>
    </row>
    <row r="14" spans="1:27" ht="4.5" customHeight="1">
      <c r="A14" s="18"/>
      <c r="B14" s="90"/>
      <c r="C14" s="91"/>
      <c r="D14" s="91"/>
      <c r="E14" s="104"/>
      <c r="F14" s="91"/>
      <c r="G14" s="91"/>
      <c r="H14" s="91"/>
      <c r="I14" s="91"/>
      <c r="J14" s="91"/>
      <c r="K14" s="91"/>
      <c r="L14" s="91"/>
      <c r="M14" s="91"/>
      <c r="N14" s="91"/>
      <c r="O14" s="91"/>
      <c r="P14" s="91"/>
      <c r="Q14" s="27"/>
      <c r="R14" s="27"/>
      <c r="S14" s="27"/>
      <c r="T14" s="27"/>
      <c r="U14" s="27"/>
      <c r="V14" s="27"/>
      <c r="W14" s="27"/>
      <c r="X14" s="27"/>
      <c r="Y14" s="27"/>
      <c r="Z14" s="27"/>
      <c r="AA14" s="27"/>
    </row>
    <row r="15" spans="1:27" ht="25.5" customHeight="1">
      <c r="A15" s="19" t="s">
        <v>8</v>
      </c>
      <c r="B15" s="104">
        <f>SUM(C15,D15)</f>
        <v>1717</v>
      </c>
      <c r="C15" s="89">
        <f>F15+C24</f>
        <v>937</v>
      </c>
      <c r="D15" s="89">
        <f>G15+D24</f>
        <v>780</v>
      </c>
      <c r="E15" s="104">
        <f>SUM(F15,G15)</f>
        <v>960</v>
      </c>
      <c r="F15" s="89">
        <f>SUM(I15,L15,O15)</f>
        <v>507</v>
      </c>
      <c r="G15" s="89">
        <f>SUM(J15,M15,P15)</f>
        <v>453</v>
      </c>
      <c r="H15" s="104">
        <f>SUM(I15,J15)</f>
        <v>323</v>
      </c>
      <c r="I15" s="89">
        <v>170</v>
      </c>
      <c r="J15" s="89">
        <v>153</v>
      </c>
      <c r="K15" s="104">
        <f>SUM(L15,M15)</f>
        <v>322</v>
      </c>
      <c r="L15" s="89">
        <v>170</v>
      </c>
      <c r="M15" s="89">
        <v>152</v>
      </c>
      <c r="N15" s="104">
        <f>SUM(O15,P15)</f>
        <v>315</v>
      </c>
      <c r="O15" s="89">
        <v>167</v>
      </c>
      <c r="P15" s="89">
        <v>148</v>
      </c>
      <c r="Q15" s="27"/>
      <c r="R15" s="27"/>
      <c r="S15" s="27"/>
      <c r="T15" s="27"/>
      <c r="U15" s="27"/>
      <c r="V15" s="27"/>
      <c r="W15" s="27"/>
      <c r="X15" s="27"/>
      <c r="Y15" s="27"/>
      <c r="Z15" s="27"/>
      <c r="AA15" s="27"/>
    </row>
    <row r="16" spans="1:27" ht="25.5" customHeight="1">
      <c r="A16" s="140" t="s">
        <v>68</v>
      </c>
      <c r="B16" s="104">
        <f>SUM(C16,D16)</f>
        <v>743</v>
      </c>
      <c r="C16" s="89">
        <f>F16+C25</f>
        <v>434</v>
      </c>
      <c r="D16" s="89">
        <f>G16+D25</f>
        <v>309</v>
      </c>
      <c r="E16" s="104">
        <f>SUM(F16,G16)</f>
        <v>0</v>
      </c>
      <c r="F16" s="89">
        <f>SUM(I16,L16,O16)</f>
        <v>0</v>
      </c>
      <c r="G16" s="89">
        <f>SUM(J16,M16,P16)</f>
        <v>0</v>
      </c>
      <c r="H16" s="104">
        <f>SUM(I16,J16)</f>
        <v>0</v>
      </c>
      <c r="I16" s="89" t="s">
        <v>90</v>
      </c>
      <c r="J16" s="89" t="s">
        <v>90</v>
      </c>
      <c r="K16" s="104">
        <f>SUM(L16,M16)</f>
        <v>0</v>
      </c>
      <c r="L16" s="89" t="s">
        <v>90</v>
      </c>
      <c r="M16" s="89" t="s">
        <v>90</v>
      </c>
      <c r="N16" s="104">
        <f>SUM(O16,P16)</f>
        <v>0</v>
      </c>
      <c r="O16" s="89" t="s">
        <v>90</v>
      </c>
      <c r="P16" s="89" t="s">
        <v>90</v>
      </c>
      <c r="Q16" s="27"/>
      <c r="R16" s="27"/>
      <c r="S16" s="27"/>
      <c r="T16" s="27"/>
      <c r="U16" s="27"/>
      <c r="V16" s="27"/>
      <c r="W16" s="27"/>
      <c r="X16" s="27"/>
      <c r="Y16" s="27"/>
      <c r="Z16" s="27"/>
      <c r="AA16" s="27"/>
    </row>
    <row r="17" spans="1:27" ht="25.5" customHeight="1">
      <c r="A17" s="19" t="s">
        <v>9</v>
      </c>
      <c r="B17" s="104">
        <f>SUM(C17,D17)</f>
        <v>885</v>
      </c>
      <c r="C17" s="89">
        <v>0</v>
      </c>
      <c r="D17" s="89">
        <v>885</v>
      </c>
      <c r="E17" s="104">
        <f>SUM(F17,G17)</f>
        <v>885</v>
      </c>
      <c r="F17" s="89">
        <v>0</v>
      </c>
      <c r="G17" s="89">
        <v>885</v>
      </c>
      <c r="H17" s="104">
        <f>SUM(I17,J17)</f>
        <v>359</v>
      </c>
      <c r="I17" s="89">
        <v>0</v>
      </c>
      <c r="J17" s="89">
        <v>359</v>
      </c>
      <c r="K17" s="104">
        <f>SUM(L17,M17)</f>
        <v>268</v>
      </c>
      <c r="L17" s="89">
        <v>0</v>
      </c>
      <c r="M17" s="89">
        <v>268</v>
      </c>
      <c r="N17" s="104">
        <f>SUM(O17,P17)</f>
        <v>258</v>
      </c>
      <c r="O17" s="89">
        <v>0</v>
      </c>
      <c r="P17" s="89">
        <v>258</v>
      </c>
      <c r="Q17" s="27"/>
      <c r="R17" s="27"/>
      <c r="S17" s="27"/>
      <c r="T17" s="27"/>
      <c r="U17" s="27"/>
      <c r="V17" s="27"/>
      <c r="W17" s="27"/>
      <c r="X17" s="27"/>
      <c r="Y17" s="27"/>
      <c r="Z17" s="27"/>
      <c r="AA17" s="27"/>
    </row>
    <row r="18" spans="1:27" ht="25.5" customHeight="1">
      <c r="A18" s="140" t="s">
        <v>69</v>
      </c>
      <c r="B18" s="104">
        <f>SUM(C18,D18)</f>
        <v>1624</v>
      </c>
      <c r="C18" s="89">
        <v>1136</v>
      </c>
      <c r="D18" s="89">
        <v>488</v>
      </c>
      <c r="E18" s="104">
        <f>SUM(F18,G18)</f>
        <v>1624</v>
      </c>
      <c r="F18" s="89">
        <v>1136</v>
      </c>
      <c r="G18" s="89">
        <v>488</v>
      </c>
      <c r="H18" s="104">
        <f>SUM(I18,J18)</f>
        <v>486</v>
      </c>
      <c r="I18" s="89">
        <v>365</v>
      </c>
      <c r="J18" s="89">
        <v>121</v>
      </c>
      <c r="K18" s="104">
        <f>SUM(L18,M18)</f>
        <v>503</v>
      </c>
      <c r="L18" s="89">
        <v>356</v>
      </c>
      <c r="M18" s="89">
        <v>147</v>
      </c>
      <c r="N18" s="104">
        <f>SUM(O18,P18)</f>
        <v>635</v>
      </c>
      <c r="O18" s="89">
        <v>415</v>
      </c>
      <c r="P18" s="89">
        <v>220</v>
      </c>
      <c r="Q18" s="27"/>
      <c r="R18" s="27"/>
      <c r="S18" s="27"/>
      <c r="T18" s="27"/>
      <c r="U18" s="27"/>
      <c r="V18" s="27"/>
      <c r="W18" s="27"/>
      <c r="X18" s="27"/>
      <c r="Y18" s="27"/>
      <c r="Z18" s="27"/>
      <c r="AA18" s="27"/>
    </row>
    <row r="19" spans="1:27" ht="4.5" customHeight="1">
      <c r="A19" s="76"/>
      <c r="B19" s="92"/>
      <c r="C19" s="93"/>
      <c r="D19" s="93"/>
      <c r="E19" s="93"/>
      <c r="F19" s="93"/>
      <c r="G19" s="93"/>
      <c r="H19" s="93"/>
      <c r="I19" s="93"/>
      <c r="J19" s="93"/>
      <c r="K19" s="93"/>
      <c r="L19" s="93"/>
      <c r="M19" s="93"/>
      <c r="N19" s="93"/>
      <c r="O19" s="93"/>
      <c r="P19" s="93"/>
      <c r="Q19" s="27"/>
      <c r="R19" s="27"/>
      <c r="S19" s="27"/>
      <c r="T19" s="27"/>
      <c r="U19" s="27"/>
      <c r="V19" s="27"/>
      <c r="W19" s="27"/>
      <c r="X19" s="27"/>
      <c r="Y19" s="27"/>
      <c r="Z19" s="27"/>
      <c r="AA19" s="27"/>
    </row>
    <row r="20" spans="1:26" s="30" customFormat="1" ht="18" customHeight="1">
      <c r="A20" s="197" t="s">
        <v>70</v>
      </c>
      <c r="B20" s="200" t="s">
        <v>46</v>
      </c>
      <c r="C20" s="201"/>
      <c r="D20" s="201"/>
      <c r="E20" s="201"/>
      <c r="F20" s="201"/>
      <c r="G20" s="201"/>
      <c r="H20" s="201"/>
      <c r="I20" s="201"/>
      <c r="J20" s="201"/>
      <c r="K20" s="201"/>
      <c r="L20" s="201"/>
      <c r="M20" s="201"/>
      <c r="N20" s="201"/>
      <c r="O20" s="201"/>
      <c r="P20" s="201"/>
      <c r="Q20" s="32"/>
      <c r="R20" s="32"/>
      <c r="S20" s="32"/>
      <c r="T20" s="32"/>
      <c r="U20" s="32"/>
      <c r="V20" s="32"/>
      <c r="W20" s="32"/>
      <c r="X20" s="32"/>
      <c r="Y20" s="32"/>
      <c r="Z20" s="32"/>
    </row>
    <row r="21" spans="1:26" s="30" customFormat="1" ht="18" customHeight="1">
      <c r="A21" s="198"/>
      <c r="B21" s="192" t="s">
        <v>41</v>
      </c>
      <c r="C21" s="193"/>
      <c r="D21" s="194"/>
      <c r="E21" s="192" t="s">
        <v>42</v>
      </c>
      <c r="F21" s="193"/>
      <c r="G21" s="194"/>
      <c r="H21" s="192" t="s">
        <v>43</v>
      </c>
      <c r="I21" s="193"/>
      <c r="J21" s="194"/>
      <c r="K21" s="192" t="s">
        <v>44</v>
      </c>
      <c r="L21" s="193"/>
      <c r="M21" s="194"/>
      <c r="N21" s="192" t="s">
        <v>45</v>
      </c>
      <c r="O21" s="193"/>
      <c r="P21" s="193"/>
      <c r="Q21" s="32"/>
      <c r="R21" s="32"/>
      <c r="S21" s="32"/>
      <c r="T21" s="32"/>
      <c r="U21" s="32"/>
      <c r="V21" s="32"/>
      <c r="W21" s="32"/>
      <c r="X21" s="32"/>
      <c r="Y21" s="32"/>
      <c r="Z21" s="32"/>
    </row>
    <row r="22" spans="1:33" s="30" customFormat="1" ht="18" customHeight="1">
      <c r="A22" s="199"/>
      <c r="B22" s="95" t="s">
        <v>55</v>
      </c>
      <c r="C22" s="96" t="s">
        <v>6</v>
      </c>
      <c r="D22" s="96" t="s">
        <v>7</v>
      </c>
      <c r="E22" s="96" t="s">
        <v>55</v>
      </c>
      <c r="F22" s="96" t="s">
        <v>6</v>
      </c>
      <c r="G22" s="96" t="s">
        <v>7</v>
      </c>
      <c r="H22" s="96" t="s">
        <v>55</v>
      </c>
      <c r="I22" s="96" t="s">
        <v>6</v>
      </c>
      <c r="J22" s="96" t="s">
        <v>7</v>
      </c>
      <c r="K22" s="96" t="s">
        <v>55</v>
      </c>
      <c r="L22" s="96" t="s">
        <v>6</v>
      </c>
      <c r="M22" s="96" t="s">
        <v>7</v>
      </c>
      <c r="N22" s="96" t="s">
        <v>55</v>
      </c>
      <c r="O22" s="96" t="s">
        <v>6</v>
      </c>
      <c r="P22" s="94" t="s">
        <v>7</v>
      </c>
      <c r="Q22" s="32"/>
      <c r="R22" s="32"/>
      <c r="S22" s="32"/>
      <c r="T22" s="32"/>
      <c r="U22" s="32"/>
      <c r="V22" s="32"/>
      <c r="W22" s="32"/>
      <c r="X22" s="32"/>
      <c r="Y22" s="32"/>
      <c r="Z22" s="32"/>
      <c r="AA22" s="32"/>
      <c r="AB22" s="32"/>
      <c r="AC22" s="32"/>
      <c r="AD22" s="32"/>
      <c r="AE22" s="32"/>
      <c r="AF22" s="32"/>
      <c r="AG22" s="32"/>
    </row>
    <row r="23" spans="1:35" ht="4.5" customHeight="1">
      <c r="A23" s="71"/>
      <c r="B23" s="97"/>
      <c r="C23" s="97"/>
      <c r="D23" s="97"/>
      <c r="E23" s="97"/>
      <c r="F23" s="97"/>
      <c r="G23" s="97"/>
      <c r="H23" s="97"/>
      <c r="I23" s="97"/>
      <c r="J23" s="97"/>
      <c r="K23" s="97"/>
      <c r="L23" s="97"/>
      <c r="M23" s="97"/>
      <c r="N23" s="97"/>
      <c r="O23" s="97"/>
      <c r="P23" s="97"/>
      <c r="Q23" s="14"/>
      <c r="R23" s="14"/>
      <c r="S23" s="14"/>
      <c r="T23" s="14"/>
      <c r="U23" s="14"/>
      <c r="V23" s="14"/>
      <c r="W23" s="14"/>
      <c r="X23" s="14"/>
      <c r="Y23" s="14"/>
      <c r="Z23" s="14"/>
      <c r="AA23" s="14"/>
      <c r="AB23" s="14"/>
      <c r="AC23" s="14"/>
      <c r="AD23" s="14"/>
      <c r="AE23" s="14"/>
      <c r="AF23" s="14"/>
      <c r="AG23" s="14"/>
      <c r="AH23" s="7"/>
      <c r="AI23" s="7"/>
    </row>
    <row r="24" spans="1:33" s="150" customFormat="1" ht="18" customHeight="1">
      <c r="A24" s="74">
        <v>25</v>
      </c>
      <c r="B24" s="88">
        <v>757</v>
      </c>
      <c r="C24" s="89">
        <v>430</v>
      </c>
      <c r="D24" s="89">
        <v>327</v>
      </c>
      <c r="E24" s="89">
        <v>251</v>
      </c>
      <c r="F24" s="89">
        <v>151</v>
      </c>
      <c r="G24" s="89">
        <v>100</v>
      </c>
      <c r="H24" s="89">
        <v>222</v>
      </c>
      <c r="I24" s="89">
        <v>123</v>
      </c>
      <c r="J24" s="89">
        <v>99</v>
      </c>
      <c r="K24" s="89">
        <v>204</v>
      </c>
      <c r="L24" s="89">
        <v>104</v>
      </c>
      <c r="M24" s="89">
        <v>100</v>
      </c>
      <c r="N24" s="89">
        <v>80</v>
      </c>
      <c r="O24" s="89">
        <v>52</v>
      </c>
      <c r="P24" s="89">
        <v>28</v>
      </c>
      <c r="Q24" s="8"/>
      <c r="R24" s="8"/>
      <c r="S24" s="8"/>
      <c r="T24" s="8"/>
      <c r="U24" s="8"/>
      <c r="V24" s="8"/>
      <c r="W24" s="8"/>
      <c r="X24" s="8"/>
      <c r="Y24" s="8"/>
      <c r="Z24" s="8"/>
      <c r="AA24" s="8"/>
      <c r="AB24" s="8"/>
      <c r="AC24" s="8"/>
      <c r="AD24" s="36"/>
      <c r="AE24" s="36"/>
      <c r="AF24" s="36"/>
      <c r="AG24" s="36"/>
    </row>
    <row r="25" spans="1:33" s="150" customFormat="1" ht="18" customHeight="1">
      <c r="A25" s="74">
        <v>26</v>
      </c>
      <c r="B25" s="88">
        <v>743</v>
      </c>
      <c r="C25" s="89">
        <v>434</v>
      </c>
      <c r="D25" s="89">
        <v>309</v>
      </c>
      <c r="E25" s="89">
        <v>247</v>
      </c>
      <c r="F25" s="89">
        <v>144</v>
      </c>
      <c r="G25" s="89">
        <v>103</v>
      </c>
      <c r="H25" s="89">
        <v>221</v>
      </c>
      <c r="I25" s="89">
        <v>125</v>
      </c>
      <c r="J25" s="89">
        <v>96</v>
      </c>
      <c r="K25" s="89">
        <v>216</v>
      </c>
      <c r="L25" s="89">
        <v>123</v>
      </c>
      <c r="M25" s="89">
        <v>93</v>
      </c>
      <c r="N25" s="89">
        <v>59</v>
      </c>
      <c r="O25" s="89">
        <v>42</v>
      </c>
      <c r="P25" s="89">
        <v>17</v>
      </c>
      <c r="Q25" s="8"/>
      <c r="R25" s="8"/>
      <c r="S25" s="8"/>
      <c r="T25" s="8"/>
      <c r="U25" s="8"/>
      <c r="V25" s="8"/>
      <c r="W25" s="8"/>
      <c r="X25" s="8"/>
      <c r="Y25" s="8"/>
      <c r="Z25" s="8"/>
      <c r="AA25" s="8"/>
      <c r="AB25" s="8"/>
      <c r="AC25" s="8"/>
      <c r="AD25" s="36"/>
      <c r="AE25" s="36"/>
      <c r="AF25" s="36"/>
      <c r="AG25" s="36"/>
    </row>
    <row r="26" spans="1:33" s="150" customFormat="1" ht="18" customHeight="1">
      <c r="A26" s="74">
        <v>27</v>
      </c>
      <c r="B26" s="88">
        <v>730</v>
      </c>
      <c r="C26" s="89">
        <v>413</v>
      </c>
      <c r="D26" s="89">
        <v>317</v>
      </c>
      <c r="E26" s="89">
        <v>248</v>
      </c>
      <c r="F26" s="89">
        <v>138</v>
      </c>
      <c r="G26" s="89">
        <v>110</v>
      </c>
      <c r="H26" s="89">
        <v>205</v>
      </c>
      <c r="I26" s="89">
        <v>116</v>
      </c>
      <c r="J26" s="89">
        <v>89</v>
      </c>
      <c r="K26" s="89">
        <v>210</v>
      </c>
      <c r="L26" s="89">
        <v>121</v>
      </c>
      <c r="M26" s="89">
        <v>89</v>
      </c>
      <c r="N26" s="89">
        <v>67</v>
      </c>
      <c r="O26" s="89">
        <v>38</v>
      </c>
      <c r="P26" s="89">
        <v>29</v>
      </c>
      <c r="Q26" s="8"/>
      <c r="R26" s="8"/>
      <c r="S26" s="8"/>
      <c r="T26" s="8"/>
      <c r="U26" s="8"/>
      <c r="V26" s="8"/>
      <c r="W26" s="8"/>
      <c r="X26" s="8"/>
      <c r="Y26" s="8"/>
      <c r="Z26" s="8"/>
      <c r="AA26" s="8"/>
      <c r="AB26" s="8"/>
      <c r="AC26" s="8"/>
      <c r="AD26" s="36"/>
      <c r="AE26" s="36"/>
      <c r="AF26" s="36"/>
      <c r="AG26" s="36"/>
    </row>
    <row r="27" spans="1:33" s="150" customFormat="1" ht="18" customHeight="1">
      <c r="A27" s="74">
        <v>28</v>
      </c>
      <c r="B27" s="88">
        <v>728</v>
      </c>
      <c r="C27" s="89">
        <v>421</v>
      </c>
      <c r="D27" s="89">
        <v>307</v>
      </c>
      <c r="E27" s="89">
        <v>223</v>
      </c>
      <c r="F27" s="89">
        <v>124</v>
      </c>
      <c r="G27" s="89">
        <v>99</v>
      </c>
      <c r="H27" s="89">
        <v>240</v>
      </c>
      <c r="I27" s="89">
        <v>132</v>
      </c>
      <c r="J27" s="89">
        <v>108</v>
      </c>
      <c r="K27" s="89">
        <v>197</v>
      </c>
      <c r="L27" s="89">
        <v>118</v>
      </c>
      <c r="M27" s="89">
        <v>79</v>
      </c>
      <c r="N27" s="89">
        <v>68</v>
      </c>
      <c r="O27" s="89">
        <v>47</v>
      </c>
      <c r="P27" s="89">
        <v>21</v>
      </c>
      <c r="Q27" s="8"/>
      <c r="R27" s="8"/>
      <c r="S27" s="8"/>
      <c r="T27" s="8"/>
      <c r="U27" s="8"/>
      <c r="V27" s="8"/>
      <c r="W27" s="8"/>
      <c r="X27" s="8"/>
      <c r="Y27" s="8"/>
      <c r="Z27" s="8"/>
      <c r="AA27" s="8"/>
      <c r="AB27" s="8"/>
      <c r="AC27" s="8"/>
      <c r="AD27" s="36"/>
      <c r="AE27" s="36"/>
      <c r="AF27" s="36"/>
      <c r="AG27" s="36"/>
    </row>
    <row r="28" spans="1:33" s="150" customFormat="1" ht="18" customHeight="1">
      <c r="A28" s="74">
        <v>29</v>
      </c>
      <c r="B28" s="104">
        <f>SUM(C28,D28)</f>
        <v>796</v>
      </c>
      <c r="C28" s="89">
        <f>SUM(C30:C33)</f>
        <v>452</v>
      </c>
      <c r="D28" s="89">
        <f>SUM(D30:D33)</f>
        <v>344</v>
      </c>
      <c r="E28" s="104">
        <f>SUM(F28,G28)</f>
        <v>250</v>
      </c>
      <c r="F28" s="89">
        <f>SUM(F30:F33)</f>
        <v>130</v>
      </c>
      <c r="G28" s="89">
        <f>SUM(G30:G33)</f>
        <v>120</v>
      </c>
      <c r="H28" s="104">
        <f>SUM(I28,J28)</f>
        <v>211</v>
      </c>
      <c r="I28" s="190">
        <f>SUM(I30:I33)</f>
        <v>115</v>
      </c>
      <c r="J28" s="190">
        <f>SUM(J30:J33)</f>
        <v>96</v>
      </c>
      <c r="K28" s="104">
        <f>SUM(L28,M28)</f>
        <v>250</v>
      </c>
      <c r="L28" s="190">
        <f>SUM(L30:L33)</f>
        <v>152</v>
      </c>
      <c r="M28" s="190">
        <f>SUM(M30:M33)</f>
        <v>98</v>
      </c>
      <c r="N28" s="104">
        <f>SUM(O28,P28)</f>
        <v>85</v>
      </c>
      <c r="O28" s="190">
        <f>SUM(O30:O33)</f>
        <v>55</v>
      </c>
      <c r="P28" s="190">
        <f>SUM(P30:P33)</f>
        <v>30</v>
      </c>
      <c r="Q28" s="8"/>
      <c r="R28" s="8"/>
      <c r="S28" s="8"/>
      <c r="T28" s="8"/>
      <c r="U28" s="8"/>
      <c r="V28" s="8"/>
      <c r="W28" s="8"/>
      <c r="X28" s="8"/>
      <c r="Y28" s="8"/>
      <c r="Z28" s="8"/>
      <c r="AA28" s="8"/>
      <c r="AB28" s="8"/>
      <c r="AC28" s="8"/>
      <c r="AD28" s="36"/>
      <c r="AE28" s="36"/>
      <c r="AF28" s="36"/>
      <c r="AG28" s="36"/>
    </row>
    <row r="29" spans="1:33" ht="4.5" customHeight="1">
      <c r="A29" s="18"/>
      <c r="B29" s="90"/>
      <c r="C29" s="91"/>
      <c r="D29" s="91"/>
      <c r="E29" s="91"/>
      <c r="F29" s="91"/>
      <c r="G29" s="91"/>
      <c r="H29" s="91"/>
      <c r="I29" s="91"/>
      <c r="J29" s="91"/>
      <c r="K29" s="91"/>
      <c r="L29" s="91"/>
      <c r="M29" s="91"/>
      <c r="N29" s="91"/>
      <c r="O29" s="91"/>
      <c r="P29" s="91"/>
      <c r="Q29" s="27"/>
      <c r="R29" s="27"/>
      <c r="S29" s="27"/>
      <c r="T29" s="27"/>
      <c r="U29" s="27"/>
      <c r="V29" s="27"/>
      <c r="W29" s="27"/>
      <c r="X29" s="27"/>
      <c r="Y29" s="27"/>
      <c r="Z29" s="27"/>
      <c r="AA29" s="27"/>
      <c r="AB29" s="27"/>
      <c r="AC29" s="27"/>
      <c r="AD29" s="27"/>
      <c r="AE29" s="27"/>
      <c r="AF29" s="27"/>
      <c r="AG29" s="27"/>
    </row>
    <row r="30" spans="1:33" ht="25.5" customHeight="1">
      <c r="A30" s="19" t="s">
        <v>8</v>
      </c>
      <c r="B30" s="104">
        <f>SUM(C30,D30)</f>
        <v>299</v>
      </c>
      <c r="C30" s="89">
        <f aca="true" t="shared" si="0" ref="C30:D33">SUM(F30,I30,L30,O30)</f>
        <v>206</v>
      </c>
      <c r="D30" s="89">
        <f t="shared" si="0"/>
        <v>93</v>
      </c>
      <c r="E30" s="104">
        <f>SUM(F30,G30)</f>
        <v>97</v>
      </c>
      <c r="F30" s="89">
        <v>69</v>
      </c>
      <c r="G30" s="89">
        <v>28</v>
      </c>
      <c r="H30" s="104">
        <f>SUM(I30,J30)</f>
        <v>63</v>
      </c>
      <c r="I30" s="89">
        <v>40</v>
      </c>
      <c r="J30" s="89">
        <v>23</v>
      </c>
      <c r="K30" s="104">
        <f>SUM(L30,M30)</f>
        <v>83</v>
      </c>
      <c r="L30" s="89">
        <v>56</v>
      </c>
      <c r="M30" s="89">
        <v>27</v>
      </c>
      <c r="N30" s="104">
        <f>SUM(O30,P30)</f>
        <v>56</v>
      </c>
      <c r="O30" s="89">
        <v>41</v>
      </c>
      <c r="P30" s="89">
        <v>15</v>
      </c>
      <c r="Q30" s="13"/>
      <c r="R30" s="13"/>
      <c r="S30" s="13"/>
      <c r="T30" s="13"/>
      <c r="U30" s="13"/>
      <c r="V30" s="13"/>
      <c r="W30" s="13"/>
      <c r="X30" s="13"/>
      <c r="Y30" s="13"/>
      <c r="Z30" s="13"/>
      <c r="AA30" s="13"/>
      <c r="AB30" s="13"/>
      <c r="AC30" s="13"/>
      <c r="AD30" s="10"/>
      <c r="AE30" s="27"/>
      <c r="AF30" s="27"/>
      <c r="AG30" s="27"/>
    </row>
    <row r="31" spans="1:33" ht="25.5" customHeight="1">
      <c r="A31" s="140" t="s">
        <v>68</v>
      </c>
      <c r="B31" s="104">
        <f>SUM(C31,D31)</f>
        <v>497</v>
      </c>
      <c r="C31" s="89">
        <f t="shared" si="0"/>
        <v>246</v>
      </c>
      <c r="D31" s="89">
        <f t="shared" si="0"/>
        <v>251</v>
      </c>
      <c r="E31" s="104">
        <f>SUM(F31,G31)</f>
        <v>153</v>
      </c>
      <c r="F31" s="89">
        <v>61</v>
      </c>
      <c r="G31" s="89">
        <v>92</v>
      </c>
      <c r="H31" s="104">
        <f>SUM(I31,J31)</f>
        <v>148</v>
      </c>
      <c r="I31" s="89">
        <v>75</v>
      </c>
      <c r="J31" s="89">
        <v>73</v>
      </c>
      <c r="K31" s="104">
        <f>SUM(L31,M31)</f>
        <v>167</v>
      </c>
      <c r="L31" s="89">
        <v>96</v>
      </c>
      <c r="M31" s="89">
        <v>71</v>
      </c>
      <c r="N31" s="104">
        <f>SUM(O31,P31)</f>
        <v>29</v>
      </c>
      <c r="O31" s="89">
        <v>14</v>
      </c>
      <c r="P31" s="89">
        <v>15</v>
      </c>
      <c r="Q31" s="13"/>
      <c r="R31" s="13"/>
      <c r="S31" s="13"/>
      <c r="T31" s="13"/>
      <c r="U31" s="13"/>
      <c r="V31" s="13"/>
      <c r="W31" s="13"/>
      <c r="X31" s="13"/>
      <c r="Y31" s="13"/>
      <c r="Z31" s="13"/>
      <c r="AA31" s="13"/>
      <c r="AB31" s="13"/>
      <c r="AC31" s="13"/>
      <c r="AD31" s="10"/>
      <c r="AE31" s="27"/>
      <c r="AF31" s="27"/>
      <c r="AG31" s="27"/>
    </row>
    <row r="32" spans="1:33" s="30" customFormat="1" ht="25.5" customHeight="1">
      <c r="A32" s="19" t="s">
        <v>9</v>
      </c>
      <c r="B32" s="89">
        <f>SUM(C32:D32)</f>
        <v>0</v>
      </c>
      <c r="C32" s="89">
        <f t="shared" si="0"/>
        <v>0</v>
      </c>
      <c r="D32" s="89">
        <f t="shared" si="0"/>
        <v>0</v>
      </c>
      <c r="E32" s="89">
        <f>SUM(F32:G32)</f>
        <v>0</v>
      </c>
      <c r="F32" s="89">
        <v>0</v>
      </c>
      <c r="G32" s="89">
        <v>0</v>
      </c>
      <c r="H32" s="89">
        <f>SUM(I32:J32)</f>
        <v>0</v>
      </c>
      <c r="I32" s="89">
        <v>0</v>
      </c>
      <c r="J32" s="89">
        <v>0</v>
      </c>
      <c r="K32" s="89">
        <f>SUM(L32:M32)</f>
        <v>0</v>
      </c>
      <c r="L32" s="89">
        <v>0</v>
      </c>
      <c r="M32" s="89">
        <v>0</v>
      </c>
      <c r="N32" s="89">
        <f>SUM(O32:P32)</f>
        <v>0</v>
      </c>
      <c r="O32" s="89">
        <v>0</v>
      </c>
      <c r="P32" s="89">
        <v>0</v>
      </c>
      <c r="Q32" s="32"/>
      <c r="R32" s="32"/>
      <c r="S32" s="32"/>
      <c r="T32" s="32"/>
      <c r="U32" s="32"/>
      <c r="V32" s="32"/>
      <c r="W32" s="32"/>
      <c r="X32" s="32"/>
      <c r="Y32" s="32"/>
      <c r="Z32" s="32"/>
      <c r="AA32" s="32"/>
      <c r="AB32" s="32"/>
      <c r="AC32" s="32"/>
      <c r="AD32" s="32"/>
      <c r="AE32" s="32"/>
      <c r="AF32" s="32"/>
      <c r="AG32" s="32"/>
    </row>
    <row r="33" spans="1:33" s="30" customFormat="1" ht="25.5" customHeight="1">
      <c r="A33" s="140" t="s">
        <v>69</v>
      </c>
      <c r="B33" s="89">
        <f>SUM(C33:D33)</f>
        <v>0</v>
      </c>
      <c r="C33" s="89">
        <f t="shared" si="0"/>
        <v>0</v>
      </c>
      <c r="D33" s="89">
        <f t="shared" si="0"/>
        <v>0</v>
      </c>
      <c r="E33" s="89">
        <f>SUM(F33:G33)</f>
        <v>0</v>
      </c>
      <c r="F33" s="89">
        <v>0</v>
      </c>
      <c r="G33" s="89">
        <v>0</v>
      </c>
      <c r="H33" s="89">
        <f>SUM(I33:J33)</f>
        <v>0</v>
      </c>
      <c r="I33" s="89">
        <v>0</v>
      </c>
      <c r="J33" s="89">
        <v>0</v>
      </c>
      <c r="K33" s="89">
        <f>SUM(L33:M33)</f>
        <v>0</v>
      </c>
      <c r="L33" s="89">
        <v>0</v>
      </c>
      <c r="M33" s="89">
        <v>0</v>
      </c>
      <c r="N33" s="89">
        <f>SUM(O33:P33)</f>
        <v>0</v>
      </c>
      <c r="O33" s="89">
        <v>0</v>
      </c>
      <c r="P33" s="89">
        <v>0</v>
      </c>
      <c r="Q33" s="32"/>
      <c r="R33" s="32"/>
      <c r="S33" s="32"/>
      <c r="T33" s="32"/>
      <c r="U33" s="32"/>
      <c r="V33" s="32"/>
      <c r="W33" s="32"/>
      <c r="X33" s="32"/>
      <c r="Y33" s="32"/>
      <c r="Z33" s="32"/>
      <c r="AA33" s="32"/>
      <c r="AB33" s="32"/>
      <c r="AC33" s="32"/>
      <c r="AD33" s="32"/>
      <c r="AE33" s="32"/>
      <c r="AF33" s="32"/>
      <c r="AG33" s="32"/>
    </row>
    <row r="34" spans="1:33" ht="4.5" customHeight="1">
      <c r="A34" s="77"/>
      <c r="B34" s="2"/>
      <c r="C34" s="2"/>
      <c r="D34" s="2"/>
      <c r="E34" s="2"/>
      <c r="F34" s="2"/>
      <c r="G34" s="2"/>
      <c r="H34" s="2"/>
      <c r="I34" s="2"/>
      <c r="J34" s="2"/>
      <c r="K34" s="2"/>
      <c r="L34" s="2"/>
      <c r="M34" s="2"/>
      <c r="N34" s="2"/>
      <c r="O34" s="2"/>
      <c r="P34" s="2"/>
      <c r="Q34" s="14"/>
      <c r="R34" s="14"/>
      <c r="S34" s="14"/>
      <c r="T34" s="14"/>
      <c r="U34" s="14"/>
      <c r="V34" s="14"/>
      <c r="W34" s="14"/>
      <c r="X34" s="14"/>
      <c r="Y34" s="14"/>
      <c r="Z34" s="14"/>
      <c r="AA34" s="14"/>
      <c r="AB34" s="14"/>
      <c r="AC34" s="14"/>
      <c r="AD34" s="14"/>
      <c r="AE34" s="14"/>
      <c r="AF34" s="14"/>
      <c r="AG34" s="14"/>
    </row>
    <row r="35" spans="1:33" s="151" customFormat="1" ht="13.5" customHeight="1">
      <c r="A35" s="118" t="s">
        <v>13</v>
      </c>
      <c r="B35" s="119"/>
      <c r="C35" s="119"/>
      <c r="D35" s="119"/>
      <c r="E35" s="119"/>
      <c r="F35" s="119"/>
      <c r="G35" s="119"/>
      <c r="H35" s="119"/>
      <c r="I35" s="119"/>
      <c r="J35" s="119"/>
      <c r="K35" s="119"/>
      <c r="L35" s="119"/>
      <c r="M35" s="119"/>
      <c r="N35" s="119"/>
      <c r="O35" s="119"/>
      <c r="P35" s="119"/>
      <c r="Q35" s="120"/>
      <c r="R35" s="120"/>
      <c r="S35" s="120"/>
      <c r="T35" s="120"/>
      <c r="U35" s="120"/>
      <c r="V35" s="120"/>
      <c r="W35" s="120"/>
      <c r="X35" s="120"/>
      <c r="Y35" s="120"/>
      <c r="Z35" s="120"/>
      <c r="AA35" s="120"/>
      <c r="AB35" s="120"/>
      <c r="AC35" s="120"/>
      <c r="AD35" s="120"/>
      <c r="AE35" s="120"/>
      <c r="AF35" s="120"/>
      <c r="AG35" s="120"/>
    </row>
    <row r="36" spans="1:44" s="149" customFormat="1" ht="37.5" customHeight="1">
      <c r="A36" s="195" t="s">
        <v>83</v>
      </c>
      <c r="B36" s="196"/>
      <c r="C36" s="196"/>
      <c r="D36" s="196"/>
      <c r="E36" s="196"/>
      <c r="F36" s="196"/>
      <c r="G36" s="196"/>
      <c r="H36" s="196"/>
      <c r="I36" s="196"/>
      <c r="J36" s="196"/>
      <c r="K36" s="196"/>
      <c r="L36" s="196"/>
      <c r="M36" s="196"/>
      <c r="N36" s="196"/>
      <c r="O36" s="196"/>
      <c r="P36" s="196"/>
      <c r="Q36" s="121"/>
      <c r="R36" s="121"/>
      <c r="S36" s="121"/>
      <c r="T36" s="121"/>
      <c r="U36" s="121"/>
      <c r="V36" s="35"/>
      <c r="W36" s="35"/>
      <c r="X36" s="35"/>
      <c r="Y36" s="35"/>
      <c r="Z36" s="35"/>
      <c r="AA36" s="35"/>
      <c r="AB36" s="35"/>
      <c r="AC36" s="35"/>
      <c r="AD36" s="35"/>
      <c r="AE36" s="35"/>
      <c r="AF36" s="35"/>
      <c r="AG36" s="35"/>
      <c r="AH36" s="35"/>
      <c r="AI36" s="35"/>
      <c r="AJ36" s="35"/>
      <c r="AK36" s="35"/>
      <c r="AL36" s="35"/>
      <c r="AM36" s="35"/>
      <c r="AN36" s="35"/>
      <c r="AO36" s="35"/>
      <c r="AP36" s="35"/>
      <c r="AQ36" s="35"/>
      <c r="AR36" s="35"/>
    </row>
    <row r="37" spans="17:34" ht="13.5" customHeight="1">
      <c r="Q37" s="27"/>
      <c r="R37" s="28"/>
      <c r="S37" s="28"/>
      <c r="T37" s="28"/>
      <c r="U37" s="28"/>
      <c r="V37" s="28"/>
      <c r="W37" s="28"/>
      <c r="X37" s="28"/>
      <c r="Y37" s="28"/>
      <c r="Z37" s="28"/>
      <c r="AA37" s="28"/>
      <c r="AB37" s="28"/>
      <c r="AC37" s="28"/>
      <c r="AD37" s="28"/>
      <c r="AE37" s="28"/>
      <c r="AF37" s="28"/>
      <c r="AG37" s="28"/>
      <c r="AH37" s="28"/>
    </row>
    <row r="38" spans="17:34" ht="13.5" customHeight="1">
      <c r="Q38" s="27"/>
      <c r="R38" s="15"/>
      <c r="S38" s="15"/>
      <c r="T38" s="27"/>
      <c r="U38" s="12"/>
      <c r="V38" s="12"/>
      <c r="W38" s="12"/>
      <c r="X38" s="27"/>
      <c r="Y38" s="9"/>
      <c r="Z38" s="9"/>
      <c r="AA38" s="9"/>
      <c r="AB38" s="27"/>
      <c r="AC38" s="9"/>
      <c r="AD38" s="9"/>
      <c r="AE38" s="9"/>
      <c r="AF38" s="9"/>
      <c r="AG38" s="9"/>
      <c r="AH38" s="9"/>
    </row>
    <row r="39" spans="17:34" ht="13.5" customHeight="1">
      <c r="Q39" s="27"/>
      <c r="R39" s="15"/>
      <c r="S39" s="15"/>
      <c r="T39" s="27"/>
      <c r="U39" s="12"/>
      <c r="V39" s="12"/>
      <c r="W39" s="12"/>
      <c r="X39" s="27"/>
      <c r="Y39" s="9"/>
      <c r="Z39" s="9"/>
      <c r="AA39" s="9"/>
      <c r="AB39" s="27"/>
      <c r="AC39" s="9"/>
      <c r="AD39" s="9"/>
      <c r="AE39" s="9"/>
      <c r="AF39" s="9"/>
      <c r="AG39" s="9"/>
      <c r="AH39" s="9"/>
    </row>
    <row r="40" spans="17:34" ht="13.5" customHeight="1">
      <c r="Q40" s="27"/>
      <c r="R40" s="15"/>
      <c r="S40" s="15"/>
      <c r="T40" s="27"/>
      <c r="U40" s="12"/>
      <c r="V40" s="12"/>
      <c r="W40" s="12"/>
      <c r="X40" s="27"/>
      <c r="Y40" s="9"/>
      <c r="Z40" s="9"/>
      <c r="AA40" s="9"/>
      <c r="AB40" s="27"/>
      <c r="AC40" s="9"/>
      <c r="AD40" s="9"/>
      <c r="AE40" s="9"/>
      <c r="AF40" s="9"/>
      <c r="AG40" s="9"/>
      <c r="AH40" s="9"/>
    </row>
    <row r="41" spans="17:34" ht="13.5" customHeight="1">
      <c r="Q41" s="27"/>
      <c r="R41" s="15"/>
      <c r="S41" s="15"/>
      <c r="T41" s="27"/>
      <c r="U41" s="12"/>
      <c r="V41" s="12"/>
      <c r="W41" s="12"/>
      <c r="X41" s="27"/>
      <c r="Y41" s="9"/>
      <c r="Z41" s="9"/>
      <c r="AA41" s="9"/>
      <c r="AB41" s="27"/>
      <c r="AC41" s="9"/>
      <c r="AD41" s="9"/>
      <c r="AE41" s="9"/>
      <c r="AF41" s="9"/>
      <c r="AG41" s="9"/>
      <c r="AH41" s="9"/>
    </row>
    <row r="42" spans="17:34" ht="13.5" customHeight="1">
      <c r="Q42" s="27"/>
      <c r="R42" s="15"/>
      <c r="S42" s="15"/>
      <c r="T42" s="27"/>
      <c r="U42" s="12"/>
      <c r="V42" s="12"/>
      <c r="W42" s="12"/>
      <c r="X42" s="27"/>
      <c r="Y42" s="9"/>
      <c r="Z42" s="9"/>
      <c r="AA42" s="9"/>
      <c r="AB42" s="27"/>
      <c r="AC42" s="9"/>
      <c r="AD42" s="9"/>
      <c r="AE42" s="9"/>
      <c r="AF42" s="9"/>
      <c r="AG42" s="9"/>
      <c r="AH42" s="9"/>
    </row>
    <row r="43" spans="17:34" ht="13.5" customHeight="1">
      <c r="Q43" s="27"/>
      <c r="R43" s="27"/>
      <c r="S43" s="27"/>
      <c r="T43" s="11"/>
      <c r="U43" s="11"/>
      <c r="V43" s="11"/>
      <c r="W43" s="11"/>
      <c r="X43" s="11"/>
      <c r="Y43" s="11"/>
      <c r="Z43" s="11"/>
      <c r="AA43" s="11"/>
      <c r="AB43" s="11"/>
      <c r="AC43" s="11"/>
      <c r="AD43" s="11"/>
      <c r="AE43" s="11"/>
      <c r="AF43" s="11"/>
      <c r="AG43" s="11"/>
      <c r="AH43" s="11"/>
    </row>
    <row r="44" spans="17:34" ht="13.5" customHeight="1">
      <c r="Q44" s="27"/>
      <c r="R44" s="11"/>
      <c r="S44" s="11"/>
      <c r="T44" s="11"/>
      <c r="U44" s="11"/>
      <c r="V44" s="11"/>
      <c r="W44" s="11"/>
      <c r="X44" s="11"/>
      <c r="Y44" s="11"/>
      <c r="Z44" s="11"/>
      <c r="AA44" s="11"/>
      <c r="AB44" s="11"/>
      <c r="AC44" s="11"/>
      <c r="AD44" s="11"/>
      <c r="AE44" s="11"/>
      <c r="AF44" s="11"/>
      <c r="AG44" s="11"/>
      <c r="AH44" s="11"/>
    </row>
    <row r="45" spans="17:34" ht="13.5" customHeight="1">
      <c r="Q45" s="27"/>
      <c r="R45" s="27"/>
      <c r="S45" s="27"/>
      <c r="T45" s="27"/>
      <c r="U45" s="27"/>
      <c r="V45" s="27"/>
      <c r="W45" s="27"/>
      <c r="X45" s="27"/>
      <c r="Y45" s="27"/>
      <c r="Z45" s="27"/>
      <c r="AA45" s="27"/>
      <c r="AB45" s="27"/>
      <c r="AC45" s="27"/>
      <c r="AD45" s="27"/>
      <c r="AE45" s="27"/>
      <c r="AF45" s="27"/>
      <c r="AG45" s="27"/>
      <c r="AH45" s="27"/>
    </row>
    <row r="46" spans="17:34" ht="13.5">
      <c r="Q46" s="27"/>
      <c r="R46" s="27"/>
      <c r="S46" s="27"/>
      <c r="T46" s="27"/>
      <c r="U46" s="27"/>
      <c r="V46" s="27"/>
      <c r="W46" s="27"/>
      <c r="X46" s="27"/>
      <c r="Y46" s="27"/>
      <c r="Z46" s="27"/>
      <c r="AA46" s="27"/>
      <c r="AB46" s="27"/>
      <c r="AC46" s="27"/>
      <c r="AD46" s="27"/>
      <c r="AE46" s="27"/>
      <c r="AF46" s="27"/>
      <c r="AG46" s="27"/>
      <c r="AH46" s="27"/>
    </row>
    <row r="47" spans="17:34" ht="13.5">
      <c r="Q47" s="27"/>
      <c r="R47" s="27"/>
      <c r="S47" s="27"/>
      <c r="T47" s="27"/>
      <c r="U47" s="27"/>
      <c r="V47" s="27"/>
      <c r="W47" s="27"/>
      <c r="X47" s="27"/>
      <c r="Y47" s="27"/>
      <c r="Z47" s="27"/>
      <c r="AA47" s="27"/>
      <c r="AB47" s="27"/>
      <c r="AC47" s="27"/>
      <c r="AD47" s="27"/>
      <c r="AE47" s="27"/>
      <c r="AF47" s="27"/>
      <c r="AG47" s="27"/>
      <c r="AH47" s="27"/>
    </row>
    <row r="48" spans="17:34" ht="13.5">
      <c r="Q48" s="27"/>
      <c r="R48" s="27"/>
      <c r="S48" s="27"/>
      <c r="T48" s="27"/>
      <c r="U48" s="27"/>
      <c r="V48" s="27"/>
      <c r="W48" s="27"/>
      <c r="X48" s="27"/>
      <c r="Y48" s="27"/>
      <c r="Z48" s="27"/>
      <c r="AA48" s="27"/>
      <c r="AB48" s="27"/>
      <c r="AC48" s="27"/>
      <c r="AD48" s="27"/>
      <c r="AE48" s="27"/>
      <c r="AF48" s="27"/>
      <c r="AG48" s="27"/>
      <c r="AH48" s="27"/>
    </row>
    <row r="49" spans="17:34" ht="13.5">
      <c r="Q49" s="27"/>
      <c r="R49" s="27"/>
      <c r="S49" s="27"/>
      <c r="T49" s="27"/>
      <c r="U49" s="27"/>
      <c r="V49" s="27"/>
      <c r="W49" s="27"/>
      <c r="X49" s="27"/>
      <c r="Y49" s="27"/>
      <c r="Z49" s="27"/>
      <c r="AA49" s="27"/>
      <c r="AB49" s="27"/>
      <c r="AC49" s="27"/>
      <c r="AD49" s="27"/>
      <c r="AE49" s="27"/>
      <c r="AF49" s="27"/>
      <c r="AG49" s="27"/>
      <c r="AH49" s="27"/>
    </row>
  </sheetData>
  <sheetProtection/>
  <mergeCells count="15">
    <mergeCell ref="E5:P5"/>
    <mergeCell ref="A5:A7"/>
    <mergeCell ref="B5:D6"/>
    <mergeCell ref="E6:G6"/>
    <mergeCell ref="H6:J6"/>
    <mergeCell ref="K6:M6"/>
    <mergeCell ref="N6:P6"/>
    <mergeCell ref="N21:P21"/>
    <mergeCell ref="B21:D21"/>
    <mergeCell ref="E21:G21"/>
    <mergeCell ref="H21:J21"/>
    <mergeCell ref="K21:M21"/>
    <mergeCell ref="A36:P36"/>
    <mergeCell ref="A20:A22"/>
    <mergeCell ref="B20:P20"/>
  </mergeCells>
  <printOptions/>
  <pageMargins left="0.5511811023622047" right="0.5511811023622047" top="0.984251968503937" bottom="0.7874015748031497" header="0.5118110236220472" footer="0.5118110236220472"/>
  <pageSetup horizontalDpi="600" verticalDpi="600" orientation="portrait" paperSize="9" r:id="rId1"/>
  <ignoredErrors>
    <ignoredError sqref="K13 N13 H13 E13" formula="1"/>
  </ignoredErrors>
</worksheet>
</file>

<file path=xl/worksheets/sheet2.xml><?xml version="1.0" encoding="utf-8"?>
<worksheet xmlns="http://schemas.openxmlformats.org/spreadsheetml/2006/main" xmlns:r="http://schemas.openxmlformats.org/officeDocument/2006/relationships">
  <dimension ref="A1:AF28"/>
  <sheetViews>
    <sheetView zoomScalePageLayoutView="0" workbookViewId="0" topLeftCell="A1">
      <selection activeCell="A1" sqref="A1"/>
    </sheetView>
  </sheetViews>
  <sheetFormatPr defaultColWidth="9.00390625" defaultRowHeight="13.5"/>
  <cols>
    <col min="1" max="1" width="8.625" style="100" customWidth="1"/>
    <col min="2" max="2" width="4.625" style="99" customWidth="1"/>
    <col min="3" max="3" width="8.625" style="99" customWidth="1"/>
    <col min="4" max="5" width="6.625" style="99" customWidth="1"/>
    <col min="6" max="16" width="5.00390625" style="99" customWidth="1"/>
    <col min="17" max="18" width="4.375" style="99" customWidth="1"/>
    <col min="19" max="28" width="5.00390625" style="99" customWidth="1"/>
    <col min="29" max="16384" width="9.00390625" style="99" customWidth="1"/>
  </cols>
  <sheetData>
    <row r="1" spans="1:3" s="51" customFormat="1" ht="12.75" customHeight="1">
      <c r="A1" s="41" t="s">
        <v>17</v>
      </c>
      <c r="B1" s="50"/>
      <c r="C1" s="50"/>
    </row>
    <row r="2" spans="1:24" ht="18" customHeight="1">
      <c r="A2" s="66" t="s">
        <v>19</v>
      </c>
      <c r="B2" s="17"/>
      <c r="C2" s="17"/>
      <c r="D2" s="17"/>
      <c r="E2" s="14"/>
      <c r="F2" s="14"/>
      <c r="G2" s="16"/>
      <c r="H2" s="110"/>
      <c r="I2" s="14"/>
      <c r="J2" s="14"/>
      <c r="K2" s="14"/>
      <c r="L2" s="14"/>
      <c r="M2" s="14"/>
      <c r="N2" s="14"/>
      <c r="O2" s="14"/>
      <c r="P2" s="7"/>
      <c r="Q2" s="7"/>
      <c r="R2" s="7"/>
      <c r="S2" s="7"/>
      <c r="T2" s="7"/>
      <c r="U2" s="4"/>
      <c r="V2" s="4"/>
      <c r="W2" s="4"/>
      <c r="X2" s="4"/>
    </row>
    <row r="3" spans="1:23" ht="12.75" customHeight="1">
      <c r="A3" s="146" t="s">
        <v>62</v>
      </c>
      <c r="B3" s="106"/>
      <c r="C3" s="106"/>
      <c r="D3" s="111"/>
      <c r="E3" s="67" t="s">
        <v>12</v>
      </c>
      <c r="F3" s="125"/>
      <c r="G3" s="110"/>
      <c r="H3" s="106"/>
      <c r="I3" s="106"/>
      <c r="J3" s="106"/>
      <c r="K3" s="106"/>
      <c r="L3" s="106"/>
      <c r="M3" s="106"/>
      <c r="N3" s="106"/>
      <c r="O3" s="106"/>
      <c r="Q3" s="106"/>
      <c r="R3" s="106"/>
      <c r="S3" s="106"/>
      <c r="T3" s="106"/>
      <c r="U3" s="101"/>
      <c r="V3" s="101"/>
      <c r="W3" s="1"/>
    </row>
    <row r="4" spans="1:23" s="100" customFormat="1" ht="15.75" customHeight="1">
      <c r="A4" s="117" t="s">
        <v>64</v>
      </c>
      <c r="B4" s="132" t="s">
        <v>63</v>
      </c>
      <c r="C4" s="132" t="s">
        <v>65</v>
      </c>
      <c r="D4" s="132" t="s">
        <v>6</v>
      </c>
      <c r="E4" s="114" t="s">
        <v>7</v>
      </c>
      <c r="F4" s="106"/>
      <c r="G4" s="106"/>
      <c r="H4" s="106"/>
      <c r="I4" s="106"/>
      <c r="J4" s="106"/>
      <c r="K4" s="106"/>
      <c r="L4" s="101"/>
      <c r="M4" s="101"/>
      <c r="N4" s="101"/>
      <c r="O4" s="101"/>
      <c r="P4" s="101"/>
      <c r="R4" s="106"/>
      <c r="S4" s="106"/>
      <c r="T4" s="106"/>
      <c r="U4" s="106"/>
      <c r="V4" s="101"/>
      <c r="W4" s="101"/>
    </row>
    <row r="5" spans="1:24" ht="4.5" customHeight="1">
      <c r="A5" s="111"/>
      <c r="B5" s="131"/>
      <c r="C5" s="97"/>
      <c r="D5" s="97"/>
      <c r="E5" s="97"/>
      <c r="F5" s="14"/>
      <c r="G5" s="14"/>
      <c r="H5" s="14"/>
      <c r="I5" s="14"/>
      <c r="J5" s="14"/>
      <c r="K5" s="14"/>
      <c r="L5" s="14"/>
      <c r="M5" s="14"/>
      <c r="N5" s="14"/>
      <c r="O5" s="14"/>
      <c r="P5" s="14"/>
      <c r="Q5" s="14"/>
      <c r="R5" s="14"/>
      <c r="S5" s="14"/>
      <c r="T5" s="14"/>
      <c r="U5" s="5"/>
      <c r="V5" s="5"/>
      <c r="W5" s="4"/>
      <c r="X5" s="4"/>
    </row>
    <row r="6" spans="1:24" ht="4.5" customHeight="1">
      <c r="A6" s="111"/>
      <c r="B6" s="131"/>
      <c r="C6" s="97"/>
      <c r="D6" s="97"/>
      <c r="E6" s="97"/>
      <c r="F6" s="14"/>
      <c r="G6" s="14"/>
      <c r="H6" s="14"/>
      <c r="I6" s="14"/>
      <c r="J6" s="14"/>
      <c r="K6" s="14"/>
      <c r="L6" s="14"/>
      <c r="M6" s="14"/>
      <c r="N6" s="14"/>
      <c r="O6" s="14"/>
      <c r="P6" s="14"/>
      <c r="Q6" s="14"/>
      <c r="R6" s="14"/>
      <c r="S6" s="14"/>
      <c r="T6" s="14"/>
      <c r="U6" s="5"/>
      <c r="V6" s="5"/>
      <c r="W6" s="4"/>
      <c r="X6" s="4"/>
    </row>
    <row r="7" spans="1:22" s="38" customFormat="1" ht="15.75" customHeight="1">
      <c r="A7" s="212" t="s">
        <v>87</v>
      </c>
      <c r="B7" s="126">
        <v>24</v>
      </c>
      <c r="C7" s="89">
        <f aca="true" t="shared" si="0" ref="C7:C12">SUM(D7:E7)</f>
        <v>561</v>
      </c>
      <c r="D7" s="89">
        <v>301</v>
      </c>
      <c r="E7" s="89">
        <v>260</v>
      </c>
      <c r="F7" s="8"/>
      <c r="G7" s="8"/>
      <c r="H7" s="8"/>
      <c r="I7" s="8"/>
      <c r="J7" s="8"/>
      <c r="K7" s="8"/>
      <c r="L7" s="8"/>
      <c r="M7" s="8"/>
      <c r="N7" s="8"/>
      <c r="O7" s="8"/>
      <c r="P7" s="8"/>
      <c r="Q7" s="8"/>
      <c r="R7" s="8"/>
      <c r="S7" s="36"/>
      <c r="T7" s="36"/>
      <c r="U7" s="37"/>
      <c r="V7" s="37"/>
    </row>
    <row r="8" spans="1:22" s="38" customFormat="1" ht="15.75" customHeight="1">
      <c r="A8" s="213"/>
      <c r="B8" s="126">
        <v>25</v>
      </c>
      <c r="C8" s="89">
        <f t="shared" si="0"/>
        <v>515</v>
      </c>
      <c r="D8" s="89">
        <v>268</v>
      </c>
      <c r="E8" s="89">
        <v>247</v>
      </c>
      <c r="F8" s="8"/>
      <c r="G8" s="8"/>
      <c r="H8" s="8"/>
      <c r="I8" s="8"/>
      <c r="J8" s="8"/>
      <c r="K8" s="8"/>
      <c r="L8" s="8"/>
      <c r="M8" s="8"/>
      <c r="N8" s="8"/>
      <c r="O8" s="8"/>
      <c r="P8" s="8"/>
      <c r="Q8" s="8"/>
      <c r="R8" s="8"/>
      <c r="S8" s="36"/>
      <c r="T8" s="36"/>
      <c r="U8" s="37"/>
      <c r="V8" s="37"/>
    </row>
    <row r="9" spans="1:22" s="38" customFormat="1" ht="15.75" customHeight="1">
      <c r="A9" s="213"/>
      <c r="B9" s="126">
        <v>26</v>
      </c>
      <c r="C9" s="89">
        <f t="shared" si="0"/>
        <v>515</v>
      </c>
      <c r="D9" s="89">
        <v>268</v>
      </c>
      <c r="E9" s="89">
        <v>247</v>
      </c>
      <c r="F9" s="8"/>
      <c r="G9" s="8"/>
      <c r="H9" s="8"/>
      <c r="I9" s="8"/>
      <c r="J9" s="8"/>
      <c r="K9" s="8"/>
      <c r="L9" s="8"/>
      <c r="M9" s="8"/>
      <c r="N9" s="8"/>
      <c r="O9" s="8"/>
      <c r="P9" s="8"/>
      <c r="Q9" s="8"/>
      <c r="R9" s="8"/>
      <c r="S9" s="36"/>
      <c r="T9" s="36"/>
      <c r="U9" s="37"/>
      <c r="V9" s="37"/>
    </row>
    <row r="10" spans="1:22" s="38" customFormat="1" ht="15.75" customHeight="1">
      <c r="A10" s="213"/>
      <c r="B10" s="126">
        <v>27</v>
      </c>
      <c r="C10" s="89">
        <f t="shared" si="0"/>
        <v>459</v>
      </c>
      <c r="D10" s="89">
        <v>242</v>
      </c>
      <c r="E10" s="89">
        <v>217</v>
      </c>
      <c r="F10" s="8"/>
      <c r="G10" s="8"/>
      <c r="H10" s="8"/>
      <c r="I10" s="8"/>
      <c r="J10" s="8"/>
      <c r="K10" s="8"/>
      <c r="L10" s="8"/>
      <c r="M10" s="8"/>
      <c r="N10" s="8"/>
      <c r="O10" s="8"/>
      <c r="P10" s="8"/>
      <c r="Q10" s="8"/>
      <c r="R10" s="8"/>
      <c r="S10" s="36"/>
      <c r="T10" s="36"/>
      <c r="U10" s="37"/>
      <c r="V10" s="37"/>
    </row>
    <row r="11" spans="1:22" s="38" customFormat="1" ht="15.75" customHeight="1">
      <c r="A11" s="213"/>
      <c r="B11" s="126">
        <v>28</v>
      </c>
      <c r="C11" s="89">
        <f t="shared" si="0"/>
        <v>478</v>
      </c>
      <c r="D11" s="89">
        <v>230</v>
      </c>
      <c r="E11" s="89">
        <v>248</v>
      </c>
      <c r="F11" s="8"/>
      <c r="G11" s="8"/>
      <c r="H11" s="8"/>
      <c r="I11" s="8"/>
      <c r="J11" s="8"/>
      <c r="K11" s="8"/>
      <c r="L11" s="8"/>
      <c r="M11" s="8"/>
      <c r="N11" s="8"/>
      <c r="O11" s="8"/>
      <c r="P11" s="8"/>
      <c r="Q11" s="8"/>
      <c r="R11" s="8"/>
      <c r="S11" s="36"/>
      <c r="T11" s="36"/>
      <c r="U11" s="37"/>
      <c r="V11" s="37"/>
    </row>
    <row r="12" spans="1:22" s="38" customFormat="1" ht="15.75" customHeight="1">
      <c r="A12" s="213"/>
      <c r="B12" s="126">
        <v>29</v>
      </c>
      <c r="C12" s="89">
        <f t="shared" si="0"/>
        <v>467</v>
      </c>
      <c r="D12" s="191">
        <v>226</v>
      </c>
      <c r="E12" s="191">
        <v>241</v>
      </c>
      <c r="F12" s="8"/>
      <c r="G12" s="8"/>
      <c r="H12" s="8"/>
      <c r="I12" s="8"/>
      <c r="J12" s="8"/>
      <c r="K12" s="8"/>
      <c r="L12" s="8"/>
      <c r="M12" s="8"/>
      <c r="N12" s="8"/>
      <c r="O12" s="8"/>
      <c r="P12" s="8"/>
      <c r="Q12" s="8"/>
      <c r="R12" s="8"/>
      <c r="S12" s="36"/>
      <c r="T12" s="36"/>
      <c r="U12" s="37"/>
      <c r="V12" s="37"/>
    </row>
    <row r="13" spans="1:22" ht="4.5" customHeight="1">
      <c r="A13" s="111"/>
      <c r="B13" s="127"/>
      <c r="C13" s="91"/>
      <c r="D13" s="91"/>
      <c r="E13" s="93"/>
      <c r="F13" s="110"/>
      <c r="G13" s="110"/>
      <c r="H13" s="110"/>
      <c r="I13" s="110"/>
      <c r="J13" s="110"/>
      <c r="K13" s="110"/>
      <c r="L13" s="110"/>
      <c r="M13" s="110"/>
      <c r="N13" s="110"/>
      <c r="O13" s="110"/>
      <c r="P13" s="110"/>
      <c r="Q13" s="110"/>
      <c r="R13" s="110"/>
      <c r="S13" s="110"/>
      <c r="T13" s="110"/>
      <c r="U13" s="105"/>
      <c r="V13" s="105"/>
    </row>
    <row r="14" spans="1:21" s="107" customFormat="1" ht="13.5" customHeight="1">
      <c r="A14" s="118" t="s">
        <v>61</v>
      </c>
      <c r="B14" s="187"/>
      <c r="C14" s="119"/>
      <c r="D14" s="119"/>
      <c r="E14" s="108"/>
      <c r="F14" s="108"/>
      <c r="G14" s="108"/>
      <c r="H14" s="108"/>
      <c r="I14" s="108"/>
      <c r="J14" s="108"/>
      <c r="K14" s="108"/>
      <c r="L14" s="108"/>
      <c r="M14" s="108"/>
      <c r="N14" s="108"/>
      <c r="O14" s="108"/>
      <c r="P14" s="108"/>
      <c r="Q14" s="108"/>
      <c r="R14" s="108"/>
      <c r="S14" s="108"/>
      <c r="T14" s="108"/>
      <c r="U14" s="108"/>
    </row>
    <row r="15" spans="1:32" s="107" customFormat="1" ht="12.75" customHeight="1">
      <c r="A15" s="195" t="s">
        <v>79</v>
      </c>
      <c r="B15" s="196"/>
      <c r="C15" s="196"/>
      <c r="D15" s="196"/>
      <c r="E15" s="196"/>
      <c r="F15" s="196"/>
      <c r="G15" s="196"/>
      <c r="H15" s="196"/>
      <c r="I15" s="196"/>
      <c r="J15" s="108"/>
      <c r="K15" s="108"/>
      <c r="L15" s="108"/>
      <c r="M15" s="108"/>
      <c r="N15" s="108"/>
      <c r="O15" s="108"/>
      <c r="P15" s="108"/>
      <c r="Q15" s="109"/>
      <c r="R15" s="109"/>
      <c r="S15" s="109"/>
      <c r="T15" s="109"/>
      <c r="U15" s="109"/>
      <c r="V15" s="109"/>
      <c r="W15" s="109"/>
      <c r="X15" s="109"/>
      <c r="Y15" s="109"/>
      <c r="Z15" s="109"/>
      <c r="AA15" s="109"/>
      <c r="AB15" s="109"/>
      <c r="AC15" s="109"/>
      <c r="AD15" s="109"/>
      <c r="AE15" s="109"/>
      <c r="AF15" s="109"/>
    </row>
    <row r="16" spans="1:22" s="107" customFormat="1" ht="13.5" customHeight="1">
      <c r="A16" s="196"/>
      <c r="B16" s="196"/>
      <c r="C16" s="196"/>
      <c r="D16" s="196"/>
      <c r="E16" s="196"/>
      <c r="F16" s="196"/>
      <c r="G16" s="196"/>
      <c r="H16" s="196"/>
      <c r="I16" s="196"/>
      <c r="J16" s="108"/>
      <c r="K16" s="108"/>
      <c r="L16" s="108"/>
      <c r="M16" s="108"/>
      <c r="N16" s="108"/>
      <c r="O16" s="108"/>
      <c r="P16" s="108"/>
      <c r="Q16" s="108"/>
      <c r="R16" s="108"/>
      <c r="S16" s="108"/>
      <c r="T16" s="108"/>
      <c r="U16" s="108"/>
      <c r="V16" s="108"/>
    </row>
    <row r="17" spans="5:22" ht="13.5" customHeight="1">
      <c r="E17" s="105"/>
      <c r="F17" s="15"/>
      <c r="G17" s="15"/>
      <c r="H17" s="110"/>
      <c r="I17" s="12"/>
      <c r="J17" s="12"/>
      <c r="K17" s="12"/>
      <c r="L17" s="110"/>
      <c r="M17" s="9"/>
      <c r="N17" s="9"/>
      <c r="O17" s="9"/>
      <c r="P17" s="110"/>
      <c r="Q17" s="9"/>
      <c r="R17" s="9"/>
      <c r="S17" s="9"/>
      <c r="T17" s="9"/>
      <c r="U17" s="9"/>
      <c r="V17" s="9"/>
    </row>
    <row r="18" spans="5:22" ht="13.5" customHeight="1">
      <c r="E18" s="105"/>
      <c r="F18" s="15"/>
      <c r="G18" s="15"/>
      <c r="H18" s="110"/>
      <c r="I18" s="12"/>
      <c r="J18" s="12"/>
      <c r="K18" s="12"/>
      <c r="L18" s="110"/>
      <c r="M18" s="9"/>
      <c r="N18" s="9"/>
      <c r="O18" s="9"/>
      <c r="P18" s="110"/>
      <c r="Q18" s="9"/>
      <c r="R18" s="9"/>
      <c r="S18" s="9"/>
      <c r="T18" s="9"/>
      <c r="U18" s="9"/>
      <c r="V18" s="9"/>
    </row>
    <row r="19" spans="5:22" ht="13.5" customHeight="1">
      <c r="E19" s="105"/>
      <c r="F19" s="15"/>
      <c r="G19" s="15"/>
      <c r="H19" s="110"/>
      <c r="I19" s="12"/>
      <c r="J19" s="12"/>
      <c r="K19" s="12"/>
      <c r="L19" s="110"/>
      <c r="M19" s="9"/>
      <c r="N19" s="9"/>
      <c r="O19" s="9"/>
      <c r="P19" s="110"/>
      <c r="Q19" s="9"/>
      <c r="R19" s="9"/>
      <c r="S19" s="9"/>
      <c r="T19" s="9"/>
      <c r="U19" s="9"/>
      <c r="V19" s="9"/>
    </row>
    <row r="20" spans="5:22" ht="13.5" customHeight="1">
      <c r="E20" s="105"/>
      <c r="F20" s="15"/>
      <c r="G20" s="15"/>
      <c r="H20" s="110"/>
      <c r="I20" s="12"/>
      <c r="J20" s="12"/>
      <c r="K20" s="12"/>
      <c r="L20" s="110"/>
      <c r="M20" s="9"/>
      <c r="N20" s="9"/>
      <c r="O20" s="9"/>
      <c r="P20" s="110"/>
      <c r="Q20" s="9"/>
      <c r="R20" s="9"/>
      <c r="S20" s="9"/>
      <c r="T20" s="9"/>
      <c r="U20" s="9"/>
      <c r="V20" s="9"/>
    </row>
    <row r="21" spans="5:22" ht="13.5" customHeight="1">
      <c r="E21" s="105"/>
      <c r="F21" s="15"/>
      <c r="G21" s="15"/>
      <c r="H21" s="110"/>
      <c r="I21" s="12"/>
      <c r="J21" s="12"/>
      <c r="K21" s="12"/>
      <c r="L21" s="110"/>
      <c r="M21" s="9"/>
      <c r="N21" s="9"/>
      <c r="O21" s="9"/>
      <c r="P21" s="110"/>
      <c r="Q21" s="9"/>
      <c r="R21" s="9"/>
      <c r="S21" s="9"/>
      <c r="T21" s="9"/>
      <c r="U21" s="9"/>
      <c r="V21" s="9"/>
    </row>
    <row r="22" spans="5:22" ht="13.5" customHeight="1">
      <c r="E22" s="105"/>
      <c r="F22" s="110"/>
      <c r="G22" s="110"/>
      <c r="H22" s="11"/>
      <c r="I22" s="11"/>
      <c r="J22" s="11"/>
      <c r="K22" s="11"/>
      <c r="L22" s="11"/>
      <c r="M22" s="11"/>
      <c r="N22" s="11"/>
      <c r="O22" s="11"/>
      <c r="P22" s="11"/>
      <c r="Q22" s="11"/>
      <c r="R22" s="11"/>
      <c r="S22" s="11"/>
      <c r="T22" s="11"/>
      <c r="U22" s="11"/>
      <c r="V22" s="11"/>
    </row>
    <row r="23" spans="5:22" ht="13.5" customHeight="1">
      <c r="E23" s="105"/>
      <c r="F23" s="11"/>
      <c r="G23" s="11"/>
      <c r="H23" s="11"/>
      <c r="I23" s="11"/>
      <c r="J23" s="11"/>
      <c r="K23" s="11"/>
      <c r="L23" s="11"/>
      <c r="M23" s="11"/>
      <c r="N23" s="11"/>
      <c r="O23" s="11"/>
      <c r="P23" s="11"/>
      <c r="Q23" s="11"/>
      <c r="R23" s="11"/>
      <c r="S23" s="11"/>
      <c r="T23" s="11"/>
      <c r="U23" s="11"/>
      <c r="V23" s="11"/>
    </row>
    <row r="24" spans="5:22" ht="13.5" customHeight="1">
      <c r="E24" s="105"/>
      <c r="F24" s="105"/>
      <c r="G24" s="105"/>
      <c r="H24" s="105"/>
      <c r="I24" s="105"/>
      <c r="J24" s="105"/>
      <c r="K24" s="105"/>
      <c r="L24" s="105"/>
      <c r="M24" s="105"/>
      <c r="N24" s="105"/>
      <c r="O24" s="105"/>
      <c r="P24" s="105"/>
      <c r="Q24" s="105"/>
      <c r="R24" s="105"/>
      <c r="S24" s="105"/>
      <c r="T24" s="105"/>
      <c r="U24" s="105"/>
      <c r="V24" s="105"/>
    </row>
    <row r="25" spans="5:22" ht="13.5">
      <c r="E25" s="105"/>
      <c r="F25" s="105"/>
      <c r="G25" s="105"/>
      <c r="H25" s="105"/>
      <c r="I25" s="105"/>
      <c r="J25" s="105"/>
      <c r="K25" s="105"/>
      <c r="L25" s="105"/>
      <c r="M25" s="105"/>
      <c r="N25" s="105"/>
      <c r="O25" s="105"/>
      <c r="P25" s="105"/>
      <c r="Q25" s="105"/>
      <c r="R25" s="105"/>
      <c r="S25" s="105"/>
      <c r="T25" s="105"/>
      <c r="U25" s="105"/>
      <c r="V25" s="105"/>
    </row>
    <row r="26" spans="5:22" ht="13.5">
      <c r="E26" s="105"/>
      <c r="F26" s="105"/>
      <c r="G26" s="105"/>
      <c r="H26" s="105"/>
      <c r="I26" s="105"/>
      <c r="J26" s="105"/>
      <c r="K26" s="105"/>
      <c r="L26" s="105"/>
      <c r="M26" s="105"/>
      <c r="N26" s="105"/>
      <c r="O26" s="105"/>
      <c r="P26" s="105"/>
      <c r="Q26" s="105"/>
      <c r="R26" s="105"/>
      <c r="S26" s="105"/>
      <c r="T26" s="105"/>
      <c r="U26" s="105"/>
      <c r="V26" s="105"/>
    </row>
    <row r="27" spans="5:22" ht="13.5">
      <c r="E27" s="105"/>
      <c r="F27" s="105"/>
      <c r="G27" s="105"/>
      <c r="H27" s="105"/>
      <c r="I27" s="105"/>
      <c r="J27" s="105"/>
      <c r="K27" s="105"/>
      <c r="L27" s="105"/>
      <c r="M27" s="105"/>
      <c r="N27" s="105"/>
      <c r="O27" s="105"/>
      <c r="P27" s="105"/>
      <c r="Q27" s="105"/>
      <c r="R27" s="105"/>
      <c r="S27" s="105"/>
      <c r="T27" s="105"/>
      <c r="U27" s="105"/>
      <c r="V27" s="105"/>
    </row>
    <row r="28" spans="5:22" ht="13.5">
      <c r="E28" s="105"/>
      <c r="F28" s="105"/>
      <c r="G28" s="105"/>
      <c r="H28" s="105"/>
      <c r="I28" s="105"/>
      <c r="J28" s="105"/>
      <c r="K28" s="105"/>
      <c r="L28" s="105"/>
      <c r="M28" s="105"/>
      <c r="N28" s="105"/>
      <c r="O28" s="105"/>
      <c r="P28" s="105"/>
      <c r="Q28" s="105"/>
      <c r="R28" s="105"/>
      <c r="S28" s="105"/>
      <c r="T28" s="105"/>
      <c r="U28" s="105"/>
      <c r="V28" s="105"/>
    </row>
  </sheetData>
  <sheetProtection/>
  <mergeCells count="2">
    <mergeCell ref="A7:A12"/>
    <mergeCell ref="A15:I16"/>
  </mergeCells>
  <printOptions/>
  <pageMargins left="0.5511811023622047" right="0.551181102362204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A2" sqref="A2"/>
    </sheetView>
  </sheetViews>
  <sheetFormatPr defaultColWidth="9.00390625" defaultRowHeight="13.5"/>
  <cols>
    <col min="1" max="1" width="10.625" style="100" customWidth="1"/>
    <col min="2" max="2" width="6.625" style="100" customWidth="1"/>
    <col min="3" max="12" width="5.625" style="100" customWidth="1"/>
    <col min="13" max="16384" width="9.00390625" style="99" customWidth="1"/>
  </cols>
  <sheetData>
    <row r="1" spans="1:12" s="51" customFormat="1" ht="12.75" customHeight="1">
      <c r="A1" s="41" t="s">
        <v>17</v>
      </c>
      <c r="B1" s="50"/>
      <c r="C1" s="53"/>
      <c r="D1" s="41"/>
      <c r="E1" s="41"/>
      <c r="F1" s="41"/>
      <c r="G1" s="41"/>
      <c r="H1" s="41"/>
      <c r="I1" s="53"/>
      <c r="J1" s="53"/>
      <c r="K1" s="53"/>
      <c r="L1" s="53"/>
    </row>
    <row r="2" spans="1:12" ht="18" customHeight="1">
      <c r="A2" s="66" t="s">
        <v>20</v>
      </c>
      <c r="B2" s="61"/>
      <c r="C2" s="61"/>
      <c r="D2" s="61"/>
      <c r="E2" s="61"/>
      <c r="F2" s="61"/>
      <c r="G2" s="61"/>
      <c r="H2" s="61"/>
      <c r="I2" s="61"/>
      <c r="J2" s="61"/>
      <c r="K2" s="61"/>
      <c r="L2" s="61"/>
    </row>
    <row r="3" spans="1:12" ht="12.75" customHeight="1">
      <c r="A3" s="146" t="s">
        <v>60</v>
      </c>
      <c r="B3" s="11"/>
      <c r="C3" s="11"/>
      <c r="D3" s="11"/>
      <c r="E3" s="11"/>
      <c r="F3" s="11"/>
      <c r="G3" s="11"/>
      <c r="H3" s="11"/>
      <c r="I3" s="11"/>
      <c r="J3" s="11"/>
      <c r="K3" s="11"/>
      <c r="L3" s="67" t="s">
        <v>12</v>
      </c>
    </row>
    <row r="4" spans="1:12" ht="13.5" customHeight="1">
      <c r="A4" s="205" t="s">
        <v>0</v>
      </c>
      <c r="B4" s="217" t="s">
        <v>23</v>
      </c>
      <c r="C4" s="202" t="s">
        <v>48</v>
      </c>
      <c r="D4" s="203"/>
      <c r="E4" s="203"/>
      <c r="F4" s="203"/>
      <c r="G4" s="203"/>
      <c r="H4" s="203"/>
      <c r="I4" s="203"/>
      <c r="J4" s="203"/>
      <c r="K4" s="203"/>
      <c r="L4" s="203"/>
    </row>
    <row r="5" spans="1:12" ht="13.5" customHeight="1">
      <c r="A5" s="214"/>
      <c r="B5" s="218"/>
      <c r="C5" s="215" t="s">
        <v>55</v>
      </c>
      <c r="D5" s="209" t="s">
        <v>49</v>
      </c>
      <c r="E5" s="210"/>
      <c r="F5" s="210"/>
      <c r="G5" s="211"/>
      <c r="H5" s="209" t="s">
        <v>50</v>
      </c>
      <c r="I5" s="210"/>
      <c r="J5" s="210"/>
      <c r="K5" s="210"/>
      <c r="L5" s="210"/>
    </row>
    <row r="6" spans="1:12" ht="13.5" customHeight="1">
      <c r="A6" s="208"/>
      <c r="B6" s="216"/>
      <c r="C6" s="216"/>
      <c r="D6" s="21" t="s">
        <v>55</v>
      </c>
      <c r="E6" s="21" t="s">
        <v>51</v>
      </c>
      <c r="F6" s="21" t="s">
        <v>52</v>
      </c>
      <c r="G6" s="21" t="s">
        <v>53</v>
      </c>
      <c r="H6" s="21" t="s">
        <v>55</v>
      </c>
      <c r="I6" s="21" t="s">
        <v>51</v>
      </c>
      <c r="J6" s="21" t="s">
        <v>52</v>
      </c>
      <c r="K6" s="21" t="s">
        <v>53</v>
      </c>
      <c r="L6" s="22" t="s">
        <v>54</v>
      </c>
    </row>
    <row r="7" spans="1:12" ht="4.5" customHeight="1">
      <c r="A7" s="75"/>
      <c r="B7" s="25"/>
      <c r="C7" s="62"/>
      <c r="D7" s="62"/>
      <c r="E7" s="62"/>
      <c r="F7" s="62"/>
      <c r="G7" s="62"/>
      <c r="H7" s="62"/>
      <c r="I7" s="62"/>
      <c r="J7" s="62"/>
      <c r="K7" s="62"/>
      <c r="L7" s="62"/>
    </row>
    <row r="8" spans="1:12" ht="18" customHeight="1">
      <c r="A8" s="141">
        <v>24</v>
      </c>
      <c r="B8" s="104">
        <v>5</v>
      </c>
      <c r="C8" s="104">
        <v>128</v>
      </c>
      <c r="D8" s="104">
        <v>98</v>
      </c>
      <c r="E8" s="103">
        <v>29</v>
      </c>
      <c r="F8" s="103">
        <v>34</v>
      </c>
      <c r="G8" s="103">
        <v>35</v>
      </c>
      <c r="H8" s="103">
        <v>30</v>
      </c>
      <c r="I8" s="103">
        <v>8</v>
      </c>
      <c r="J8" s="103">
        <v>8</v>
      </c>
      <c r="K8" s="103">
        <v>8</v>
      </c>
      <c r="L8" s="103">
        <v>6</v>
      </c>
    </row>
    <row r="9" spans="1:12" s="39" customFormat="1" ht="18" customHeight="1">
      <c r="A9" s="141">
        <v>25</v>
      </c>
      <c r="B9" s="104">
        <v>4</v>
      </c>
      <c r="C9" s="104">
        <v>130</v>
      </c>
      <c r="D9" s="104">
        <v>98</v>
      </c>
      <c r="E9" s="103">
        <v>35</v>
      </c>
      <c r="F9" s="103">
        <v>29</v>
      </c>
      <c r="G9" s="103">
        <v>34</v>
      </c>
      <c r="H9" s="103">
        <v>32</v>
      </c>
      <c r="I9" s="103">
        <v>8</v>
      </c>
      <c r="J9" s="103">
        <v>8</v>
      </c>
      <c r="K9" s="103">
        <v>8</v>
      </c>
      <c r="L9" s="103">
        <v>8</v>
      </c>
    </row>
    <row r="10" spans="1:12" s="39" customFormat="1" ht="18" customHeight="1">
      <c r="A10" s="141">
        <v>26</v>
      </c>
      <c r="B10" s="104">
        <v>4</v>
      </c>
      <c r="C10" s="104">
        <v>132</v>
      </c>
      <c r="D10" s="104">
        <v>100</v>
      </c>
      <c r="E10" s="103">
        <v>33</v>
      </c>
      <c r="F10" s="103">
        <v>32</v>
      </c>
      <c r="G10" s="103">
        <v>35</v>
      </c>
      <c r="H10" s="103">
        <v>32</v>
      </c>
      <c r="I10" s="103">
        <v>8</v>
      </c>
      <c r="J10" s="103">
        <v>8</v>
      </c>
      <c r="K10" s="103">
        <v>8</v>
      </c>
      <c r="L10" s="103">
        <v>8</v>
      </c>
    </row>
    <row r="11" spans="1:12" s="39" customFormat="1" ht="18" customHeight="1">
      <c r="A11" s="141">
        <v>27</v>
      </c>
      <c r="B11" s="104">
        <v>4</v>
      </c>
      <c r="C11" s="104">
        <v>128</v>
      </c>
      <c r="D11" s="104">
        <v>98</v>
      </c>
      <c r="E11" s="104">
        <v>32</v>
      </c>
      <c r="F11" s="104">
        <v>34</v>
      </c>
      <c r="G11" s="104">
        <v>32</v>
      </c>
      <c r="H11" s="104">
        <v>30</v>
      </c>
      <c r="I11" s="104">
        <v>8</v>
      </c>
      <c r="J11" s="104">
        <v>8</v>
      </c>
      <c r="K11" s="104">
        <v>8</v>
      </c>
      <c r="L11" s="104">
        <v>6</v>
      </c>
    </row>
    <row r="12" spans="1:12" s="39" customFormat="1" ht="18" customHeight="1">
      <c r="A12" s="141">
        <v>28</v>
      </c>
      <c r="B12" s="104">
        <v>4</v>
      </c>
      <c r="C12" s="104">
        <v>129</v>
      </c>
      <c r="D12" s="104">
        <v>98</v>
      </c>
      <c r="E12" s="104">
        <v>32</v>
      </c>
      <c r="F12" s="104">
        <v>32</v>
      </c>
      <c r="G12" s="104">
        <v>34</v>
      </c>
      <c r="H12" s="104">
        <v>31</v>
      </c>
      <c r="I12" s="104">
        <v>8</v>
      </c>
      <c r="J12" s="104">
        <v>7</v>
      </c>
      <c r="K12" s="104">
        <v>8</v>
      </c>
      <c r="L12" s="104">
        <v>8</v>
      </c>
    </row>
    <row r="13" spans="1:12" ht="4.5" customHeight="1">
      <c r="A13" s="71"/>
      <c r="B13" s="104"/>
      <c r="C13" s="103"/>
      <c r="D13" s="104"/>
      <c r="E13" s="104"/>
      <c r="F13" s="103"/>
      <c r="G13" s="103"/>
      <c r="H13" s="103"/>
      <c r="I13" s="104"/>
      <c r="J13" s="104"/>
      <c r="K13" s="104"/>
      <c r="L13" s="104"/>
    </row>
    <row r="14" spans="1:12" ht="18" customHeight="1">
      <c r="A14" s="19" t="s">
        <v>8</v>
      </c>
      <c r="B14" s="104">
        <v>1</v>
      </c>
      <c r="C14" s="103">
        <f>SUM(D14,H14)</f>
        <v>35</v>
      </c>
      <c r="D14" s="104">
        <f>SUM(E14:G14)</f>
        <v>24</v>
      </c>
      <c r="E14" s="104">
        <v>8</v>
      </c>
      <c r="F14" s="103">
        <v>8</v>
      </c>
      <c r="G14" s="103">
        <v>8</v>
      </c>
      <c r="H14" s="104">
        <f>SUM(I14:L14)</f>
        <v>11</v>
      </c>
      <c r="I14" s="104">
        <v>3</v>
      </c>
      <c r="J14" s="104">
        <v>2</v>
      </c>
      <c r="K14" s="103">
        <v>3</v>
      </c>
      <c r="L14" s="104">
        <v>3</v>
      </c>
    </row>
    <row r="15" spans="1:12" ht="18" customHeight="1">
      <c r="A15" s="87" t="s">
        <v>59</v>
      </c>
      <c r="B15" s="103">
        <v>1</v>
      </c>
      <c r="C15" s="103">
        <f>SUM(D15,H15)</f>
        <v>20</v>
      </c>
      <c r="D15" s="104">
        <f>SUM(E15:G15)</f>
        <v>0</v>
      </c>
      <c r="E15" s="104" t="s">
        <v>91</v>
      </c>
      <c r="F15" s="104" t="s">
        <v>92</v>
      </c>
      <c r="G15" s="104" t="s">
        <v>90</v>
      </c>
      <c r="H15" s="104">
        <f>SUM(I15:L15)</f>
        <v>20</v>
      </c>
      <c r="I15" s="104">
        <v>5</v>
      </c>
      <c r="J15" s="104">
        <v>5</v>
      </c>
      <c r="K15" s="103">
        <v>5</v>
      </c>
      <c r="L15" s="104">
        <v>5</v>
      </c>
    </row>
    <row r="16" spans="1:12" ht="18" customHeight="1">
      <c r="A16" s="19" t="s">
        <v>9</v>
      </c>
      <c r="B16" s="104">
        <v>1</v>
      </c>
      <c r="C16" s="103">
        <f>SUM(D16,H16)</f>
        <v>28</v>
      </c>
      <c r="D16" s="104">
        <f>SUM(E16:G16)</f>
        <v>28</v>
      </c>
      <c r="E16" s="104">
        <v>10</v>
      </c>
      <c r="F16" s="103">
        <v>9</v>
      </c>
      <c r="G16" s="103">
        <v>9</v>
      </c>
      <c r="H16" s="104">
        <f>SUM(I16:L16)</f>
        <v>0</v>
      </c>
      <c r="I16" s="104">
        <v>0</v>
      </c>
      <c r="J16" s="104">
        <v>0</v>
      </c>
      <c r="K16" s="104">
        <v>0</v>
      </c>
      <c r="L16" s="104">
        <v>0</v>
      </c>
    </row>
    <row r="17" spans="1:12" ht="18" customHeight="1">
      <c r="A17" s="87" t="s">
        <v>10</v>
      </c>
      <c r="B17" s="104">
        <v>1</v>
      </c>
      <c r="C17" s="103">
        <f>SUM(D17,H17)</f>
        <v>46</v>
      </c>
      <c r="D17" s="104">
        <f>SUM(E17:G17)</f>
        <v>46</v>
      </c>
      <c r="E17" s="104">
        <v>14</v>
      </c>
      <c r="F17" s="103">
        <v>15</v>
      </c>
      <c r="G17" s="103">
        <v>17</v>
      </c>
      <c r="H17" s="104">
        <f>SUM(I17:L17)</f>
        <v>0</v>
      </c>
      <c r="I17" s="104">
        <v>0</v>
      </c>
      <c r="J17" s="104">
        <v>0</v>
      </c>
      <c r="K17" s="104">
        <v>0</v>
      </c>
      <c r="L17" s="104">
        <v>0</v>
      </c>
    </row>
    <row r="18" spans="1:12" ht="4.5" customHeight="1">
      <c r="A18" s="135"/>
      <c r="B18" s="79"/>
      <c r="C18" s="25"/>
      <c r="D18" s="25"/>
      <c r="E18" s="25"/>
      <c r="F18" s="25"/>
      <c r="G18" s="25"/>
      <c r="H18" s="25"/>
      <c r="I18" s="25"/>
      <c r="J18" s="25"/>
      <c r="K18" s="25"/>
      <c r="L18" s="25"/>
    </row>
    <row r="19" spans="1:12" s="107" customFormat="1" ht="13.5" customHeight="1">
      <c r="A19" s="118" t="s">
        <v>13</v>
      </c>
      <c r="B19" s="153"/>
      <c r="C19" s="153"/>
      <c r="D19" s="153"/>
      <c r="E19" s="153"/>
      <c r="F19" s="153"/>
      <c r="G19" s="153"/>
      <c r="H19" s="153"/>
      <c r="I19" s="153"/>
      <c r="J19" s="153"/>
      <c r="K19" s="153"/>
      <c r="L19" s="153"/>
    </row>
    <row r="20" spans="1:12" ht="58.5" customHeight="1">
      <c r="A20" s="195" t="s">
        <v>80</v>
      </c>
      <c r="B20" s="196"/>
      <c r="C20" s="196"/>
      <c r="D20" s="196"/>
      <c r="E20" s="196"/>
      <c r="F20" s="196"/>
      <c r="G20" s="196"/>
      <c r="H20" s="196"/>
      <c r="I20" s="196"/>
      <c r="J20" s="196"/>
      <c r="K20" s="196"/>
      <c r="L20" s="196"/>
    </row>
  </sheetData>
  <sheetProtection/>
  <mergeCells count="7">
    <mergeCell ref="A20:L20"/>
    <mergeCell ref="A4:A6"/>
    <mergeCell ref="C4:L4"/>
    <mergeCell ref="C5:C6"/>
    <mergeCell ref="D5:G5"/>
    <mergeCell ref="H5:L5"/>
    <mergeCell ref="B4:B6"/>
  </mergeCells>
  <printOptions/>
  <pageMargins left="0.7086614173228347" right="0.7086614173228347" top="0.984251968503937" bottom="0.55118110236220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00390625" defaultRowHeight="13.5"/>
  <cols>
    <col min="1" max="1" width="8.625" style="100" customWidth="1"/>
    <col min="2" max="2" width="5.625" style="100" customWidth="1"/>
    <col min="3" max="3" width="12.625" style="100" customWidth="1"/>
    <col min="4" max="16384" width="9.00390625" style="99" customWidth="1"/>
  </cols>
  <sheetData>
    <row r="1" spans="1:3" s="51" customFormat="1" ht="12.75" customHeight="1">
      <c r="A1" s="41" t="s">
        <v>17</v>
      </c>
      <c r="B1" s="50"/>
      <c r="C1" s="41"/>
    </row>
    <row r="2" spans="1:3" ht="18" customHeight="1">
      <c r="A2" s="72" t="s">
        <v>20</v>
      </c>
      <c r="B2" s="78"/>
      <c r="C2" s="78"/>
    </row>
    <row r="3" spans="1:3" ht="12.75" customHeight="1">
      <c r="A3" s="134" t="s">
        <v>62</v>
      </c>
      <c r="B3" s="3"/>
      <c r="C3" s="73" t="s">
        <v>12</v>
      </c>
    </row>
    <row r="4" spans="1:3" s="100" customFormat="1" ht="13.5" customHeight="1">
      <c r="A4" s="133" t="s">
        <v>64</v>
      </c>
      <c r="B4" s="116" t="s">
        <v>63</v>
      </c>
      <c r="C4" s="115" t="s">
        <v>66</v>
      </c>
    </row>
    <row r="5" spans="1:3" ht="4.5" customHeight="1">
      <c r="A5" s="99"/>
      <c r="B5" s="129"/>
      <c r="C5" s="56"/>
    </row>
    <row r="6" spans="1:3" s="39" customFormat="1" ht="15.75" customHeight="1">
      <c r="A6" s="219" t="s">
        <v>93</v>
      </c>
      <c r="B6" s="128">
        <v>25</v>
      </c>
      <c r="C6" s="104">
        <v>15</v>
      </c>
    </row>
    <row r="7" spans="1:3" s="39" customFormat="1" ht="15.75" customHeight="1">
      <c r="A7" s="219"/>
      <c r="B7" s="128">
        <v>26</v>
      </c>
      <c r="C7" s="104">
        <v>15</v>
      </c>
    </row>
    <row r="8" spans="1:3" s="39" customFormat="1" ht="15.75" customHeight="1">
      <c r="A8" s="219"/>
      <c r="B8" s="128">
        <v>27</v>
      </c>
      <c r="C8" s="104">
        <v>15</v>
      </c>
    </row>
    <row r="9" spans="1:3" s="39" customFormat="1" ht="15.75" customHeight="1">
      <c r="A9" s="219"/>
      <c r="B9" s="128">
        <v>28</v>
      </c>
      <c r="C9" s="104">
        <v>15</v>
      </c>
    </row>
    <row r="10" spans="1:3" s="39" customFormat="1" ht="15.75" customHeight="1">
      <c r="A10" s="219"/>
      <c r="B10" s="128">
        <v>29</v>
      </c>
      <c r="C10" s="104">
        <v>15</v>
      </c>
    </row>
    <row r="11" spans="1:3" ht="4.5" customHeight="1">
      <c r="A11" s="99"/>
      <c r="B11" s="130"/>
      <c r="C11" s="25"/>
    </row>
    <row r="12" spans="1:3" s="107" customFormat="1" ht="13.5" customHeight="1">
      <c r="A12" s="118" t="s">
        <v>61</v>
      </c>
      <c r="B12" s="124"/>
      <c r="C12" s="124"/>
    </row>
    <row r="13" spans="1:9" ht="25.5" customHeight="1">
      <c r="A13" s="195" t="s">
        <v>81</v>
      </c>
      <c r="B13" s="195"/>
      <c r="C13" s="195"/>
      <c r="D13" s="195"/>
      <c r="E13" s="195"/>
      <c r="F13" s="195"/>
      <c r="G13" s="195"/>
      <c r="H13" s="195"/>
      <c r="I13" s="195"/>
    </row>
  </sheetData>
  <sheetProtection/>
  <mergeCells count="2">
    <mergeCell ref="A13:I13"/>
    <mergeCell ref="A6:A10"/>
  </mergeCells>
  <printOptions/>
  <pageMargins left="0.7086614173228347" right="0.7086614173228347" top="0.984251968503937" bottom="0.551181102362204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R34"/>
  <sheetViews>
    <sheetView zoomScalePageLayoutView="0" workbookViewId="0" topLeftCell="A1">
      <selection activeCell="A1" sqref="A1"/>
    </sheetView>
  </sheetViews>
  <sheetFormatPr defaultColWidth="9.00390625" defaultRowHeight="13.5"/>
  <cols>
    <col min="1" max="1" width="10.625" style="111" customWidth="1"/>
    <col min="2" max="13" width="5.625" style="111" customWidth="1"/>
    <col min="14" max="23" width="5.00390625" style="111" customWidth="1"/>
    <col min="24" max="25" width="4.375" style="111" customWidth="1"/>
    <col min="26" max="35" width="5.00390625" style="111" customWidth="1"/>
    <col min="36" max="16384" width="9.00390625" style="111" customWidth="1"/>
  </cols>
  <sheetData>
    <row r="1" spans="1:9" s="144" customFormat="1" ht="12.75" customHeight="1">
      <c r="A1" s="142" t="s">
        <v>17</v>
      </c>
      <c r="B1" s="143"/>
      <c r="D1" s="145"/>
      <c r="E1" s="145"/>
      <c r="F1" s="145"/>
      <c r="G1" s="145"/>
      <c r="H1" s="145"/>
      <c r="I1" s="145"/>
    </row>
    <row r="2" spans="1:43" ht="18" customHeight="1">
      <c r="A2" s="66" t="s">
        <v>21</v>
      </c>
      <c r="B2" s="17"/>
      <c r="C2" s="17"/>
      <c r="D2" s="17"/>
      <c r="E2" s="17"/>
      <c r="F2" s="17"/>
      <c r="G2" s="17"/>
      <c r="H2" s="17"/>
      <c r="I2" s="17"/>
      <c r="J2" s="17"/>
      <c r="K2" s="17"/>
      <c r="L2" s="17"/>
      <c r="M2" s="17"/>
      <c r="N2" s="110"/>
      <c r="O2" s="110"/>
      <c r="P2" s="110"/>
      <c r="Q2" s="110"/>
      <c r="R2" s="110"/>
      <c r="S2" s="110"/>
      <c r="T2" s="110"/>
      <c r="U2" s="110"/>
      <c r="V2" s="110"/>
      <c r="W2" s="110"/>
      <c r="X2" s="110"/>
      <c r="Y2" s="110"/>
      <c r="Z2" s="106"/>
      <c r="AA2" s="106"/>
      <c r="AB2" s="106"/>
      <c r="AC2" s="106"/>
      <c r="AD2" s="106"/>
      <c r="AE2" s="106"/>
      <c r="AF2" s="106"/>
      <c r="AG2" s="106"/>
      <c r="AH2" s="106"/>
      <c r="AI2" s="106"/>
      <c r="AJ2" s="106"/>
      <c r="AK2" s="106"/>
      <c r="AL2" s="106"/>
      <c r="AM2" s="106"/>
      <c r="AN2" s="106"/>
      <c r="AO2" s="106"/>
      <c r="AP2" s="106"/>
      <c r="AQ2" s="106"/>
    </row>
    <row r="3" spans="1:43" ht="12.75" customHeight="1">
      <c r="A3" s="11"/>
      <c r="B3" s="11"/>
      <c r="C3" s="11"/>
      <c r="D3" s="11"/>
      <c r="E3" s="147"/>
      <c r="F3" s="106"/>
      <c r="G3" s="106"/>
      <c r="H3" s="106"/>
      <c r="I3" s="106"/>
      <c r="J3" s="106"/>
      <c r="K3" s="106"/>
      <c r="L3" s="110"/>
      <c r="M3" s="67" t="s">
        <v>12</v>
      </c>
      <c r="Z3" s="106"/>
      <c r="AA3" s="106"/>
      <c r="AB3" s="106"/>
      <c r="AC3" s="106"/>
      <c r="AD3" s="106"/>
      <c r="AE3" s="106"/>
      <c r="AF3" s="106"/>
      <c r="AG3" s="106"/>
      <c r="AH3" s="106"/>
      <c r="AI3" s="106"/>
      <c r="AJ3" s="106"/>
      <c r="AK3" s="106"/>
      <c r="AL3" s="106"/>
      <c r="AM3" s="106"/>
      <c r="AN3" s="106"/>
      <c r="AO3" s="106"/>
      <c r="AP3" s="106"/>
      <c r="AQ3" s="106"/>
    </row>
    <row r="4" spans="1:41" ht="13.5" customHeight="1">
      <c r="A4" s="205" t="s">
        <v>0</v>
      </c>
      <c r="B4" s="221" t="s">
        <v>1</v>
      </c>
      <c r="C4" s="221"/>
      <c r="D4" s="221"/>
      <c r="E4" s="221"/>
      <c r="F4" s="221"/>
      <c r="G4" s="221"/>
      <c r="H4" s="221"/>
      <c r="I4" s="221"/>
      <c r="J4" s="221"/>
      <c r="K4" s="204" t="s">
        <v>2</v>
      </c>
      <c r="L4" s="205"/>
      <c r="M4" s="205"/>
      <c r="X4" s="106"/>
      <c r="Y4" s="106"/>
      <c r="Z4" s="106"/>
      <c r="AA4" s="106"/>
      <c r="AB4" s="106"/>
      <c r="AC4" s="106"/>
      <c r="AD4" s="106"/>
      <c r="AE4" s="106"/>
      <c r="AF4" s="106"/>
      <c r="AG4" s="106"/>
      <c r="AH4" s="106"/>
      <c r="AI4" s="106"/>
      <c r="AJ4" s="106"/>
      <c r="AK4" s="106"/>
      <c r="AL4" s="106"/>
      <c r="AM4" s="106"/>
      <c r="AN4" s="106"/>
      <c r="AO4" s="106"/>
    </row>
    <row r="5" spans="1:41" ht="13.5" customHeight="1">
      <c r="A5" s="214"/>
      <c r="B5" s="220" t="s">
        <v>3</v>
      </c>
      <c r="C5" s="220"/>
      <c r="D5" s="220"/>
      <c r="E5" s="220" t="s">
        <v>4</v>
      </c>
      <c r="F5" s="220"/>
      <c r="G5" s="220"/>
      <c r="H5" s="220" t="s">
        <v>5</v>
      </c>
      <c r="I5" s="220"/>
      <c r="J5" s="220"/>
      <c r="K5" s="207"/>
      <c r="L5" s="208"/>
      <c r="M5" s="208"/>
      <c r="X5" s="106"/>
      <c r="Y5" s="106"/>
      <c r="Z5" s="106"/>
      <c r="AA5" s="106"/>
      <c r="AB5" s="106"/>
      <c r="AC5" s="106"/>
      <c r="AD5" s="106"/>
      <c r="AE5" s="106"/>
      <c r="AF5" s="106"/>
      <c r="AG5" s="106"/>
      <c r="AH5" s="106"/>
      <c r="AI5" s="106"/>
      <c r="AJ5" s="106"/>
      <c r="AK5" s="106"/>
      <c r="AL5" s="106"/>
      <c r="AM5" s="106"/>
      <c r="AN5" s="106"/>
      <c r="AO5" s="106"/>
    </row>
    <row r="6" spans="1:44" ht="13.5" customHeight="1">
      <c r="A6" s="208"/>
      <c r="B6" s="21" t="s">
        <v>55</v>
      </c>
      <c r="C6" s="21" t="s">
        <v>6</v>
      </c>
      <c r="D6" s="21" t="s">
        <v>7</v>
      </c>
      <c r="E6" s="21" t="s">
        <v>55</v>
      </c>
      <c r="F6" s="21" t="s">
        <v>6</v>
      </c>
      <c r="G6" s="21" t="s">
        <v>7</v>
      </c>
      <c r="H6" s="22" t="s">
        <v>55</v>
      </c>
      <c r="I6" s="21" t="s">
        <v>6</v>
      </c>
      <c r="J6" s="21" t="s">
        <v>7</v>
      </c>
      <c r="K6" s="21" t="s">
        <v>55</v>
      </c>
      <c r="L6" s="21" t="s">
        <v>6</v>
      </c>
      <c r="M6" s="22" t="s">
        <v>7</v>
      </c>
      <c r="AA6" s="106"/>
      <c r="AB6" s="106"/>
      <c r="AC6" s="106"/>
      <c r="AD6" s="106"/>
      <c r="AE6" s="106"/>
      <c r="AF6" s="106"/>
      <c r="AG6" s="106"/>
      <c r="AH6" s="106"/>
      <c r="AI6" s="106"/>
      <c r="AJ6" s="106"/>
      <c r="AK6" s="106"/>
      <c r="AL6" s="106"/>
      <c r="AM6" s="106"/>
      <c r="AN6" s="106"/>
      <c r="AO6" s="106"/>
      <c r="AP6" s="106"/>
      <c r="AQ6" s="106"/>
      <c r="AR6" s="106"/>
    </row>
    <row r="7" spans="1:44" ht="4.5" customHeight="1">
      <c r="A7" s="123"/>
      <c r="B7" s="122"/>
      <c r="C7" s="154"/>
      <c r="D7" s="154"/>
      <c r="E7" s="25"/>
      <c r="F7" s="74"/>
      <c r="G7" s="74"/>
      <c r="H7" s="74"/>
      <c r="I7" s="74"/>
      <c r="J7" s="74"/>
      <c r="K7" s="155"/>
      <c r="L7" s="74"/>
      <c r="M7" s="74"/>
      <c r="AA7" s="106"/>
      <c r="AB7" s="106"/>
      <c r="AC7" s="106"/>
      <c r="AD7" s="106"/>
      <c r="AE7" s="106"/>
      <c r="AF7" s="106"/>
      <c r="AG7" s="106"/>
      <c r="AH7" s="106"/>
      <c r="AI7" s="106"/>
      <c r="AJ7" s="106"/>
      <c r="AK7" s="106"/>
      <c r="AL7" s="106"/>
      <c r="AM7" s="106"/>
      <c r="AN7" s="106"/>
      <c r="AO7" s="106"/>
      <c r="AP7" s="106"/>
      <c r="AQ7" s="106"/>
      <c r="AR7" s="106"/>
    </row>
    <row r="8" spans="1:44" s="150" customFormat="1" ht="15.75" customHeight="1">
      <c r="A8" s="74">
        <v>25</v>
      </c>
      <c r="B8" s="102">
        <v>399</v>
      </c>
      <c r="C8" s="104">
        <v>260</v>
      </c>
      <c r="D8" s="104">
        <v>139</v>
      </c>
      <c r="E8" s="103">
        <v>279</v>
      </c>
      <c r="F8" s="103">
        <v>198</v>
      </c>
      <c r="G8" s="103">
        <v>81</v>
      </c>
      <c r="H8" s="103">
        <v>120</v>
      </c>
      <c r="I8" s="103">
        <v>62</v>
      </c>
      <c r="J8" s="103">
        <v>58</v>
      </c>
      <c r="K8" s="103">
        <v>137</v>
      </c>
      <c r="L8" s="103">
        <v>81</v>
      </c>
      <c r="M8" s="103">
        <v>56</v>
      </c>
      <c r="AA8" s="36"/>
      <c r="AB8" s="36"/>
      <c r="AC8" s="36"/>
      <c r="AD8" s="36"/>
      <c r="AE8" s="36"/>
      <c r="AF8" s="36"/>
      <c r="AG8" s="36"/>
      <c r="AH8" s="36"/>
      <c r="AI8" s="36"/>
      <c r="AJ8" s="36"/>
      <c r="AK8" s="36"/>
      <c r="AL8" s="36"/>
      <c r="AM8" s="36"/>
      <c r="AN8" s="36"/>
      <c r="AO8" s="36"/>
      <c r="AP8" s="36"/>
      <c r="AQ8" s="36"/>
      <c r="AR8" s="36"/>
    </row>
    <row r="9" spans="1:44" s="150" customFormat="1" ht="15.75" customHeight="1">
      <c r="A9" s="74">
        <v>26</v>
      </c>
      <c r="B9" s="102">
        <v>375</v>
      </c>
      <c r="C9" s="104">
        <v>245</v>
      </c>
      <c r="D9" s="104">
        <v>130</v>
      </c>
      <c r="E9" s="103">
        <v>274</v>
      </c>
      <c r="F9" s="103">
        <v>191</v>
      </c>
      <c r="G9" s="103">
        <v>83</v>
      </c>
      <c r="H9" s="103">
        <v>101</v>
      </c>
      <c r="I9" s="103">
        <v>54</v>
      </c>
      <c r="J9" s="103">
        <v>47</v>
      </c>
      <c r="K9" s="103">
        <v>40</v>
      </c>
      <c r="L9" s="103">
        <v>24</v>
      </c>
      <c r="M9" s="103">
        <v>16</v>
      </c>
      <c r="AA9" s="36"/>
      <c r="AB9" s="36"/>
      <c r="AC9" s="36"/>
      <c r="AD9" s="36"/>
      <c r="AE9" s="36"/>
      <c r="AF9" s="36"/>
      <c r="AG9" s="36"/>
      <c r="AH9" s="36"/>
      <c r="AI9" s="36"/>
      <c r="AJ9" s="36"/>
      <c r="AK9" s="36"/>
      <c r="AL9" s="36"/>
      <c r="AM9" s="36"/>
      <c r="AN9" s="36"/>
      <c r="AO9" s="36"/>
      <c r="AP9" s="36"/>
      <c r="AQ9" s="36"/>
      <c r="AR9" s="36"/>
    </row>
    <row r="10" spans="1:44" s="150" customFormat="1" ht="15.75" customHeight="1">
      <c r="A10" s="74">
        <v>27</v>
      </c>
      <c r="B10" s="102">
        <v>382</v>
      </c>
      <c r="C10" s="104">
        <v>249</v>
      </c>
      <c r="D10" s="104">
        <v>133</v>
      </c>
      <c r="E10" s="103">
        <v>272</v>
      </c>
      <c r="F10" s="103">
        <v>184</v>
      </c>
      <c r="G10" s="103">
        <v>88</v>
      </c>
      <c r="H10" s="103">
        <v>110</v>
      </c>
      <c r="I10" s="103">
        <v>65</v>
      </c>
      <c r="J10" s="103">
        <v>45</v>
      </c>
      <c r="K10" s="103">
        <v>40</v>
      </c>
      <c r="L10" s="103">
        <v>24</v>
      </c>
      <c r="M10" s="103">
        <v>16</v>
      </c>
      <c r="AA10" s="36"/>
      <c r="AB10" s="36"/>
      <c r="AC10" s="36"/>
      <c r="AD10" s="36"/>
      <c r="AE10" s="36"/>
      <c r="AF10" s="36"/>
      <c r="AG10" s="36"/>
      <c r="AH10" s="36"/>
      <c r="AI10" s="36"/>
      <c r="AJ10" s="36"/>
      <c r="AK10" s="36"/>
      <c r="AL10" s="36"/>
      <c r="AM10" s="36"/>
      <c r="AN10" s="36"/>
      <c r="AO10" s="36"/>
      <c r="AP10" s="36"/>
      <c r="AQ10" s="36"/>
      <c r="AR10" s="36"/>
    </row>
    <row r="11" spans="1:44" s="150" customFormat="1" ht="15.75" customHeight="1">
      <c r="A11" s="74">
        <v>28</v>
      </c>
      <c r="B11" s="102">
        <v>370</v>
      </c>
      <c r="C11" s="104">
        <v>238</v>
      </c>
      <c r="D11" s="104">
        <v>132</v>
      </c>
      <c r="E11" s="104">
        <v>274</v>
      </c>
      <c r="F11" s="104">
        <v>186</v>
      </c>
      <c r="G11" s="104">
        <v>88</v>
      </c>
      <c r="H11" s="104">
        <v>96</v>
      </c>
      <c r="I11" s="104">
        <v>52</v>
      </c>
      <c r="J11" s="104">
        <v>44</v>
      </c>
      <c r="K11" s="104">
        <v>44</v>
      </c>
      <c r="L11" s="104">
        <v>27</v>
      </c>
      <c r="M11" s="104">
        <v>17</v>
      </c>
      <c r="AA11" s="36"/>
      <c r="AB11" s="36"/>
      <c r="AC11" s="36"/>
      <c r="AD11" s="36"/>
      <c r="AE11" s="36"/>
      <c r="AF11" s="36"/>
      <c r="AG11" s="36"/>
      <c r="AH11" s="36"/>
      <c r="AI11" s="36"/>
      <c r="AJ11" s="36"/>
      <c r="AK11" s="36"/>
      <c r="AL11" s="36"/>
      <c r="AM11" s="36"/>
      <c r="AN11" s="36"/>
      <c r="AO11" s="36"/>
      <c r="AP11" s="36"/>
      <c r="AQ11" s="36"/>
      <c r="AR11" s="36"/>
    </row>
    <row r="12" spans="1:44" s="150" customFormat="1" ht="15.75" customHeight="1">
      <c r="A12" s="74">
        <v>29</v>
      </c>
      <c r="B12" s="102">
        <f aca="true" t="shared" si="0" ref="B12:M12">SUM(B14:B18)</f>
        <v>377</v>
      </c>
      <c r="C12" s="104">
        <f t="shared" si="0"/>
        <v>241</v>
      </c>
      <c r="D12" s="104">
        <f t="shared" si="0"/>
        <v>136</v>
      </c>
      <c r="E12" s="104">
        <f t="shared" si="0"/>
        <v>276</v>
      </c>
      <c r="F12" s="104">
        <f t="shared" si="0"/>
        <v>181</v>
      </c>
      <c r="G12" s="104">
        <f t="shared" si="0"/>
        <v>95</v>
      </c>
      <c r="H12" s="104">
        <f t="shared" si="0"/>
        <v>101</v>
      </c>
      <c r="I12" s="104">
        <f t="shared" si="0"/>
        <v>60</v>
      </c>
      <c r="J12" s="104">
        <f t="shared" si="0"/>
        <v>41</v>
      </c>
      <c r="K12" s="104">
        <f t="shared" si="0"/>
        <v>42</v>
      </c>
      <c r="L12" s="104">
        <f t="shared" si="0"/>
        <v>26</v>
      </c>
      <c r="M12" s="104">
        <f t="shared" si="0"/>
        <v>16</v>
      </c>
      <c r="AA12" s="36"/>
      <c r="AB12" s="36"/>
      <c r="AC12" s="36"/>
      <c r="AD12" s="36"/>
      <c r="AE12" s="36"/>
      <c r="AF12" s="36"/>
      <c r="AG12" s="36"/>
      <c r="AH12" s="36"/>
      <c r="AI12" s="36"/>
      <c r="AJ12" s="36"/>
      <c r="AK12" s="36"/>
      <c r="AL12" s="36"/>
      <c r="AM12" s="36"/>
      <c r="AN12" s="36"/>
      <c r="AO12" s="36"/>
      <c r="AP12" s="36"/>
      <c r="AQ12" s="36"/>
      <c r="AR12" s="36"/>
    </row>
    <row r="13" spans="1:44" ht="4.5" customHeight="1">
      <c r="A13" s="25"/>
      <c r="B13" s="102"/>
      <c r="C13" s="104"/>
      <c r="D13" s="104"/>
      <c r="E13" s="104"/>
      <c r="F13" s="104"/>
      <c r="G13" s="104"/>
      <c r="H13" s="104"/>
      <c r="I13" s="104"/>
      <c r="J13" s="104"/>
      <c r="K13" s="104"/>
      <c r="L13" s="104"/>
      <c r="M13" s="104"/>
      <c r="AA13" s="106"/>
      <c r="AB13" s="106"/>
      <c r="AC13" s="106"/>
      <c r="AD13" s="106"/>
      <c r="AE13" s="106"/>
      <c r="AF13" s="106"/>
      <c r="AG13" s="106"/>
      <c r="AH13" s="106"/>
      <c r="AI13" s="106"/>
      <c r="AJ13" s="106"/>
      <c r="AK13" s="106"/>
      <c r="AL13" s="106"/>
      <c r="AM13" s="106"/>
      <c r="AN13" s="106"/>
      <c r="AO13" s="106"/>
      <c r="AP13" s="106"/>
      <c r="AQ13" s="106"/>
      <c r="AR13" s="106"/>
    </row>
    <row r="14" spans="1:44" ht="15.75" customHeight="1">
      <c r="A14" s="80" t="s">
        <v>8</v>
      </c>
      <c r="B14" s="102">
        <f>SUM(C14:D14)</f>
        <v>105</v>
      </c>
      <c r="C14" s="104">
        <f aca="true" t="shared" si="1" ref="C14:D17">SUM(F14,I14)</f>
        <v>71</v>
      </c>
      <c r="D14" s="104">
        <f t="shared" si="1"/>
        <v>34</v>
      </c>
      <c r="E14" s="104">
        <f>SUM(F14:G14)</f>
        <v>74</v>
      </c>
      <c r="F14" s="104">
        <v>52</v>
      </c>
      <c r="G14" s="104">
        <v>22</v>
      </c>
      <c r="H14" s="104">
        <f>SUM(I14:J14)</f>
        <v>31</v>
      </c>
      <c r="I14" s="104">
        <v>19</v>
      </c>
      <c r="J14" s="104">
        <v>12</v>
      </c>
      <c r="K14" s="104">
        <f>SUM(L14:M14)</f>
        <v>9</v>
      </c>
      <c r="L14" s="104">
        <v>4</v>
      </c>
      <c r="M14" s="104">
        <v>5</v>
      </c>
      <c r="AA14" s="106"/>
      <c r="AB14" s="106"/>
      <c r="AC14" s="106"/>
      <c r="AD14" s="106"/>
      <c r="AE14" s="106"/>
      <c r="AF14" s="106"/>
      <c r="AG14" s="106"/>
      <c r="AH14" s="106"/>
      <c r="AI14" s="106"/>
      <c r="AJ14" s="106"/>
      <c r="AK14" s="106"/>
      <c r="AL14" s="106"/>
      <c r="AM14" s="106"/>
      <c r="AN14" s="106"/>
      <c r="AO14" s="106"/>
      <c r="AP14" s="106"/>
      <c r="AQ14" s="106"/>
      <c r="AR14" s="106"/>
    </row>
    <row r="15" spans="1:44" ht="15.75" customHeight="1">
      <c r="A15" s="87" t="s">
        <v>59</v>
      </c>
      <c r="B15" s="102">
        <f>SUM(C15:D15)</f>
        <v>51</v>
      </c>
      <c r="C15" s="104">
        <f t="shared" si="1"/>
        <v>29</v>
      </c>
      <c r="D15" s="104">
        <f t="shared" si="1"/>
        <v>22</v>
      </c>
      <c r="E15" s="104">
        <f>SUM(F15:G15)</f>
        <v>43</v>
      </c>
      <c r="F15" s="104">
        <v>23</v>
      </c>
      <c r="G15" s="104">
        <v>20</v>
      </c>
      <c r="H15" s="104">
        <f>SUM(I15:J15)</f>
        <v>8</v>
      </c>
      <c r="I15" s="104">
        <v>6</v>
      </c>
      <c r="J15" s="104">
        <v>2</v>
      </c>
      <c r="K15" s="104">
        <f>SUM(L15:M15)</f>
        <v>6</v>
      </c>
      <c r="L15" s="104">
        <v>4</v>
      </c>
      <c r="M15" s="104">
        <v>2</v>
      </c>
      <c r="AA15" s="106"/>
      <c r="AB15" s="106"/>
      <c r="AC15" s="106"/>
      <c r="AD15" s="106"/>
      <c r="AE15" s="106"/>
      <c r="AF15" s="106"/>
      <c r="AG15" s="106"/>
      <c r="AH15" s="106"/>
      <c r="AI15" s="106"/>
      <c r="AJ15" s="106"/>
      <c r="AK15" s="106"/>
      <c r="AL15" s="106"/>
      <c r="AM15" s="106"/>
      <c r="AN15" s="106"/>
      <c r="AO15" s="106"/>
      <c r="AP15" s="106"/>
      <c r="AQ15" s="106"/>
      <c r="AR15" s="106"/>
    </row>
    <row r="16" spans="1:44" ht="15.75" customHeight="1">
      <c r="A16" s="87" t="s">
        <v>67</v>
      </c>
      <c r="B16" s="102">
        <f>SUM(C16:D16)</f>
        <v>19</v>
      </c>
      <c r="C16" s="104">
        <f t="shared" si="1"/>
        <v>12</v>
      </c>
      <c r="D16" s="104">
        <f t="shared" si="1"/>
        <v>7</v>
      </c>
      <c r="E16" s="104">
        <f>SUM(F16:G16)</f>
        <v>19</v>
      </c>
      <c r="F16" s="104">
        <v>12</v>
      </c>
      <c r="G16" s="104">
        <v>7</v>
      </c>
      <c r="H16" s="104">
        <f>SUM(I16:J16)</f>
        <v>0</v>
      </c>
      <c r="I16" s="104"/>
      <c r="J16" s="104"/>
      <c r="K16" s="104">
        <v>0</v>
      </c>
      <c r="L16" s="104"/>
      <c r="M16" s="104"/>
      <c r="AA16" s="106"/>
      <c r="AB16" s="106"/>
      <c r="AC16" s="106"/>
      <c r="AD16" s="106"/>
      <c r="AE16" s="106"/>
      <c r="AF16" s="106"/>
      <c r="AG16" s="106"/>
      <c r="AH16" s="106"/>
      <c r="AI16" s="106"/>
      <c r="AJ16" s="106"/>
      <c r="AK16" s="106"/>
      <c r="AL16" s="106"/>
      <c r="AM16" s="106"/>
      <c r="AN16" s="106"/>
      <c r="AO16" s="106"/>
      <c r="AP16" s="106"/>
      <c r="AQ16" s="106"/>
      <c r="AR16" s="106"/>
    </row>
    <row r="17" spans="1:44" ht="15.75" customHeight="1">
      <c r="A17" s="80" t="s">
        <v>9</v>
      </c>
      <c r="B17" s="102">
        <f>SUM(C17:D17)</f>
        <v>81</v>
      </c>
      <c r="C17" s="104">
        <f t="shared" si="1"/>
        <v>38</v>
      </c>
      <c r="D17" s="104">
        <f t="shared" si="1"/>
        <v>43</v>
      </c>
      <c r="E17" s="104">
        <f>SUM(F17:G17)</f>
        <v>47</v>
      </c>
      <c r="F17" s="104">
        <v>24</v>
      </c>
      <c r="G17" s="104">
        <v>23</v>
      </c>
      <c r="H17" s="104">
        <f>SUM(I17:J17)</f>
        <v>34</v>
      </c>
      <c r="I17" s="104">
        <v>14</v>
      </c>
      <c r="J17" s="104">
        <v>20</v>
      </c>
      <c r="K17" s="104">
        <f>SUM(L17:M17)</f>
        <v>5</v>
      </c>
      <c r="L17" s="104">
        <v>1</v>
      </c>
      <c r="M17" s="104">
        <v>4</v>
      </c>
      <c r="AA17" s="106"/>
      <c r="AB17" s="106"/>
      <c r="AC17" s="106"/>
      <c r="AD17" s="106"/>
      <c r="AE17" s="106"/>
      <c r="AF17" s="106"/>
      <c r="AG17" s="106"/>
      <c r="AH17" s="106"/>
      <c r="AI17" s="106"/>
      <c r="AJ17" s="106"/>
      <c r="AK17" s="106"/>
      <c r="AL17" s="106"/>
      <c r="AM17" s="106"/>
      <c r="AN17" s="106"/>
      <c r="AO17" s="106"/>
      <c r="AP17" s="106"/>
      <c r="AQ17" s="106"/>
      <c r="AR17" s="106"/>
    </row>
    <row r="18" spans="1:44" ht="15.75" customHeight="1">
      <c r="A18" s="81" t="s">
        <v>10</v>
      </c>
      <c r="B18" s="102">
        <f>SUM(C18:D18)</f>
        <v>121</v>
      </c>
      <c r="C18" s="104">
        <f>SUM(F18,I18)</f>
        <v>91</v>
      </c>
      <c r="D18" s="104">
        <f>SUM(G18,J18)</f>
        <v>30</v>
      </c>
      <c r="E18" s="104">
        <f>SUM(F18:G18)</f>
        <v>93</v>
      </c>
      <c r="F18" s="104">
        <v>70</v>
      </c>
      <c r="G18" s="104">
        <v>23</v>
      </c>
      <c r="H18" s="104">
        <f>SUM(I18:J18)</f>
        <v>28</v>
      </c>
      <c r="I18" s="104">
        <v>21</v>
      </c>
      <c r="J18" s="104">
        <v>7</v>
      </c>
      <c r="K18" s="104">
        <f>SUM(L18:M18)</f>
        <v>22</v>
      </c>
      <c r="L18" s="104">
        <v>17</v>
      </c>
      <c r="M18" s="104">
        <v>5</v>
      </c>
      <c r="N18" s="110"/>
      <c r="P18" s="11"/>
      <c r="Q18" s="11"/>
      <c r="R18" s="11"/>
      <c r="S18" s="11"/>
      <c r="T18" s="11"/>
      <c r="U18" s="11"/>
      <c r="V18" s="110"/>
      <c r="W18" s="110"/>
      <c r="X18" s="110"/>
      <c r="Y18" s="106"/>
      <c r="Z18" s="106"/>
      <c r="AA18" s="106"/>
      <c r="AB18" s="106"/>
      <c r="AC18" s="106"/>
      <c r="AD18" s="106"/>
      <c r="AE18" s="106"/>
      <c r="AF18" s="106"/>
      <c r="AG18" s="106"/>
      <c r="AH18" s="106"/>
      <c r="AI18" s="106"/>
      <c r="AJ18" s="106"/>
      <c r="AK18" s="106"/>
      <c r="AL18" s="106"/>
      <c r="AM18" s="106"/>
      <c r="AN18" s="106"/>
      <c r="AO18" s="106"/>
      <c r="AP18" s="106"/>
      <c r="AQ18" s="106"/>
      <c r="AR18" s="106"/>
    </row>
    <row r="19" spans="1:44" ht="4.5" customHeight="1">
      <c r="A19" s="112"/>
      <c r="B19" s="113"/>
      <c r="C19" s="112"/>
      <c r="D19" s="112"/>
      <c r="E19" s="112"/>
      <c r="F19" s="112"/>
      <c r="G19" s="112"/>
      <c r="H19" s="112"/>
      <c r="I19" s="112"/>
      <c r="J19" s="112"/>
      <c r="K19" s="110"/>
      <c r="L19" s="110"/>
      <c r="M19" s="110"/>
      <c r="N19" s="110"/>
      <c r="P19" s="11"/>
      <c r="Q19" s="11"/>
      <c r="R19" s="11"/>
      <c r="S19" s="11"/>
      <c r="T19" s="11"/>
      <c r="U19" s="11"/>
      <c r="V19" s="110"/>
      <c r="W19" s="110"/>
      <c r="X19" s="110"/>
      <c r="Y19" s="106"/>
      <c r="Z19" s="106"/>
      <c r="AA19" s="106"/>
      <c r="AB19" s="106"/>
      <c r="AC19" s="106"/>
      <c r="AD19" s="106"/>
      <c r="AE19" s="106"/>
      <c r="AF19" s="106"/>
      <c r="AG19" s="106"/>
      <c r="AH19" s="106"/>
      <c r="AI19" s="106"/>
      <c r="AJ19" s="106"/>
      <c r="AK19" s="106"/>
      <c r="AL19" s="106"/>
      <c r="AM19" s="106"/>
      <c r="AN19" s="106"/>
      <c r="AO19" s="106"/>
      <c r="AP19" s="106"/>
      <c r="AQ19" s="106"/>
      <c r="AR19" s="106"/>
    </row>
    <row r="20" spans="1:44" s="156" customFormat="1" ht="13.5" customHeight="1">
      <c r="A20" s="118" t="s">
        <v>13</v>
      </c>
      <c r="B20" s="166"/>
      <c r="C20" s="166"/>
      <c r="D20" s="166"/>
      <c r="E20" s="166"/>
      <c r="F20" s="166"/>
      <c r="G20" s="153"/>
      <c r="H20" s="153"/>
      <c r="I20" s="153"/>
      <c r="J20" s="153"/>
      <c r="K20" s="153"/>
      <c r="L20" s="153"/>
      <c r="M20" s="153"/>
      <c r="N20" s="108"/>
      <c r="P20" s="121"/>
      <c r="Q20" s="121"/>
      <c r="R20" s="121"/>
      <c r="S20" s="121"/>
      <c r="T20" s="121"/>
      <c r="U20" s="121"/>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row>
    <row r="21" s="156" customFormat="1" ht="13.5">
      <c r="A21" s="167" t="s">
        <v>82</v>
      </c>
    </row>
    <row r="33" ht="13.5">
      <c r="A33" s="157"/>
    </row>
    <row r="34" ht="13.5">
      <c r="A34" s="157"/>
    </row>
  </sheetData>
  <sheetProtection/>
  <mergeCells count="6">
    <mergeCell ref="K4:M5"/>
    <mergeCell ref="A4:A6"/>
    <mergeCell ref="H5:J5"/>
    <mergeCell ref="E5:G5"/>
    <mergeCell ref="B4:J4"/>
    <mergeCell ref="B5:D5"/>
  </mergeCells>
  <printOptions/>
  <pageMargins left="0.7086614173228347" right="0.61" top="0.984251968503937" bottom="0.551181102362204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4"/>
  <sheetViews>
    <sheetView zoomScale="110" zoomScaleNormal="110" zoomScaleSheetLayoutView="100" zoomScalePageLayoutView="0" workbookViewId="0" topLeftCell="A1">
      <selection activeCell="A1" sqref="A1"/>
    </sheetView>
  </sheetViews>
  <sheetFormatPr defaultColWidth="9.00390625" defaultRowHeight="11.25" customHeight="1"/>
  <cols>
    <col min="1" max="1" width="4.625" style="51" customWidth="1"/>
    <col min="2" max="2" width="9.75390625" style="41" customWidth="1"/>
    <col min="3" max="4" width="8.625" style="50" customWidth="1"/>
    <col min="5" max="5" width="8.625" style="51" customWidth="1"/>
    <col min="6" max="10" width="8.625" style="49" customWidth="1"/>
    <col min="11" max="11" width="7.625" style="49" customWidth="1"/>
    <col min="12" max="16384" width="9.00390625" style="51" customWidth="1"/>
  </cols>
  <sheetData>
    <row r="1" ht="12.75" customHeight="1">
      <c r="A1" s="41" t="s">
        <v>17</v>
      </c>
    </row>
    <row r="2" spans="1:11" s="53" customFormat="1" ht="18" customHeight="1">
      <c r="A2" s="169" t="s">
        <v>18</v>
      </c>
      <c r="B2" s="170"/>
      <c r="C2" s="170"/>
      <c r="D2" s="170"/>
      <c r="E2" s="171"/>
      <c r="F2" s="172"/>
      <c r="G2" s="172"/>
      <c r="H2" s="172"/>
      <c r="I2" s="172"/>
      <c r="J2" s="172"/>
      <c r="K2" s="52"/>
    </row>
    <row r="3" spans="1:10" s="42" customFormat="1" ht="12" customHeight="1">
      <c r="A3" s="173"/>
      <c r="B3" s="174"/>
      <c r="C3" s="174"/>
      <c r="D3" s="175"/>
      <c r="E3" s="176"/>
      <c r="F3" s="176"/>
      <c r="G3" s="176"/>
      <c r="H3" s="176"/>
      <c r="I3" s="176"/>
      <c r="J3" s="177" t="s">
        <v>28</v>
      </c>
    </row>
    <row r="4" spans="1:10" s="42" customFormat="1" ht="7.5" customHeight="1">
      <c r="A4" s="222" t="s">
        <v>16</v>
      </c>
      <c r="B4" s="224" t="s">
        <v>34</v>
      </c>
      <c r="C4" s="178"/>
      <c r="D4" s="179"/>
      <c r="E4" s="179"/>
      <c r="F4" s="179"/>
      <c r="G4" s="179"/>
      <c r="H4" s="179"/>
      <c r="I4" s="179"/>
      <c r="J4" s="179"/>
    </row>
    <row r="5" spans="1:10" s="43" customFormat="1" ht="54.75" customHeight="1">
      <c r="A5" s="223"/>
      <c r="B5" s="225"/>
      <c r="C5" s="83" t="s">
        <v>36</v>
      </c>
      <c r="D5" s="84" t="s">
        <v>29</v>
      </c>
      <c r="E5" s="84" t="s">
        <v>30</v>
      </c>
      <c r="F5" s="84" t="s">
        <v>33</v>
      </c>
      <c r="G5" s="83" t="s">
        <v>35</v>
      </c>
      <c r="H5" s="84" t="s">
        <v>32</v>
      </c>
      <c r="I5" s="83" t="s">
        <v>31</v>
      </c>
      <c r="J5" s="86" t="s">
        <v>15</v>
      </c>
    </row>
    <row r="6" spans="1:10" s="43" customFormat="1" ht="4.5" customHeight="1">
      <c r="A6" s="180"/>
      <c r="B6" s="54"/>
      <c r="C6" s="44"/>
      <c r="D6" s="44"/>
      <c r="E6" s="44"/>
      <c r="F6" s="44"/>
      <c r="G6" s="45"/>
      <c r="H6" s="44"/>
      <c r="I6" s="44"/>
      <c r="J6" s="82"/>
    </row>
    <row r="7" spans="1:10" s="46" customFormat="1" ht="15.75" customHeight="1">
      <c r="A7" s="139">
        <v>25</v>
      </c>
      <c r="B7" s="136">
        <v>1436</v>
      </c>
      <c r="C7" s="137">
        <v>714</v>
      </c>
      <c r="D7" s="137">
        <v>328</v>
      </c>
      <c r="E7" s="137">
        <v>108</v>
      </c>
      <c r="F7" s="137">
        <v>2</v>
      </c>
      <c r="G7" s="137">
        <v>93</v>
      </c>
      <c r="H7" s="137">
        <v>70</v>
      </c>
      <c r="I7" s="137">
        <v>121</v>
      </c>
      <c r="J7" s="181">
        <v>0</v>
      </c>
    </row>
    <row r="8" spans="1:10" s="46" customFormat="1" ht="15.75" customHeight="1">
      <c r="A8" s="139">
        <v>26</v>
      </c>
      <c r="B8" s="136">
        <v>1413</v>
      </c>
      <c r="C8" s="137">
        <v>643</v>
      </c>
      <c r="D8" s="137">
        <v>366</v>
      </c>
      <c r="E8" s="137">
        <v>2</v>
      </c>
      <c r="F8" s="137">
        <v>2</v>
      </c>
      <c r="G8" s="137">
        <v>104</v>
      </c>
      <c r="H8" s="137">
        <v>86</v>
      </c>
      <c r="I8" s="137">
        <v>210</v>
      </c>
      <c r="J8" s="181">
        <v>0</v>
      </c>
    </row>
    <row r="9" spans="1:10" s="46" customFormat="1" ht="15.75" customHeight="1">
      <c r="A9" s="188">
        <v>27</v>
      </c>
      <c r="B9" s="137">
        <v>1234</v>
      </c>
      <c r="C9" s="137">
        <v>590</v>
      </c>
      <c r="D9" s="137">
        <v>288</v>
      </c>
      <c r="E9" s="137">
        <v>107</v>
      </c>
      <c r="F9" s="137">
        <v>3</v>
      </c>
      <c r="G9" s="137">
        <v>88</v>
      </c>
      <c r="H9" s="137">
        <v>66</v>
      </c>
      <c r="I9" s="137">
        <v>89</v>
      </c>
      <c r="J9" s="181">
        <v>3</v>
      </c>
    </row>
    <row r="10" spans="1:10" s="46" customFormat="1" ht="15.75" customHeight="1">
      <c r="A10" s="188">
        <v>28</v>
      </c>
      <c r="B10" s="137">
        <v>1505</v>
      </c>
      <c r="C10" s="137">
        <v>795</v>
      </c>
      <c r="D10" s="137">
        <v>465</v>
      </c>
      <c r="E10" s="137">
        <v>1</v>
      </c>
      <c r="F10" s="137">
        <v>4</v>
      </c>
      <c r="G10" s="137">
        <v>90</v>
      </c>
      <c r="H10" s="137">
        <v>39</v>
      </c>
      <c r="I10" s="137">
        <v>111</v>
      </c>
      <c r="J10" s="181">
        <v>0</v>
      </c>
    </row>
    <row r="11" spans="1:10" s="46" customFormat="1" ht="15.75" customHeight="1">
      <c r="A11" s="188">
        <v>29</v>
      </c>
      <c r="B11" s="137">
        <v>1271</v>
      </c>
      <c r="C11" s="137">
        <v>648</v>
      </c>
      <c r="D11" s="137">
        <v>398</v>
      </c>
      <c r="E11" s="137">
        <v>3</v>
      </c>
      <c r="F11" s="137">
        <v>4</v>
      </c>
      <c r="G11" s="137">
        <v>94</v>
      </c>
      <c r="H11" s="137">
        <v>24</v>
      </c>
      <c r="I11" s="137">
        <v>100</v>
      </c>
      <c r="J11" s="181">
        <v>0</v>
      </c>
    </row>
    <row r="12" spans="1:10" s="46" customFormat="1" ht="4.5" customHeight="1">
      <c r="A12" s="47"/>
      <c r="B12" s="55"/>
      <c r="C12" s="48"/>
      <c r="D12" s="48"/>
      <c r="E12" s="48"/>
      <c r="F12" s="48"/>
      <c r="G12" s="48"/>
      <c r="H12" s="48"/>
      <c r="I12" s="48"/>
      <c r="J12" s="48"/>
    </row>
    <row r="13" spans="1:10" s="42" customFormat="1" ht="7.5" customHeight="1">
      <c r="A13" s="222" t="s">
        <v>16</v>
      </c>
      <c r="B13" s="236" t="s">
        <v>74</v>
      </c>
      <c r="C13" s="178"/>
      <c r="D13" s="179"/>
      <c r="E13" s="179"/>
      <c r="F13" s="179"/>
      <c r="G13" s="232" t="s">
        <v>73</v>
      </c>
      <c r="H13" s="234" t="s">
        <v>37</v>
      </c>
      <c r="I13" s="228" t="s">
        <v>85</v>
      </c>
      <c r="J13" s="175"/>
    </row>
    <row r="14" spans="1:10" s="43" customFormat="1" ht="54.75" customHeight="1">
      <c r="A14" s="223"/>
      <c r="B14" s="237"/>
      <c r="C14" s="83" t="s">
        <v>75</v>
      </c>
      <c r="D14" s="83" t="s">
        <v>76</v>
      </c>
      <c r="E14" s="83" t="s">
        <v>77</v>
      </c>
      <c r="F14" s="83" t="s">
        <v>78</v>
      </c>
      <c r="G14" s="233"/>
      <c r="H14" s="235"/>
      <c r="I14" s="229"/>
      <c r="J14" s="44"/>
    </row>
    <row r="15" spans="1:10" s="43" customFormat="1" ht="4.5" customHeight="1">
      <c r="A15" s="180"/>
      <c r="B15" s="54"/>
      <c r="C15" s="44"/>
      <c r="D15" s="44"/>
      <c r="E15" s="44"/>
      <c r="F15" s="44"/>
      <c r="G15" s="44"/>
      <c r="H15" s="44"/>
      <c r="I15" s="44"/>
      <c r="J15" s="82"/>
    </row>
    <row r="16" spans="1:10" s="46" customFormat="1" ht="15.75" customHeight="1">
      <c r="A16" s="139">
        <v>25</v>
      </c>
      <c r="B16" s="184">
        <v>0</v>
      </c>
      <c r="C16" s="181">
        <v>0</v>
      </c>
      <c r="D16" s="181">
        <v>0</v>
      </c>
      <c r="E16" s="181">
        <v>0</v>
      </c>
      <c r="F16" s="181">
        <v>0</v>
      </c>
      <c r="G16" s="138">
        <v>713</v>
      </c>
      <c r="H16" s="182">
        <f>C7/B7*100</f>
        <v>49.721448467966574</v>
      </c>
      <c r="I16" s="183">
        <f>(G7+B16)/B7*100</f>
        <v>6.476323119777158</v>
      </c>
      <c r="J16" s="185"/>
    </row>
    <row r="17" spans="1:10" s="46" customFormat="1" ht="15.75" customHeight="1">
      <c r="A17" s="139">
        <v>26</v>
      </c>
      <c r="B17" s="184">
        <v>0</v>
      </c>
      <c r="C17" s="181">
        <v>0</v>
      </c>
      <c r="D17" s="181">
        <v>0</v>
      </c>
      <c r="E17" s="181">
        <v>0</v>
      </c>
      <c r="F17" s="181">
        <v>0</v>
      </c>
      <c r="G17" s="138">
        <v>642</v>
      </c>
      <c r="H17" s="182">
        <f>C8/B8*100</f>
        <v>45.50601556970983</v>
      </c>
      <c r="I17" s="183">
        <f>(G8+B17)/B8*100</f>
        <v>7.360226468506724</v>
      </c>
      <c r="J17" s="185"/>
    </row>
    <row r="18" spans="1:10" s="46" customFormat="1" ht="15.75" customHeight="1">
      <c r="A18" s="188">
        <v>27</v>
      </c>
      <c r="B18" s="181">
        <v>0</v>
      </c>
      <c r="C18" s="181" t="s">
        <v>84</v>
      </c>
      <c r="D18" s="181" t="s">
        <v>84</v>
      </c>
      <c r="E18" s="181" t="s">
        <v>84</v>
      </c>
      <c r="F18" s="181" t="s">
        <v>84</v>
      </c>
      <c r="G18" s="138">
        <v>590</v>
      </c>
      <c r="H18" s="182">
        <f>C9/B9*100</f>
        <v>47.811993517017825</v>
      </c>
      <c r="I18" s="183">
        <f>(G9+B18)/B9*100</f>
        <v>7.13128038897893</v>
      </c>
      <c r="J18" s="185"/>
    </row>
    <row r="19" spans="1:10" s="46" customFormat="1" ht="15.75" customHeight="1">
      <c r="A19" s="188">
        <v>28</v>
      </c>
      <c r="B19" s="181">
        <v>0</v>
      </c>
      <c r="C19" s="181" t="s">
        <v>84</v>
      </c>
      <c r="D19" s="181" t="s">
        <v>84</v>
      </c>
      <c r="E19" s="181" t="s">
        <v>84</v>
      </c>
      <c r="F19" s="181" t="s">
        <v>84</v>
      </c>
      <c r="G19" s="138">
        <v>792</v>
      </c>
      <c r="H19" s="182">
        <f>C10/B10*100</f>
        <v>52.823920265780735</v>
      </c>
      <c r="I19" s="183">
        <f>(G10+B19)/B10*100</f>
        <v>5.980066445182724</v>
      </c>
      <c r="J19" s="185"/>
    </row>
    <row r="20" spans="1:10" s="46" customFormat="1" ht="15.75" customHeight="1">
      <c r="A20" s="188">
        <v>29</v>
      </c>
      <c r="B20" s="181">
        <v>0</v>
      </c>
      <c r="C20" s="181" t="s">
        <v>84</v>
      </c>
      <c r="D20" s="181" t="s">
        <v>84</v>
      </c>
      <c r="E20" s="181" t="s">
        <v>84</v>
      </c>
      <c r="F20" s="181" t="s">
        <v>84</v>
      </c>
      <c r="G20" s="138">
        <v>645</v>
      </c>
      <c r="H20" s="182">
        <f>C11/B11*100</f>
        <v>50.98347757671126</v>
      </c>
      <c r="I20" s="183">
        <f>(G11+B20)/B11*100</f>
        <v>7.395751376868607</v>
      </c>
      <c r="J20" s="185"/>
    </row>
    <row r="21" spans="1:10" s="46" customFormat="1" ht="4.5" customHeight="1">
      <c r="A21" s="189"/>
      <c r="B21" s="48"/>
      <c r="C21" s="48"/>
      <c r="D21" s="48"/>
      <c r="E21" s="48"/>
      <c r="F21" s="48"/>
      <c r="G21" s="48"/>
      <c r="H21" s="48"/>
      <c r="I21" s="48"/>
      <c r="J21" s="85"/>
    </row>
    <row r="22" spans="1:10" s="164" customFormat="1" ht="13.5" customHeight="1">
      <c r="A22" s="226" t="s">
        <v>14</v>
      </c>
      <c r="B22" s="227"/>
      <c r="C22" s="227"/>
      <c r="D22" s="227"/>
      <c r="E22" s="227"/>
      <c r="F22" s="227"/>
      <c r="G22" s="227"/>
      <c r="H22" s="227"/>
      <c r="I22" s="227"/>
      <c r="J22" s="227"/>
    </row>
    <row r="23" spans="1:10" s="165" customFormat="1" ht="21.75" customHeight="1">
      <c r="A23" s="230" t="s">
        <v>71</v>
      </c>
      <c r="B23" s="230"/>
      <c r="C23" s="230"/>
      <c r="D23" s="230"/>
      <c r="E23" s="230"/>
      <c r="F23" s="230"/>
      <c r="G23" s="230"/>
      <c r="H23" s="230"/>
      <c r="I23" s="230"/>
      <c r="J23" s="230"/>
    </row>
    <row r="24" spans="1:10" s="165" customFormat="1" ht="21.75" customHeight="1">
      <c r="A24" s="230" t="s">
        <v>72</v>
      </c>
      <c r="B24" s="231"/>
      <c r="C24" s="231"/>
      <c r="D24" s="231"/>
      <c r="E24" s="231"/>
      <c r="F24" s="231"/>
      <c r="G24" s="231"/>
      <c r="H24" s="231"/>
      <c r="I24" s="231"/>
      <c r="J24" s="231"/>
    </row>
  </sheetData>
  <sheetProtection formatCells="0" formatColumns="0" formatRows="0"/>
  <mergeCells count="10">
    <mergeCell ref="A4:A5"/>
    <mergeCell ref="B4:B5"/>
    <mergeCell ref="A22:J22"/>
    <mergeCell ref="I13:I14"/>
    <mergeCell ref="A23:J23"/>
    <mergeCell ref="A24:J24"/>
    <mergeCell ref="G13:G14"/>
    <mergeCell ref="H13:H14"/>
    <mergeCell ref="A13:A14"/>
    <mergeCell ref="B13:B14"/>
  </mergeCells>
  <printOptions/>
  <pageMargins left="0.5905511811023623" right="0.5905511811023623" top="0.85" bottom="0.3937007874015747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3"/>
  <sheetViews>
    <sheetView zoomScaleSheetLayoutView="100" zoomScalePageLayoutView="0" workbookViewId="0" topLeftCell="A1">
      <selection activeCell="A1" sqref="A1"/>
    </sheetView>
  </sheetViews>
  <sheetFormatPr defaultColWidth="9.00390625" defaultRowHeight="13.5"/>
  <cols>
    <col min="1" max="1" width="15.00390625" style="161" customWidth="1"/>
    <col min="2" max="2" width="10.625" style="161" customWidth="1"/>
    <col min="3" max="3" width="8.25390625" style="161" customWidth="1"/>
    <col min="4" max="4" width="10.625" style="161" customWidth="1"/>
    <col min="5" max="8" width="10.00390625" style="161" customWidth="1"/>
    <col min="9" max="16384" width="9.00390625" style="111" customWidth="1"/>
  </cols>
  <sheetData>
    <row r="1" spans="1:8" s="144" customFormat="1" ht="12.75" customHeight="1">
      <c r="A1" s="158" t="s">
        <v>17</v>
      </c>
      <c r="B1" s="143"/>
      <c r="C1" s="145"/>
      <c r="D1" s="145"/>
      <c r="E1" s="145"/>
      <c r="F1" s="145"/>
      <c r="G1" s="158"/>
      <c r="H1" s="158"/>
    </row>
    <row r="2" spans="1:8" s="159" customFormat="1" ht="18" customHeight="1">
      <c r="A2" s="66" t="s">
        <v>22</v>
      </c>
      <c r="B2" s="61"/>
      <c r="C2" s="61"/>
      <c r="D2" s="61"/>
      <c r="E2" s="61"/>
      <c r="F2" s="61"/>
      <c r="G2" s="61"/>
      <c r="H2" s="61"/>
    </row>
    <row r="3" spans="1:8" s="159" customFormat="1" ht="12.75" customHeight="1">
      <c r="A3" s="58"/>
      <c r="B3" s="58"/>
      <c r="C3" s="11"/>
      <c r="D3" s="11"/>
      <c r="E3" s="6"/>
      <c r="F3" s="6"/>
      <c r="G3" s="162"/>
      <c r="H3" s="163" t="s">
        <v>88</v>
      </c>
    </row>
    <row r="4" spans="1:8" s="159" customFormat="1" ht="18" customHeight="1">
      <c r="A4" s="206" t="s">
        <v>56</v>
      </c>
      <c r="B4" s="203" t="s">
        <v>39</v>
      </c>
      <c r="C4" s="203"/>
      <c r="D4" s="203"/>
      <c r="E4" s="238"/>
      <c r="F4" s="202" t="s">
        <v>38</v>
      </c>
      <c r="G4" s="203"/>
      <c r="H4" s="203"/>
    </row>
    <row r="5" spans="1:8" s="159" customFormat="1" ht="27.75" customHeight="1">
      <c r="A5" s="199"/>
      <c r="B5" s="20" t="s">
        <v>40</v>
      </c>
      <c r="C5" s="21" t="s">
        <v>86</v>
      </c>
      <c r="D5" s="69" t="s">
        <v>24</v>
      </c>
      <c r="E5" s="69" t="s">
        <v>58</v>
      </c>
      <c r="F5" s="21" t="s">
        <v>40</v>
      </c>
      <c r="G5" s="68" t="s">
        <v>11</v>
      </c>
      <c r="H5" s="70" t="s">
        <v>57</v>
      </c>
    </row>
    <row r="6" spans="1:8" s="159" customFormat="1" ht="4.5" customHeight="1">
      <c r="A6" s="71"/>
      <c r="B6" s="25"/>
      <c r="C6" s="62"/>
      <c r="D6" s="62"/>
      <c r="E6" s="62"/>
      <c r="F6" s="62"/>
      <c r="G6" s="62"/>
      <c r="H6" s="62"/>
    </row>
    <row r="7" spans="1:8" s="159" customFormat="1" ht="18" customHeight="1">
      <c r="A7" s="19" t="s">
        <v>25</v>
      </c>
      <c r="B7" s="186">
        <f>SUM(C7:E7)</f>
        <v>17230.4</v>
      </c>
      <c r="C7" s="57">
        <v>0</v>
      </c>
      <c r="D7" s="59">
        <v>17225.13</v>
      </c>
      <c r="E7" s="59">
        <v>5.27</v>
      </c>
      <c r="F7" s="186">
        <f>SUM(G7:H7)</f>
        <v>32913.19</v>
      </c>
      <c r="G7" s="59">
        <v>16119.19</v>
      </c>
      <c r="H7" s="59">
        <v>16794</v>
      </c>
    </row>
    <row r="8" spans="1:8" s="159" customFormat="1" ht="18" customHeight="1">
      <c r="A8" s="19" t="s">
        <v>26</v>
      </c>
      <c r="B8" s="186">
        <f>SUM(C8:E8)</f>
        <v>10670.45</v>
      </c>
      <c r="C8" s="57">
        <v>0</v>
      </c>
      <c r="D8" s="59">
        <v>10652.25</v>
      </c>
      <c r="E8" s="59">
        <v>18.2</v>
      </c>
      <c r="F8" s="186">
        <f>SUM(G8:H8)</f>
        <v>28686</v>
      </c>
      <c r="G8" s="59">
        <v>13742</v>
      </c>
      <c r="H8" s="59">
        <v>14944</v>
      </c>
    </row>
    <row r="9" spans="1:8" s="159" customFormat="1" ht="18" customHeight="1">
      <c r="A9" s="19" t="s">
        <v>27</v>
      </c>
      <c r="B9" s="186">
        <f>SUM(C9:E9)</f>
        <v>11285</v>
      </c>
      <c r="C9" s="57">
        <v>0</v>
      </c>
      <c r="D9" s="59">
        <v>11285</v>
      </c>
      <c r="E9" s="57" t="s">
        <v>89</v>
      </c>
      <c r="F9" s="186">
        <f>SUM(G9:H9)</f>
        <v>13911</v>
      </c>
      <c r="G9" s="59">
        <v>4328</v>
      </c>
      <c r="H9" s="59">
        <v>9583</v>
      </c>
    </row>
    <row r="10" spans="1:8" s="159" customFormat="1" ht="18" customHeight="1">
      <c r="A10" s="168" t="s">
        <v>10</v>
      </c>
      <c r="B10" s="186">
        <f>SUM(C10:E10)</f>
        <v>22628</v>
      </c>
      <c r="C10" s="57">
        <v>0</v>
      </c>
      <c r="D10" s="59">
        <v>18597</v>
      </c>
      <c r="E10" s="59">
        <v>4031</v>
      </c>
      <c r="F10" s="186">
        <f>SUM(G10:H10)</f>
        <v>32572</v>
      </c>
      <c r="G10" s="59">
        <v>11140</v>
      </c>
      <c r="H10" s="59">
        <v>21432</v>
      </c>
    </row>
    <row r="11" spans="1:8" s="159" customFormat="1" ht="4.5" customHeight="1">
      <c r="A11" s="63"/>
      <c r="B11" s="64"/>
      <c r="C11" s="64"/>
      <c r="D11" s="64"/>
      <c r="E11" s="64"/>
      <c r="F11" s="64"/>
      <c r="G11" s="64"/>
      <c r="H11" s="64"/>
    </row>
    <row r="12" spans="1:8" s="159" customFormat="1" ht="13.5" customHeight="1">
      <c r="A12" s="118" t="s">
        <v>13</v>
      </c>
      <c r="B12" s="26"/>
      <c r="C12" s="26"/>
      <c r="D12" s="24"/>
      <c r="E12" s="65"/>
      <c r="F12" s="65"/>
      <c r="G12" s="65"/>
      <c r="H12" s="65"/>
    </row>
    <row r="13" ht="13.5" customHeight="1">
      <c r="A13" s="160"/>
    </row>
  </sheetData>
  <sheetProtection/>
  <mergeCells count="3">
    <mergeCell ref="B4:E4"/>
    <mergeCell ref="F4:H4"/>
    <mergeCell ref="A4:A5"/>
  </mergeCells>
  <printOptions/>
  <pageMargins left="0.7086614173228347" right="0.5511811023622047" top="0.984251968503937" bottom="0.551181102362204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　宮澤　克壽</cp:lastModifiedBy>
  <cp:lastPrinted>2018-05-14T05:49:27Z</cp:lastPrinted>
  <dcterms:created xsi:type="dcterms:W3CDTF">2004-12-01T06:26:13Z</dcterms:created>
  <dcterms:modified xsi:type="dcterms:W3CDTF">2018-10-01T09:34:56Z</dcterms:modified>
  <cp:category/>
  <cp:version/>
  <cp:contentType/>
  <cp:contentStatus/>
</cp:coreProperties>
</file>