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2" yWindow="6396" windowWidth="16104" windowHeight="6444" tabRatio="856" activeTab="7"/>
  </bookViews>
  <sheets>
    <sheet name="1表" sheetId="1" r:id="rId1"/>
    <sheet name="2表" sheetId="2" r:id="rId2"/>
    <sheet name="3表" sheetId="3" r:id="rId3"/>
    <sheet name="4表" sheetId="4" r:id="rId4"/>
    <sheet name="5表" sheetId="5" r:id="rId5"/>
    <sheet name="6表" sheetId="6" r:id="rId6"/>
    <sheet name="7表" sheetId="7" r:id="rId7"/>
    <sheet name="8表" sheetId="8" r:id="rId8"/>
  </sheets>
  <definedNames>
    <definedName name="_xlnm.Print_Area" localSheetId="0">'1表'!$A$1:$P$34</definedName>
    <definedName name="_xlnm.Print_Area" localSheetId="5">'6表'!$A$1:$N$15</definedName>
  </definedNames>
  <calcPr fullCalcOnLoad="1"/>
</workbook>
</file>

<file path=xl/sharedStrings.xml><?xml version="1.0" encoding="utf-8"?>
<sst xmlns="http://schemas.openxmlformats.org/spreadsheetml/2006/main" count="200" uniqueCount="172">
  <si>
    <t>年</t>
  </si>
  <si>
    <t>その他</t>
  </si>
  <si>
    <t>年 ・ 月</t>
  </si>
  <si>
    <t>部分焼</t>
  </si>
  <si>
    <t>車両等</t>
  </si>
  <si>
    <t>建 物 外</t>
  </si>
  <si>
    <t>世帯数</t>
  </si>
  <si>
    <t>焼損床</t>
  </si>
  <si>
    <t>面　積</t>
  </si>
  <si>
    <t>火災による死傷者数</t>
  </si>
  <si>
    <t>防火水槽</t>
  </si>
  <si>
    <t>貯水池</t>
  </si>
  <si>
    <t>119 番</t>
  </si>
  <si>
    <t>110 番</t>
  </si>
  <si>
    <t>かけつけ</t>
  </si>
  <si>
    <t>風水害</t>
  </si>
  <si>
    <t>発生件数</t>
  </si>
  <si>
    <t>焼損棟数</t>
  </si>
  <si>
    <t>焼損床面積</t>
  </si>
  <si>
    <t>損 害 額</t>
  </si>
  <si>
    <t>死 傷 者</t>
  </si>
  <si>
    <t>八王子市</t>
  </si>
  <si>
    <t>武蔵野市</t>
  </si>
  <si>
    <t>立川市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</si>
  <si>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</si>
  <si>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</si>
  <si>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</si>
  <si>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</si>
  <si>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</si>
  <si>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</si>
  <si>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</si>
  <si>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</si>
  <si>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</si>
  <si>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</si>
  <si>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</si>
  <si>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</si>
  <si>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</si>
  <si>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</si>
  <si>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</si>
  <si>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</si>
  <si>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</si>
  <si>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</si>
  <si>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</si>
  <si>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</si>
  <si>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</si>
  <si>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</si>
  <si>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</si>
  <si>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総数</t>
  </si>
  <si>
    <t>ポンプ車</t>
  </si>
  <si>
    <t>不明・その他</t>
  </si>
  <si>
    <t>大型化学消防車</t>
  </si>
  <si>
    <t>タンク車</t>
  </si>
  <si>
    <t>資材搬送車</t>
  </si>
  <si>
    <t>査察広報車</t>
  </si>
  <si>
    <t>ハシゴ車</t>
  </si>
  <si>
    <t>指揮車</t>
  </si>
  <si>
    <t>救助車</t>
  </si>
  <si>
    <t>人員輸送車</t>
  </si>
  <si>
    <t>照明電源車</t>
  </si>
  <si>
    <t>貨物車</t>
  </si>
  <si>
    <t>指揮隊車</t>
  </si>
  <si>
    <t>救急車</t>
  </si>
  <si>
    <t>総数</t>
  </si>
  <si>
    <t>たき火</t>
  </si>
  <si>
    <t>火鉢</t>
  </si>
  <si>
    <t>風呂</t>
  </si>
  <si>
    <t>石油ストーブ</t>
  </si>
  <si>
    <t>石油コンロ</t>
  </si>
  <si>
    <t>石油ボイラー</t>
  </si>
  <si>
    <t>煙突</t>
  </si>
  <si>
    <t>取灰</t>
  </si>
  <si>
    <t>花火</t>
  </si>
  <si>
    <t>電気関係</t>
  </si>
  <si>
    <t>車両</t>
  </si>
  <si>
    <t>火遊び</t>
  </si>
  <si>
    <t>電気器具</t>
  </si>
  <si>
    <t>受水槽</t>
  </si>
  <si>
    <t>ガスコンロ</t>
  </si>
  <si>
    <t xml:space="preserve">  3</t>
  </si>
  <si>
    <t xml:space="preserve">  4</t>
  </si>
  <si>
    <t xml:space="preserve">  5</t>
  </si>
  <si>
    <t xml:space="preserve">  6</t>
  </si>
  <si>
    <t xml:space="preserve">  7</t>
  </si>
  <si>
    <t xml:space="preserve">  8</t>
  </si>
  <si>
    <t xml:space="preserve">  9</t>
  </si>
  <si>
    <t>たばこ</t>
  </si>
  <si>
    <t>マッチ</t>
  </si>
  <si>
    <t>こたつ</t>
  </si>
  <si>
    <t>資料：東京消防庁立川消防署</t>
  </si>
  <si>
    <t>資料：東京消防庁立川消防署・立川市市民生活部防災課</t>
  </si>
  <si>
    <t>資料：市民生活部防災課</t>
  </si>
  <si>
    <t>. 1</t>
  </si>
  <si>
    <t xml:space="preserve">  2</t>
  </si>
  <si>
    <t xml:space="preserve"> 10</t>
  </si>
  <si>
    <r>
      <t>（単位：ｍ</t>
    </r>
    <r>
      <rPr>
        <vertAlign val="superscript"/>
        <sz val="7"/>
        <rFont val="ＭＳ 明朝"/>
        <family val="1"/>
      </rPr>
      <t>2</t>
    </r>
    <r>
      <rPr>
        <sz val="9"/>
        <rFont val="ＭＳ 明朝"/>
        <family val="1"/>
      </rPr>
      <t>，千円）</t>
    </r>
  </si>
  <si>
    <t>資料：東京消防庁立川消防署・稲城市消防本部</t>
  </si>
  <si>
    <t xml:space="preserve"> 11</t>
  </si>
  <si>
    <t xml:space="preserve"> 12</t>
  </si>
  <si>
    <t>各年度末現在</t>
  </si>
  <si>
    <t>9司法・警察・消防－4消防</t>
  </si>
  <si>
    <t>1表　火災件数状況の推移</t>
  </si>
  <si>
    <t>注２：｢半焼｣＝建物の20％以上70％未満を焼損したもの。</t>
  </si>
  <si>
    <t>注３：｢部分焼｣＝全焼、半焼及びぼやのいずれにも該当しないもの。</t>
  </si>
  <si>
    <t>注５：損害見積額は端数処理を行っているため、総額は一致しない。</t>
  </si>
  <si>
    <t>注６：火災の発生場所は立川市内である。</t>
  </si>
  <si>
    <t>2表　消防職員と消防車両の配置状況</t>
  </si>
  <si>
    <t>3表　原因別火災状況の推移</t>
  </si>
  <si>
    <t>4表　消防水利現況の推移</t>
  </si>
  <si>
    <t>5表　覚知別火災発生状況の推移</t>
  </si>
  <si>
    <t>6表　救急活動状況の推移</t>
  </si>
  <si>
    <t>注１：立川市内へ出場した回数を表す。</t>
  </si>
  <si>
    <t>8表　26市別火災状況</t>
  </si>
  <si>
    <t xml:space="preserve">  注：火災の発生場所は立川市内である。</t>
  </si>
  <si>
    <t xml:space="preserve">  注：消防水利に指定されているもの。</t>
  </si>
  <si>
    <t xml:space="preserve">  注：救助活動場所は立川市内である。</t>
  </si>
  <si>
    <t>注４：｢ぼや｣＝建物の10％未満を焼損した場合でかつ焼損表面積が1㎡未満のもの又は収容物のみを焼損したもの。</t>
  </si>
  <si>
    <t>－</t>
  </si>
  <si>
    <t>消防署</t>
  </si>
  <si>
    <t>消防団</t>
  </si>
  <si>
    <t>職員数・団員数</t>
  </si>
  <si>
    <t>年度</t>
  </si>
  <si>
    <t>防火水槽・貯水池等</t>
  </si>
  <si>
    <t>救急出動件数</t>
  </si>
  <si>
    <t>救助人員</t>
  </si>
  <si>
    <t>7表　救助活動状況の推移</t>
  </si>
  <si>
    <t>総 数</t>
  </si>
  <si>
    <t>救    助    出    動    件    数</t>
  </si>
  <si>
    <t>建　　　　　　物</t>
  </si>
  <si>
    <t>損 　害
見積額</t>
  </si>
  <si>
    <t>火　　災　　件　　数</t>
  </si>
  <si>
    <t>総　数</t>
  </si>
  <si>
    <t>消　　　防　　　車　　　両</t>
  </si>
  <si>
    <t>消　　火　　栓</t>
  </si>
  <si>
    <t>公 設</t>
  </si>
  <si>
    <t>私 設</t>
  </si>
  <si>
    <t>火   災
報知器</t>
  </si>
  <si>
    <t>加  入
電  話</t>
  </si>
  <si>
    <t>事  後
聞  知</t>
  </si>
  <si>
    <t>市     名</t>
  </si>
  <si>
    <t>区 分</t>
  </si>
  <si>
    <t>総    数</t>
  </si>
  <si>
    <t>火    災</t>
  </si>
  <si>
    <t>交    通</t>
  </si>
  <si>
    <t>機    械</t>
  </si>
  <si>
    <t>建 物  ・
工 作 物</t>
  </si>
  <si>
    <t>そ の 他</t>
  </si>
  <si>
    <t>放火（含疑い）</t>
  </si>
  <si>
    <t>平成25年3月31日現在</t>
  </si>
  <si>
    <t>（単位：㎡，千円）　　平成24年</t>
  </si>
  <si>
    <t>23</t>
  </si>
  <si>
    <t>24</t>
  </si>
  <si>
    <t xml:space="preserve">  注：表中の損害額欄は端数処理しているため、総数欄と一致しない場合がある。</t>
  </si>
  <si>
    <t>注２：立川消防署からの救急車に限らず、近隣署所からの出場も含む。</t>
  </si>
  <si>
    <t>火災</t>
  </si>
  <si>
    <t>水難</t>
  </si>
  <si>
    <t>交通</t>
  </si>
  <si>
    <t>労働
災害</t>
  </si>
  <si>
    <t>運動
競技</t>
  </si>
  <si>
    <t>一般
負傷</t>
  </si>
  <si>
    <t>自損
行為</t>
  </si>
  <si>
    <t>加害</t>
  </si>
  <si>
    <t>急病</t>
  </si>
  <si>
    <t>搬送
人員</t>
  </si>
  <si>
    <t>注３：平成23年以前の搬送人員については、救護人員を表す。</t>
  </si>
  <si>
    <t xml:space="preserve">  注：（　）内の数字は非常用車両の内数。</t>
  </si>
  <si>
    <t>死者</t>
  </si>
  <si>
    <t>傷者</t>
  </si>
  <si>
    <t>ぼや</t>
  </si>
  <si>
    <t>全焼</t>
  </si>
  <si>
    <t>半焼</t>
  </si>
  <si>
    <t>り災</t>
  </si>
  <si>
    <t>注１：｢全焼｣＝建物の70％以上を焼損したもの又はこれ未満であっても残存部分に補修を加えても再使用できないもの。</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</si>
</sst>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_);[Red]\(#,##0\)"/>
    <numFmt numFmtId="181" formatCode="0_);\(0\)"/>
    <numFmt numFmtId="182" formatCode="#,##0.000_);[Red]\(#,##0.000\)"/>
    <numFmt numFmtId="183" formatCode="0_);[Red]\(0\)"/>
    <numFmt numFmtId="184" formatCode="0.0_ "/>
    <numFmt numFmtId="185" formatCode="#,##0_ ;[Red]\-#,##0\ "/>
    <numFmt numFmtId="186" formatCode="#,##0_);\(#,##0\)"/>
    <numFmt numFmtId="187" formatCode="#,##0;&quot;△ &quot;#,##0"/>
    <numFmt numFmtId="188" formatCode="[=0]&quot;(－)&quot;;[&lt;1]&quot;(0)&quot;;\(#,##0\)"/>
    <numFmt numFmtId="189" formatCode="[=0]&quot;－&quot;;[&lt;0]&quot;△ &quot;#,##0;#,##0"/>
    <numFmt numFmtId="190" formatCode="0.0%"/>
    <numFmt numFmtId="191" formatCode="[=0]&quot;- &quot;;[&lt;1]&quot;0 &quot;;#,##0\ "/>
    <numFmt numFmtId="192" formatCode="[=0]&quot;-&quot;;[&lt;1]&quot;0&quot;;#,##0"/>
    <numFmt numFmtId="193" formatCode="#,##0,_ "/>
    <numFmt numFmtId="194" formatCode="[=0]&quot;(‐)&quot;;[&lt;1]&quot;(0)&quot;;\(#,##0\)"/>
  </numFmts>
  <fonts count="47">
    <font>
      <sz val="11"/>
      <name val="ＭＳ Ｐゴシック"/>
      <family val="3"/>
    </font>
    <font>
      <sz val="6"/>
      <name val="ＭＳ Ｐゴシック"/>
      <family val="3"/>
    </font>
    <font>
      <sz val="14"/>
      <name val="HGPｺﾞｼｯｸE"/>
      <family val="3"/>
    </font>
    <font>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name val="ＭＳ Ｐ明朝"/>
      <family val="1"/>
    </font>
    <font>
      <sz val="11"/>
      <name val="ＭＳ Ｐ明朝"/>
      <family val="1"/>
    </font>
    <font>
      <sz val="9"/>
      <name val="ＭＳ Ｐ明朝"/>
      <family val="1"/>
    </font>
    <font>
      <vertAlign val="superscrip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color indexed="63"/>
      </left>
      <right>
        <color indexed="63"/>
      </right>
      <top>
        <color indexed="63"/>
      </top>
      <bottom style="thin"/>
    </border>
    <border>
      <left style="hair"/>
      <right>
        <color indexed="63"/>
      </right>
      <top style="thin"/>
      <bottom style="hair"/>
    </border>
    <border>
      <left style="hair"/>
      <right>
        <color indexed="63"/>
      </right>
      <top style="hair"/>
      <bottom style="hair"/>
    </border>
    <border>
      <left>
        <color indexed="63"/>
      </left>
      <right style="hair"/>
      <top style="thin"/>
      <bottom style="hair"/>
    </border>
    <border>
      <left>
        <color indexed="63"/>
      </left>
      <right>
        <color indexed="63"/>
      </right>
      <top style="thin"/>
      <bottom style="hair"/>
    </border>
    <border>
      <left style="hair"/>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style="hair"/>
      <right>
        <color indexed="63"/>
      </right>
      <top>
        <color indexed="63"/>
      </top>
      <bottom style="hair"/>
    </border>
    <border>
      <left>
        <color indexed="63"/>
      </left>
      <right style="hair"/>
      <top style="thin"/>
      <bottom>
        <color indexed="63"/>
      </bottom>
    </border>
    <border>
      <left>
        <color indexed="63"/>
      </left>
      <right style="hair"/>
      <top>
        <color indexed="63"/>
      </top>
      <bottom style="hair"/>
    </border>
    <border>
      <left style="hair"/>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color indexed="63"/>
      </left>
      <right style="hair"/>
      <top style="hair"/>
      <bottom>
        <color indexed="63"/>
      </bottom>
    </border>
    <border>
      <left style="hair"/>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7" fillId="0" borderId="0" applyNumberFormat="0" applyFill="0" applyBorder="0" applyAlignment="0" applyProtection="0"/>
    <xf numFmtId="0" fontId="46" fillId="31" borderId="0" applyNumberFormat="0" applyBorder="0" applyAlignment="0" applyProtection="0"/>
  </cellStyleXfs>
  <cellXfs count="188">
    <xf numFmtId="0" fontId="0" fillId="0" borderId="0" xfId="0" applyAlignment="1">
      <alignment/>
    </xf>
    <xf numFmtId="176" fontId="4" fillId="0" borderId="0" xfId="0" applyNumberFormat="1" applyFont="1" applyFill="1" applyBorder="1" applyAlignment="1">
      <alignment horizontal="right" vertical="center"/>
    </xf>
    <xf numFmtId="0" fontId="5" fillId="0" borderId="0" xfId="0" applyFont="1" applyFill="1" applyAlignment="1">
      <alignment horizontal="right"/>
    </xf>
    <xf numFmtId="0" fontId="5" fillId="0" borderId="0" xfId="0" applyFont="1" applyFill="1" applyAlignment="1">
      <alignment/>
    </xf>
    <xf numFmtId="0" fontId="2" fillId="0" borderId="0" xfId="0" applyFont="1" applyAlignment="1">
      <alignment/>
    </xf>
    <xf numFmtId="0" fontId="5" fillId="0" borderId="0" xfId="0" applyFont="1" applyFill="1" applyBorder="1" applyAlignment="1">
      <alignment/>
    </xf>
    <xf numFmtId="0" fontId="5" fillId="0" borderId="0" xfId="0" applyFont="1" applyFill="1" applyAlignment="1">
      <alignment/>
    </xf>
    <xf numFmtId="0" fontId="5" fillId="0" borderId="10" xfId="0" applyFont="1" applyFill="1" applyBorder="1" applyAlignment="1">
      <alignment/>
    </xf>
    <xf numFmtId="0" fontId="4" fillId="0" borderId="11" xfId="0" applyFont="1" applyFill="1" applyBorder="1" applyAlignment="1">
      <alignment horizontal="center" vertical="center"/>
    </xf>
    <xf numFmtId="0" fontId="10" fillId="0" borderId="0" xfId="0" applyFont="1" applyFill="1" applyAlignment="1">
      <alignment/>
    </xf>
    <xf numFmtId="0" fontId="9" fillId="0" borderId="11" xfId="0" applyFont="1" applyFill="1" applyBorder="1" applyAlignment="1">
      <alignment horizontal="center" vertical="center"/>
    </xf>
    <xf numFmtId="176" fontId="9" fillId="0" borderId="0" xfId="0" applyNumberFormat="1" applyFont="1" applyFill="1" applyAlignment="1">
      <alignment horizontal="right" vertical="center"/>
    </xf>
    <xf numFmtId="176" fontId="9" fillId="0" borderId="0" xfId="0" applyNumberFormat="1" applyFont="1" applyFill="1" applyBorder="1" applyAlignment="1">
      <alignment horizontal="right" vertical="center"/>
    </xf>
    <xf numFmtId="0" fontId="10" fillId="0" borderId="12" xfId="0" applyFont="1" applyFill="1" applyBorder="1" applyAlignment="1">
      <alignment/>
    </xf>
    <xf numFmtId="0" fontId="10" fillId="0" borderId="0" xfId="0" applyFont="1" applyBorder="1" applyAlignment="1">
      <alignment/>
    </xf>
    <xf numFmtId="49" fontId="9" fillId="0" borderId="11" xfId="0" applyNumberFormat="1" applyFont="1" applyFill="1" applyBorder="1" applyAlignment="1">
      <alignment vertical="center"/>
    </xf>
    <xf numFmtId="0" fontId="10" fillId="0" borderId="0" xfId="0" applyFont="1" applyAlignment="1">
      <alignment/>
    </xf>
    <xf numFmtId="0" fontId="9" fillId="0" borderId="0" xfId="0" applyFont="1" applyFill="1" applyBorder="1" applyAlignment="1">
      <alignment horizontal="distributed" vertical="center"/>
    </xf>
    <xf numFmtId="176" fontId="9" fillId="0" borderId="13" xfId="0" applyNumberFormat="1" applyFont="1" applyFill="1" applyBorder="1" applyAlignment="1">
      <alignment horizontal="right" vertical="center"/>
    </xf>
    <xf numFmtId="0" fontId="10" fillId="0" borderId="0" xfId="0" applyFont="1" applyFill="1" applyBorder="1" applyAlignment="1">
      <alignment/>
    </xf>
    <xf numFmtId="0" fontId="10" fillId="0" borderId="11" xfId="0" applyFont="1" applyFill="1" applyBorder="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5" fillId="0" borderId="0" xfId="0" applyFont="1" applyAlignment="1">
      <alignment vertical="center"/>
    </xf>
    <xf numFmtId="0" fontId="3" fillId="0" borderId="0" xfId="0" applyFont="1" applyFill="1" applyAlignment="1">
      <alignment vertical="center"/>
    </xf>
    <xf numFmtId="0" fontId="11" fillId="0" borderId="0" xfId="0" applyFont="1" applyFill="1" applyAlignment="1">
      <alignment horizontal="right" vertical="center"/>
    </xf>
    <xf numFmtId="176" fontId="4" fillId="0" borderId="14" xfId="0" applyNumberFormat="1" applyFont="1" applyFill="1" applyBorder="1" applyAlignment="1">
      <alignment horizontal="center" vertical="center"/>
    </xf>
    <xf numFmtId="176" fontId="9" fillId="0" borderId="0" xfId="0" applyNumberFormat="1" applyFont="1" applyFill="1" applyBorder="1" applyAlignment="1">
      <alignment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8" fillId="0" borderId="10" xfId="0" applyFont="1" applyFill="1" applyBorder="1" applyAlignment="1">
      <alignment/>
    </xf>
    <xf numFmtId="0" fontId="8" fillId="0" borderId="0" xfId="0" applyFont="1" applyFill="1" applyAlignment="1">
      <alignment/>
    </xf>
    <xf numFmtId="0" fontId="8" fillId="0" borderId="0" xfId="0" applyFont="1" applyFill="1" applyBorder="1" applyAlignment="1">
      <alignment/>
    </xf>
    <xf numFmtId="0" fontId="9" fillId="0" borderId="18" xfId="0" applyFont="1" applyFill="1" applyBorder="1" applyAlignment="1">
      <alignment horizontal="center" vertical="center"/>
    </xf>
    <xf numFmtId="0" fontId="0" fillId="0" borderId="12" xfId="0" applyFont="1" applyFill="1" applyBorder="1" applyAlignment="1">
      <alignment horizontal="center"/>
    </xf>
    <xf numFmtId="0" fontId="11" fillId="0" borderId="14" xfId="0" applyFont="1" applyFill="1" applyBorder="1" applyAlignment="1">
      <alignment horizontal="right" vertical="center"/>
    </xf>
    <xf numFmtId="0" fontId="11" fillId="0" borderId="0" xfId="0" applyFont="1" applyFill="1" applyBorder="1" applyAlignment="1">
      <alignment horizontal="distributed" vertical="center"/>
    </xf>
    <xf numFmtId="0" fontId="10" fillId="0" borderId="14" xfId="0" applyFont="1" applyFill="1" applyBorder="1" applyAlignment="1">
      <alignment horizontal="center"/>
    </xf>
    <xf numFmtId="0" fontId="9" fillId="0" borderId="19" xfId="0" applyFont="1" applyFill="1" applyBorder="1" applyAlignment="1">
      <alignment horizontal="center" vertical="center"/>
    </xf>
    <xf numFmtId="0" fontId="10" fillId="0" borderId="0" xfId="0" applyFont="1" applyFill="1" applyBorder="1" applyAlignment="1">
      <alignment horizontal="center"/>
    </xf>
    <xf numFmtId="0" fontId="11" fillId="0" borderId="19" xfId="0" applyFont="1" applyFill="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vertical="center" wrapText="1"/>
    </xf>
    <xf numFmtId="0" fontId="10" fillId="0" borderId="20" xfId="0" applyFont="1" applyFill="1" applyBorder="1" applyAlignment="1">
      <alignment vertical="center" wrapText="1"/>
    </xf>
    <xf numFmtId="0" fontId="10" fillId="0" borderId="21"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Alignment="1">
      <alignment vertical="center" wrapText="1"/>
    </xf>
    <xf numFmtId="181" fontId="0" fillId="0" borderId="0" xfId="0" applyNumberFormat="1" applyFont="1" applyAlignment="1">
      <alignment vertical="center" wrapText="1"/>
    </xf>
    <xf numFmtId="0" fontId="10" fillId="0" borderId="14" xfId="0" applyFont="1" applyFill="1" applyBorder="1" applyAlignment="1">
      <alignment vertical="center" wrapText="1"/>
    </xf>
    <xf numFmtId="0" fontId="9" fillId="0" borderId="0" xfId="0" applyFont="1" applyFill="1" applyBorder="1" applyAlignment="1">
      <alignment horizontal="center" vertical="center" wrapText="1"/>
    </xf>
    <xf numFmtId="181" fontId="9" fillId="0" borderId="0" xfId="0" applyNumberFormat="1" applyFont="1" applyFill="1" applyBorder="1" applyAlignment="1">
      <alignment horizontal="center" vertical="center" wrapText="1"/>
    </xf>
    <xf numFmtId="0" fontId="10" fillId="0" borderId="22" xfId="0" applyFont="1" applyFill="1" applyBorder="1" applyAlignment="1">
      <alignment vertical="center" wrapText="1"/>
    </xf>
    <xf numFmtId="0" fontId="10" fillId="0" borderId="0" xfId="0" applyFont="1" applyFill="1" applyAlignment="1">
      <alignment horizontal="right" vertical="center" wrapText="1"/>
    </xf>
    <xf numFmtId="0" fontId="3" fillId="0" borderId="0" xfId="0" applyFont="1" applyFill="1" applyAlignment="1">
      <alignment horizontal="left"/>
    </xf>
    <xf numFmtId="0" fontId="0" fillId="0" borderId="12" xfId="0" applyFont="1" applyFill="1" applyBorder="1" applyAlignment="1">
      <alignment/>
    </xf>
    <xf numFmtId="0" fontId="0" fillId="0" borderId="0" xfId="0" applyFont="1" applyFill="1" applyBorder="1" applyAlignment="1">
      <alignment/>
    </xf>
    <xf numFmtId="0" fontId="9" fillId="0" borderId="19" xfId="0" applyFont="1" applyFill="1" applyBorder="1" applyAlignment="1">
      <alignment horizontal="center" vertical="distributed" textRotation="255"/>
    </xf>
    <xf numFmtId="0" fontId="9" fillId="0" borderId="19" xfId="0" applyFont="1" applyFill="1" applyBorder="1" applyAlignment="1">
      <alignment horizontal="distributed" vertical="distributed" textRotation="255"/>
    </xf>
    <xf numFmtId="0" fontId="9" fillId="0" borderId="19" xfId="0" applyFont="1" applyFill="1" applyBorder="1" applyAlignment="1">
      <alignment vertical="distributed" textRotation="255"/>
    </xf>
    <xf numFmtId="0" fontId="9" fillId="0" borderId="15" xfId="0" applyFont="1" applyFill="1" applyBorder="1" applyAlignment="1">
      <alignment vertical="distributed" textRotation="255"/>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xf>
    <xf numFmtId="0" fontId="4" fillId="0" borderId="12" xfId="0" applyFont="1" applyFill="1" applyBorder="1" applyAlignment="1">
      <alignment/>
    </xf>
    <xf numFmtId="0" fontId="0" fillId="0" borderId="0" xfId="0" applyFont="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vertical="center" wrapText="1"/>
    </xf>
    <xf numFmtId="0" fontId="10" fillId="0" borderId="0" xfId="0" applyFont="1" applyFill="1" applyBorder="1" applyAlignment="1">
      <alignment/>
    </xf>
    <xf numFmtId="0" fontId="9" fillId="0" borderId="23" xfId="0" applyFont="1" applyFill="1" applyBorder="1" applyAlignment="1">
      <alignment vertical="distributed" textRotation="255" wrapText="1"/>
    </xf>
    <xf numFmtId="0" fontId="11" fillId="0" borderId="23" xfId="0" applyFont="1" applyFill="1" applyBorder="1" applyAlignment="1">
      <alignment vertical="distributed" textRotation="255" wrapText="1"/>
    </xf>
    <xf numFmtId="189" fontId="9" fillId="0" borderId="0" xfId="0" applyNumberFormat="1" applyFont="1" applyFill="1" applyBorder="1" applyAlignment="1">
      <alignment horizontal="right" vertical="center"/>
    </xf>
    <xf numFmtId="0" fontId="10" fillId="0" borderId="22" xfId="0" applyFont="1" applyFill="1" applyBorder="1" applyAlignment="1">
      <alignment horizontal="center"/>
    </xf>
    <xf numFmtId="0" fontId="10" fillId="0" borderId="20" xfId="0" applyFont="1" applyFill="1" applyBorder="1" applyAlignment="1">
      <alignment horizontal="center"/>
    </xf>
    <xf numFmtId="0" fontId="10" fillId="0" borderId="21" xfId="0" applyFont="1" applyFill="1" applyBorder="1" applyAlignment="1">
      <alignment horizontal="center"/>
    </xf>
    <xf numFmtId="191" fontId="9" fillId="0" borderId="0" xfId="0" applyNumberFormat="1" applyFont="1" applyFill="1" applyBorder="1" applyAlignment="1">
      <alignment horizontal="right" vertical="center" wrapText="1"/>
    </xf>
    <xf numFmtId="191" fontId="9" fillId="0" borderId="0" xfId="0" applyNumberFormat="1" applyFont="1" applyFill="1" applyBorder="1" applyAlignment="1">
      <alignment vertical="center" wrapText="1"/>
    </xf>
    <xf numFmtId="191" fontId="9" fillId="0" borderId="13" xfId="0" applyNumberFormat="1" applyFont="1" applyFill="1" applyBorder="1" applyAlignment="1">
      <alignment vertical="center" wrapText="1"/>
    </xf>
    <xf numFmtId="192" fontId="9" fillId="0" borderId="0" xfId="0" applyNumberFormat="1" applyFont="1" applyFill="1" applyBorder="1" applyAlignment="1">
      <alignment vertical="center"/>
    </xf>
    <xf numFmtId="191" fontId="9" fillId="0" borderId="0" xfId="0" applyNumberFormat="1" applyFont="1" applyFill="1" applyBorder="1" applyAlignment="1">
      <alignment horizontal="right" vertical="center"/>
    </xf>
    <xf numFmtId="191" fontId="9" fillId="0" borderId="0" xfId="0" applyNumberFormat="1" applyFont="1" applyFill="1" applyAlignment="1">
      <alignment horizontal="right" vertical="center"/>
    </xf>
    <xf numFmtId="192" fontId="9" fillId="0" borderId="0" xfId="0" applyNumberFormat="1" applyFont="1" applyFill="1" applyAlignment="1">
      <alignment horizontal="right" vertical="center"/>
    </xf>
    <xf numFmtId="192" fontId="9" fillId="0" borderId="0" xfId="0" applyNumberFormat="1" applyFont="1" applyFill="1" applyBorder="1" applyAlignment="1">
      <alignment horizontal="right" vertical="center"/>
    </xf>
    <xf numFmtId="193" fontId="9" fillId="0" borderId="0" xfId="0" applyNumberFormat="1" applyFont="1" applyFill="1" applyBorder="1" applyAlignment="1">
      <alignment horizontal="right" vertical="center"/>
    </xf>
    <xf numFmtId="194" fontId="9" fillId="0" borderId="0" xfId="0" applyNumberFormat="1" applyFont="1" applyFill="1" applyBorder="1" applyAlignment="1">
      <alignment vertical="center" wrapText="1"/>
    </xf>
    <xf numFmtId="176" fontId="0" fillId="0" borderId="0" xfId="0" applyNumberFormat="1" applyFont="1" applyAlignment="1">
      <alignment/>
    </xf>
    <xf numFmtId="0" fontId="9" fillId="0" borderId="0" xfId="0" applyFont="1" applyFill="1" applyBorder="1" applyAlignment="1">
      <alignment horizontal="center" vertical="center"/>
    </xf>
    <xf numFmtId="0" fontId="8" fillId="0" borderId="10" xfId="0" applyFont="1" applyFill="1" applyBorder="1" applyAlignment="1">
      <alignment vertical="center"/>
    </xf>
    <xf numFmtId="0" fontId="5" fillId="0" borderId="10" xfId="0" applyFont="1" applyFill="1" applyBorder="1" applyAlignment="1">
      <alignment vertical="center"/>
    </xf>
    <xf numFmtId="0" fontId="0" fillId="0" borderId="0" xfId="0" applyFont="1" applyAlignment="1">
      <alignment vertical="center"/>
    </xf>
    <xf numFmtId="0" fontId="8" fillId="0" borderId="0" xfId="0" applyFont="1" applyFill="1" applyAlignment="1">
      <alignment vertical="center"/>
    </xf>
    <xf numFmtId="0" fontId="5" fillId="0" borderId="0" xfId="0" applyFont="1" applyFill="1" applyAlignment="1">
      <alignment vertical="center"/>
    </xf>
    <xf numFmtId="0" fontId="8" fillId="0" borderId="0" xfId="0" applyFont="1" applyFill="1" applyAlignment="1">
      <alignment vertical="center" wrapText="1"/>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textRotation="255" wrapText="1"/>
    </xf>
    <xf numFmtId="0" fontId="9" fillId="0" borderId="15" xfId="0" applyFont="1" applyFill="1" applyBorder="1" applyAlignment="1">
      <alignment horizontal="distributed" vertical="center" wrapText="1" indent="8"/>
    </xf>
    <xf numFmtId="0" fontId="9" fillId="0" borderId="18" xfId="0" applyFont="1" applyFill="1" applyBorder="1" applyAlignment="1">
      <alignment horizontal="distributed" vertical="center" wrapText="1" indent="8"/>
    </xf>
    <xf numFmtId="0" fontId="9" fillId="0" borderId="16" xfId="0" applyFont="1" applyFill="1" applyBorder="1" applyAlignment="1">
      <alignment horizontal="center" vertical="distributed" textRotation="255" wrapText="1"/>
    </xf>
    <xf numFmtId="0" fontId="9" fillId="0" borderId="27" xfId="0" applyFont="1" applyFill="1" applyBorder="1" applyAlignment="1">
      <alignment horizontal="center" vertical="distributed" textRotation="255" wrapText="1"/>
    </xf>
    <xf numFmtId="0" fontId="9" fillId="0" borderId="28" xfId="0" applyFont="1" applyFill="1" applyBorder="1" applyAlignment="1">
      <alignment horizontal="center" vertical="distributed" textRotation="255" wrapText="1"/>
    </xf>
    <xf numFmtId="0" fontId="9" fillId="0" borderId="15" xfId="0" applyFont="1" applyFill="1" applyBorder="1" applyAlignment="1">
      <alignment horizontal="distributed" vertical="center" indent="3"/>
    </xf>
    <xf numFmtId="0" fontId="9" fillId="0" borderId="18" xfId="0" applyFont="1" applyFill="1" applyBorder="1" applyAlignment="1">
      <alignment horizontal="distributed" vertical="center" indent="3"/>
    </xf>
    <xf numFmtId="0" fontId="9" fillId="0" borderId="15" xfId="0" applyFont="1" applyFill="1" applyBorder="1" applyAlignment="1">
      <alignment horizontal="distributed" vertical="center" indent="2"/>
    </xf>
    <xf numFmtId="0" fontId="9" fillId="0" borderId="18" xfId="0" applyFont="1" applyFill="1" applyBorder="1" applyAlignment="1">
      <alignment horizontal="distributed" vertical="center" indent="2"/>
    </xf>
    <xf numFmtId="0" fontId="9" fillId="0" borderId="17" xfId="0" applyFont="1" applyFill="1" applyBorder="1" applyAlignment="1">
      <alignment horizontal="distributed" vertical="center" indent="2"/>
    </xf>
    <xf numFmtId="0" fontId="9" fillId="0" borderId="26"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3" fillId="0" borderId="0" xfId="0" applyFont="1" applyFill="1" applyAlignment="1">
      <alignment horizontal="left" indent="1"/>
    </xf>
    <xf numFmtId="0" fontId="8" fillId="0" borderId="0" xfId="0" applyFont="1" applyFill="1" applyBorder="1" applyAlignment="1">
      <alignment horizontal="right" vertical="center"/>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6" xfId="0" applyFont="1" applyFill="1" applyBorder="1" applyAlignment="1">
      <alignment horizontal="center"/>
    </xf>
    <xf numFmtId="0" fontId="11" fillId="0" borderId="26" xfId="0" applyFont="1" applyFill="1" applyBorder="1" applyAlignment="1">
      <alignment horizontal="center"/>
    </xf>
    <xf numFmtId="0" fontId="9" fillId="0" borderId="26"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xf>
    <xf numFmtId="0" fontId="11" fillId="0" borderId="31" xfId="0" applyFont="1" applyFill="1" applyBorder="1" applyAlignment="1">
      <alignment horizontal="center"/>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xf>
    <xf numFmtId="0" fontId="9" fillId="0" borderId="20" xfId="0" applyFont="1" applyFill="1" applyBorder="1" applyAlignment="1">
      <alignment horizontal="center" vertical="center"/>
    </xf>
    <xf numFmtId="0" fontId="11" fillId="0" borderId="31" xfId="0" applyFont="1" applyFill="1" applyBorder="1" applyAlignment="1">
      <alignment horizontal="center" vertical="top"/>
    </xf>
    <xf numFmtId="0" fontId="9" fillId="0" borderId="31" xfId="0" applyFont="1" applyFill="1" applyBorder="1" applyAlignment="1">
      <alignment horizontal="center" vertical="top"/>
    </xf>
    <xf numFmtId="0" fontId="9" fillId="0" borderId="3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30"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9" xfId="0" applyFont="1" applyFill="1" applyBorder="1" applyAlignment="1">
      <alignment horizontal="center" vertical="top"/>
    </xf>
    <xf numFmtId="0" fontId="9" fillId="0" borderId="29" xfId="0" applyFont="1" applyFill="1" applyBorder="1" applyAlignment="1">
      <alignment horizontal="center" vertical="top"/>
    </xf>
    <xf numFmtId="0" fontId="9" fillId="0" borderId="29" xfId="0" applyFont="1" applyFill="1" applyBorder="1" applyAlignment="1">
      <alignment horizontal="center" vertical="center" wrapText="1"/>
    </xf>
    <xf numFmtId="0" fontId="9" fillId="0" borderId="23" xfId="0" applyFont="1" applyFill="1" applyBorder="1" applyAlignment="1">
      <alignment horizontal="center" vertical="center"/>
    </xf>
    <xf numFmtId="0" fontId="10" fillId="0" borderId="21" xfId="0" applyFont="1" applyFill="1" applyBorder="1" applyAlignment="1">
      <alignment/>
    </xf>
    <xf numFmtId="0" fontId="10" fillId="0" borderId="33" xfId="0" applyFont="1" applyFill="1" applyBorder="1" applyAlignment="1">
      <alignment/>
    </xf>
    <xf numFmtId="0" fontId="10" fillId="0" borderId="11" xfId="0" applyFont="1" applyFill="1" applyBorder="1" applyAlignment="1">
      <alignment horizontal="center" vertical="center"/>
    </xf>
    <xf numFmtId="0" fontId="9" fillId="0" borderId="0" xfId="0" applyFont="1" applyFill="1" applyBorder="1" applyAlignment="1">
      <alignment vertical="center"/>
    </xf>
    <xf numFmtId="0" fontId="10" fillId="0" borderId="14" xfId="0" applyFont="1" applyFill="1" applyBorder="1" applyAlignment="1">
      <alignment/>
    </xf>
    <xf numFmtId="0" fontId="5" fillId="0" borderId="0" xfId="0" applyFont="1" applyFill="1" applyAlignment="1">
      <alignment horizontal="left" vertical="center"/>
    </xf>
    <xf numFmtId="0" fontId="11" fillId="0" borderId="0" xfId="0" applyFont="1" applyFill="1" applyBorder="1" applyAlignment="1">
      <alignment horizontal="right" vertical="center"/>
    </xf>
    <xf numFmtId="0" fontId="0" fillId="0" borderId="29" xfId="0" applyFill="1" applyBorder="1" applyAlignment="1">
      <alignment/>
    </xf>
    <xf numFmtId="189" fontId="9" fillId="0" borderId="0" xfId="0" applyNumberFormat="1" applyFont="1" applyFill="1" applyAlignment="1">
      <alignment horizontal="right" vertical="center"/>
    </xf>
    <xf numFmtId="0" fontId="5" fillId="0" borderId="0" xfId="0" applyFont="1" applyFill="1" applyAlignment="1">
      <alignment horizontal="left"/>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3" xfId="0" applyFont="1" applyFill="1" applyBorder="1" applyAlignment="1">
      <alignment/>
    </xf>
    <xf numFmtId="191" fontId="9" fillId="0" borderId="13" xfId="0" applyNumberFormat="1" applyFont="1" applyFill="1" applyBorder="1" applyAlignment="1">
      <alignment horizontal="right" vertical="center"/>
    </xf>
    <xf numFmtId="0" fontId="0" fillId="0" borderId="14" xfId="0" applyFont="1" applyFill="1" applyBorder="1" applyAlignment="1">
      <alignment/>
    </xf>
    <xf numFmtId="176" fontId="4" fillId="0" borderId="22" xfId="0" applyNumberFormat="1" applyFont="1" applyFill="1" applyBorder="1" applyAlignment="1">
      <alignment horizontal="right" vertical="center"/>
    </xf>
    <xf numFmtId="0" fontId="9" fillId="0" borderId="15" xfId="0" applyFont="1" applyFill="1" applyBorder="1" applyAlignment="1">
      <alignment horizontal="distributed" vertical="center" indent="8"/>
    </xf>
    <xf numFmtId="0" fontId="9" fillId="0" borderId="18" xfId="0" applyFont="1" applyFill="1" applyBorder="1" applyAlignment="1">
      <alignment horizontal="distributed" vertical="center" indent="8"/>
    </xf>
    <xf numFmtId="0" fontId="9" fillId="0" borderId="17" xfId="0" applyFont="1" applyFill="1" applyBorder="1" applyAlignment="1">
      <alignment horizontal="distributed" vertical="center" indent="8"/>
    </xf>
    <xf numFmtId="0" fontId="9" fillId="0" borderId="3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3" xfId="0" applyFont="1" applyFill="1" applyBorder="1" applyAlignment="1">
      <alignment horizontal="center" vertical="center" wrapText="1"/>
    </xf>
    <xf numFmtId="192" fontId="9" fillId="0" borderId="13" xfId="0" applyNumberFormat="1" applyFont="1" applyFill="1" applyBorder="1" applyAlignment="1">
      <alignment horizontal="right" vertical="center"/>
    </xf>
    <xf numFmtId="49" fontId="9" fillId="0" borderId="11" xfId="0" applyNumberFormat="1" applyFont="1" applyFill="1" applyBorder="1" applyAlignment="1">
      <alignment horizontal="center" vertical="center"/>
    </xf>
    <xf numFmtId="0" fontId="9" fillId="0" borderId="15" xfId="0" applyFont="1" applyFill="1" applyBorder="1" applyAlignment="1">
      <alignment horizontal="distributed" vertical="center" indent="6"/>
    </xf>
    <xf numFmtId="0" fontId="9" fillId="0" borderId="18" xfId="0" applyFont="1" applyFill="1" applyBorder="1" applyAlignment="1">
      <alignment horizontal="distributed" vertical="center" indent="6"/>
    </xf>
    <xf numFmtId="0" fontId="9" fillId="0" borderId="17" xfId="0" applyFont="1" applyFill="1" applyBorder="1" applyAlignment="1">
      <alignment horizontal="distributed" vertical="center" indent="6"/>
    </xf>
    <xf numFmtId="0" fontId="9" fillId="0" borderId="34" xfId="0" applyFont="1" applyFill="1" applyBorder="1" applyAlignment="1">
      <alignment horizontal="center" vertical="center"/>
    </xf>
    <xf numFmtId="0" fontId="11" fillId="0" borderId="30" xfId="0" applyFont="1" applyFill="1" applyBorder="1" applyAlignment="1">
      <alignment horizontal="center" vertical="center" wrapText="1"/>
    </xf>
    <xf numFmtId="0" fontId="10" fillId="0" borderId="11" xfId="0" applyFont="1" applyFill="1" applyBorder="1" applyAlignment="1">
      <alignment horizontal="center"/>
    </xf>
    <xf numFmtId="0" fontId="0" fillId="0" borderId="14" xfId="0"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34"/>
  <sheetViews>
    <sheetView zoomScaleSheetLayoutView="100" zoomScalePageLayoutView="0" workbookViewId="0" topLeftCell="A1">
      <selection activeCell="J2" sqref="J2"/>
    </sheetView>
  </sheetViews>
  <sheetFormatPr defaultColWidth="9.00390625" defaultRowHeight="13.5"/>
  <cols>
    <col min="1" max="2" width="3.375" style="24" customWidth="1"/>
    <col min="3" max="3" width="5.625" style="24" customWidth="1"/>
    <col min="4" max="12" width="5.375" style="24" customWidth="1"/>
    <col min="13" max="13" width="7.75390625" style="57" customWidth="1"/>
    <col min="14" max="16" width="5.125" style="24" customWidth="1"/>
    <col min="17" max="16384" width="9.00390625" style="24" customWidth="1"/>
  </cols>
  <sheetData>
    <row r="1" spans="1:16" ht="12.75" customHeight="1">
      <c r="A1" s="37" t="s">
        <v>99</v>
      </c>
      <c r="C1" s="4"/>
      <c r="D1" s="4"/>
      <c r="E1" s="4"/>
      <c r="F1" s="4"/>
      <c r="G1" s="4"/>
      <c r="H1" s="4"/>
      <c r="I1" s="4"/>
      <c r="J1" s="4"/>
      <c r="K1" s="4"/>
      <c r="L1" s="4"/>
      <c r="M1" s="4"/>
      <c r="N1" s="4"/>
      <c r="O1" s="4"/>
      <c r="P1" s="4"/>
    </row>
    <row r="2" spans="1:16" ht="18" customHeight="1">
      <c r="A2" s="38" t="s">
        <v>100</v>
      </c>
      <c r="B2" s="129"/>
      <c r="C2" s="129"/>
      <c r="D2" s="129"/>
      <c r="E2" s="129"/>
      <c r="F2" s="129"/>
      <c r="G2" s="129"/>
      <c r="H2" s="129"/>
      <c r="I2" s="129"/>
      <c r="J2" s="129"/>
      <c r="K2" s="129"/>
      <c r="L2" s="129"/>
      <c r="M2" s="71"/>
      <c r="N2" s="129"/>
      <c r="O2" s="129"/>
      <c r="P2" s="129"/>
    </row>
    <row r="3" spans="1:16" s="25" customFormat="1" ht="12.75" customHeight="1">
      <c r="A3" s="30"/>
      <c r="B3" s="5"/>
      <c r="C3" s="5"/>
      <c r="D3" s="5"/>
      <c r="E3" s="5"/>
      <c r="F3" s="5"/>
      <c r="G3" s="5"/>
      <c r="H3" s="5"/>
      <c r="I3" s="5"/>
      <c r="J3" s="5"/>
      <c r="K3" s="5"/>
      <c r="L3" s="5"/>
      <c r="M3" s="5"/>
      <c r="N3" s="5"/>
      <c r="O3" s="5"/>
      <c r="P3" s="130" t="s">
        <v>94</v>
      </c>
    </row>
    <row r="4" spans="1:16" s="25" customFormat="1" ht="18" customHeight="1">
      <c r="A4" s="131" t="s">
        <v>2</v>
      </c>
      <c r="B4" s="132"/>
      <c r="C4" s="132" t="s">
        <v>129</v>
      </c>
      <c r="D4" s="132"/>
      <c r="E4" s="132"/>
      <c r="F4" s="132"/>
      <c r="G4" s="132"/>
      <c r="H4" s="132"/>
      <c r="I4" s="132"/>
      <c r="J4" s="132"/>
      <c r="K4" s="133" t="s">
        <v>170</v>
      </c>
      <c r="L4" s="134" t="s">
        <v>7</v>
      </c>
      <c r="M4" s="135" t="s">
        <v>128</v>
      </c>
      <c r="N4" s="136" t="s">
        <v>9</v>
      </c>
      <c r="O4" s="136"/>
      <c r="P4" s="137"/>
    </row>
    <row r="5" spans="1:16" s="25" customFormat="1" ht="9.75" customHeight="1">
      <c r="A5" s="138"/>
      <c r="B5" s="139"/>
      <c r="C5" s="139" t="s">
        <v>47</v>
      </c>
      <c r="D5" s="139" t="s">
        <v>127</v>
      </c>
      <c r="E5" s="139"/>
      <c r="F5" s="139"/>
      <c r="G5" s="139"/>
      <c r="H5" s="139"/>
      <c r="I5" s="139" t="s">
        <v>5</v>
      </c>
      <c r="J5" s="139"/>
      <c r="K5" s="140"/>
      <c r="L5" s="141"/>
      <c r="M5" s="142"/>
      <c r="N5" s="143" t="s">
        <v>62</v>
      </c>
      <c r="O5" s="143" t="s">
        <v>165</v>
      </c>
      <c r="P5" s="144" t="s">
        <v>166</v>
      </c>
    </row>
    <row r="6" spans="1:16" s="25" customFormat="1" ht="9" customHeight="1">
      <c r="A6" s="138"/>
      <c r="B6" s="139"/>
      <c r="C6" s="139"/>
      <c r="D6" s="139"/>
      <c r="E6" s="139"/>
      <c r="F6" s="139"/>
      <c r="G6" s="139"/>
      <c r="H6" s="139"/>
      <c r="I6" s="139"/>
      <c r="J6" s="139"/>
      <c r="K6" s="145" t="s">
        <v>6</v>
      </c>
      <c r="L6" s="146" t="s">
        <v>8</v>
      </c>
      <c r="M6" s="142"/>
      <c r="N6" s="147"/>
      <c r="O6" s="147"/>
      <c r="P6" s="148"/>
    </row>
    <row r="7" spans="1:16" s="25" customFormat="1" ht="18" customHeight="1">
      <c r="A7" s="138"/>
      <c r="B7" s="139"/>
      <c r="C7" s="139"/>
      <c r="D7" s="149" t="s">
        <v>47</v>
      </c>
      <c r="E7" s="149" t="s">
        <v>168</v>
      </c>
      <c r="F7" s="149" t="s">
        <v>169</v>
      </c>
      <c r="G7" s="150" t="s">
        <v>3</v>
      </c>
      <c r="H7" s="149" t="s">
        <v>167</v>
      </c>
      <c r="I7" s="150" t="s">
        <v>4</v>
      </c>
      <c r="J7" s="150" t="s">
        <v>1</v>
      </c>
      <c r="K7" s="151"/>
      <c r="L7" s="152"/>
      <c r="M7" s="153"/>
      <c r="N7" s="126"/>
      <c r="O7" s="126"/>
      <c r="P7" s="154"/>
    </row>
    <row r="8" spans="1:16" s="25" customFormat="1" ht="4.5" customHeight="1">
      <c r="A8" s="155"/>
      <c r="B8" s="156"/>
      <c r="C8" s="9"/>
      <c r="D8" s="9"/>
      <c r="E8" s="9"/>
      <c r="F8" s="9"/>
      <c r="G8" s="9"/>
      <c r="H8" s="9"/>
      <c r="I8" s="9"/>
      <c r="J8" s="9"/>
      <c r="K8" s="9"/>
      <c r="L8" s="9"/>
      <c r="M8" s="55"/>
      <c r="N8" s="9"/>
      <c r="O8" s="9"/>
      <c r="P8" s="9"/>
    </row>
    <row r="9" spans="1:16" s="25" customFormat="1" ht="18" customHeight="1">
      <c r="A9" s="110">
        <v>20</v>
      </c>
      <c r="B9" s="111"/>
      <c r="C9" s="11">
        <v>81</v>
      </c>
      <c r="D9" s="11">
        <v>48</v>
      </c>
      <c r="E9" s="11">
        <v>1</v>
      </c>
      <c r="F9" s="11">
        <v>2</v>
      </c>
      <c r="G9" s="11">
        <v>12</v>
      </c>
      <c r="H9" s="11">
        <v>33</v>
      </c>
      <c r="I9" s="11">
        <v>3</v>
      </c>
      <c r="J9" s="11">
        <v>30</v>
      </c>
      <c r="K9" s="11">
        <v>45</v>
      </c>
      <c r="L9" s="11">
        <v>356</v>
      </c>
      <c r="M9" s="12">
        <v>64687</v>
      </c>
      <c r="N9" s="11">
        <v>20</v>
      </c>
      <c r="O9" s="11" t="s">
        <v>116</v>
      </c>
      <c r="P9" s="11">
        <v>20</v>
      </c>
    </row>
    <row r="10" spans="1:16" s="25" customFormat="1" ht="18" customHeight="1">
      <c r="A10" s="110">
        <v>21</v>
      </c>
      <c r="B10" s="111"/>
      <c r="C10" s="11">
        <v>57</v>
      </c>
      <c r="D10" s="11">
        <v>33</v>
      </c>
      <c r="E10" s="11">
        <v>3</v>
      </c>
      <c r="F10" s="11" t="s">
        <v>116</v>
      </c>
      <c r="G10" s="11">
        <v>6</v>
      </c>
      <c r="H10" s="11">
        <v>24</v>
      </c>
      <c r="I10" s="11">
        <v>6</v>
      </c>
      <c r="J10" s="11">
        <v>18</v>
      </c>
      <c r="K10" s="11">
        <v>38</v>
      </c>
      <c r="L10" s="11">
        <v>266</v>
      </c>
      <c r="M10" s="12">
        <v>60687</v>
      </c>
      <c r="N10" s="11">
        <v>3</v>
      </c>
      <c r="O10" s="11">
        <v>1</v>
      </c>
      <c r="P10" s="11">
        <v>2</v>
      </c>
    </row>
    <row r="11" spans="1:16" ht="18" customHeight="1">
      <c r="A11" s="110">
        <v>22</v>
      </c>
      <c r="B11" s="111"/>
      <c r="C11" s="18">
        <v>72</v>
      </c>
      <c r="D11" s="12">
        <v>35</v>
      </c>
      <c r="E11" s="11" t="s">
        <v>116</v>
      </c>
      <c r="F11" s="12">
        <v>3</v>
      </c>
      <c r="G11" s="12">
        <v>10</v>
      </c>
      <c r="H11" s="12">
        <v>22</v>
      </c>
      <c r="I11" s="12">
        <v>7</v>
      </c>
      <c r="J11" s="12">
        <v>30</v>
      </c>
      <c r="K11" s="12">
        <v>38</v>
      </c>
      <c r="L11" s="12">
        <v>175</v>
      </c>
      <c r="M11" s="41">
        <v>24967</v>
      </c>
      <c r="N11" s="12">
        <v>11</v>
      </c>
      <c r="O11" s="11" t="s">
        <v>116</v>
      </c>
      <c r="P11" s="12">
        <v>11</v>
      </c>
    </row>
    <row r="12" spans="1:16" ht="18" customHeight="1">
      <c r="A12" s="110">
        <v>23</v>
      </c>
      <c r="B12" s="157"/>
      <c r="C12" s="12">
        <v>52</v>
      </c>
      <c r="D12" s="12">
        <v>28</v>
      </c>
      <c r="E12" s="11">
        <v>0</v>
      </c>
      <c r="F12" s="12">
        <v>1</v>
      </c>
      <c r="G12" s="12">
        <v>5</v>
      </c>
      <c r="H12" s="12">
        <v>22</v>
      </c>
      <c r="I12" s="12">
        <v>0</v>
      </c>
      <c r="J12" s="12">
        <v>24</v>
      </c>
      <c r="K12" s="12">
        <v>19</v>
      </c>
      <c r="L12" s="12">
        <v>102</v>
      </c>
      <c r="M12" s="41">
        <v>23728</v>
      </c>
      <c r="N12" s="12">
        <v>8</v>
      </c>
      <c r="O12" s="11">
        <v>0</v>
      </c>
      <c r="P12" s="12">
        <v>8</v>
      </c>
    </row>
    <row r="13" spans="1:20" ht="18" customHeight="1">
      <c r="A13" s="110">
        <v>24</v>
      </c>
      <c r="B13" s="111"/>
      <c r="C13" s="12">
        <f aca="true" t="shared" si="0" ref="C13:P13">SUM(C15:C26)</f>
        <v>50</v>
      </c>
      <c r="D13" s="12">
        <f t="shared" si="0"/>
        <v>27</v>
      </c>
      <c r="E13" s="11">
        <f t="shared" si="0"/>
        <v>2</v>
      </c>
      <c r="F13" s="12">
        <f t="shared" si="0"/>
        <v>4</v>
      </c>
      <c r="G13" s="12">
        <f t="shared" si="0"/>
        <v>1</v>
      </c>
      <c r="H13" s="12">
        <f t="shared" si="0"/>
        <v>20</v>
      </c>
      <c r="I13" s="11">
        <f t="shared" si="0"/>
        <v>5</v>
      </c>
      <c r="J13" s="12">
        <f t="shared" si="0"/>
        <v>18</v>
      </c>
      <c r="K13" s="12">
        <f t="shared" si="0"/>
        <v>25</v>
      </c>
      <c r="L13" s="12">
        <f t="shared" si="0"/>
        <v>283</v>
      </c>
      <c r="M13" s="12">
        <f>SUM(M15:M26)</f>
        <v>34037</v>
      </c>
      <c r="N13" s="12">
        <f t="shared" si="0"/>
        <v>11</v>
      </c>
      <c r="O13" s="11">
        <f t="shared" si="0"/>
        <v>1</v>
      </c>
      <c r="P13" s="12">
        <f t="shared" si="0"/>
        <v>10</v>
      </c>
      <c r="T13" s="102"/>
    </row>
    <row r="14" spans="1:16" ht="4.5" customHeight="1">
      <c r="A14" s="30"/>
      <c r="B14" s="8"/>
      <c r="C14" s="1"/>
      <c r="D14" s="1"/>
      <c r="E14" s="1"/>
      <c r="F14" s="1"/>
      <c r="G14" s="1"/>
      <c r="H14" s="1"/>
      <c r="I14" s="1"/>
      <c r="J14" s="1"/>
      <c r="K14" s="1"/>
      <c r="L14" s="1"/>
      <c r="M14" s="1"/>
      <c r="N14" s="1"/>
      <c r="O14" s="1"/>
      <c r="P14" s="1"/>
    </row>
    <row r="15" spans="1:16" s="25" customFormat="1" ht="18" customHeight="1">
      <c r="A15" s="158">
        <v>24</v>
      </c>
      <c r="B15" s="15" t="s">
        <v>91</v>
      </c>
      <c r="C15" s="18">
        <v>6</v>
      </c>
      <c r="D15" s="12">
        <v>3</v>
      </c>
      <c r="E15" s="11">
        <v>0</v>
      </c>
      <c r="F15" s="12">
        <v>1</v>
      </c>
      <c r="G15" s="11">
        <v>0</v>
      </c>
      <c r="H15" s="12">
        <v>2</v>
      </c>
      <c r="I15" s="11">
        <v>1</v>
      </c>
      <c r="J15" s="12">
        <v>2</v>
      </c>
      <c r="K15" s="12">
        <v>5</v>
      </c>
      <c r="L15" s="12">
        <v>40</v>
      </c>
      <c r="M15" s="12">
        <v>3404</v>
      </c>
      <c r="N15" s="11">
        <v>0</v>
      </c>
      <c r="O15" s="11">
        <v>0</v>
      </c>
      <c r="P15" s="11">
        <v>0</v>
      </c>
    </row>
    <row r="16" spans="1:16" s="25" customFormat="1" ht="18" customHeight="1">
      <c r="A16" s="85"/>
      <c r="B16" s="15" t="s">
        <v>92</v>
      </c>
      <c r="C16" s="18">
        <v>3</v>
      </c>
      <c r="D16" s="12">
        <v>1</v>
      </c>
      <c r="E16" s="11">
        <v>0</v>
      </c>
      <c r="F16" s="11">
        <v>0</v>
      </c>
      <c r="G16" s="11">
        <v>0</v>
      </c>
      <c r="H16" s="12">
        <v>1</v>
      </c>
      <c r="I16" s="11">
        <v>0</v>
      </c>
      <c r="J16" s="12">
        <v>2</v>
      </c>
      <c r="K16" s="12">
        <v>0</v>
      </c>
      <c r="L16" s="11">
        <v>0</v>
      </c>
      <c r="M16" s="12">
        <v>1</v>
      </c>
      <c r="N16" s="12">
        <v>2</v>
      </c>
      <c r="O16" s="11">
        <v>0</v>
      </c>
      <c r="P16" s="12">
        <v>2</v>
      </c>
    </row>
    <row r="17" spans="1:16" s="25" customFormat="1" ht="18" customHeight="1">
      <c r="A17" s="85"/>
      <c r="B17" s="15" t="s">
        <v>78</v>
      </c>
      <c r="C17" s="18">
        <v>0</v>
      </c>
      <c r="D17" s="12">
        <v>0</v>
      </c>
      <c r="E17" s="11">
        <v>0</v>
      </c>
      <c r="F17" s="11">
        <v>0</v>
      </c>
      <c r="G17" s="11">
        <v>0</v>
      </c>
      <c r="H17" s="12">
        <v>0</v>
      </c>
      <c r="I17" s="11">
        <v>0</v>
      </c>
      <c r="J17" s="11">
        <v>0</v>
      </c>
      <c r="K17" s="11">
        <v>0</v>
      </c>
      <c r="L17" s="11">
        <v>0</v>
      </c>
      <c r="M17" s="12">
        <v>0</v>
      </c>
      <c r="N17" s="11">
        <v>0</v>
      </c>
      <c r="O17" s="11">
        <v>0</v>
      </c>
      <c r="P17" s="11">
        <v>0</v>
      </c>
    </row>
    <row r="18" spans="1:16" s="25" customFormat="1" ht="18" customHeight="1">
      <c r="A18" s="85"/>
      <c r="B18" s="15" t="s">
        <v>79</v>
      </c>
      <c r="C18" s="18">
        <v>4</v>
      </c>
      <c r="D18" s="12">
        <v>2</v>
      </c>
      <c r="E18" s="11">
        <v>1</v>
      </c>
      <c r="F18" s="11">
        <v>0</v>
      </c>
      <c r="G18" s="11">
        <v>0</v>
      </c>
      <c r="H18" s="12">
        <v>1</v>
      </c>
      <c r="I18" s="11">
        <v>0</v>
      </c>
      <c r="J18" s="12">
        <v>2</v>
      </c>
      <c r="K18" s="11">
        <v>3</v>
      </c>
      <c r="L18" s="11">
        <v>60</v>
      </c>
      <c r="M18" s="12">
        <v>4776</v>
      </c>
      <c r="N18" s="11">
        <v>0</v>
      </c>
      <c r="O18" s="11">
        <v>0</v>
      </c>
      <c r="P18" s="11">
        <v>0</v>
      </c>
    </row>
    <row r="19" spans="1:16" s="25" customFormat="1" ht="18" customHeight="1">
      <c r="A19" s="85"/>
      <c r="B19" s="15" t="s">
        <v>80</v>
      </c>
      <c r="C19" s="18">
        <v>10</v>
      </c>
      <c r="D19" s="12">
        <v>5</v>
      </c>
      <c r="E19" s="11">
        <v>0</v>
      </c>
      <c r="F19" s="11">
        <v>2</v>
      </c>
      <c r="G19" s="11">
        <v>1</v>
      </c>
      <c r="H19" s="12">
        <v>2</v>
      </c>
      <c r="I19" s="11">
        <v>0</v>
      </c>
      <c r="J19" s="11">
        <v>5</v>
      </c>
      <c r="K19" s="12">
        <v>6</v>
      </c>
      <c r="L19" s="11">
        <v>80</v>
      </c>
      <c r="M19" s="12">
        <v>13939</v>
      </c>
      <c r="N19" s="12">
        <v>4</v>
      </c>
      <c r="O19" s="11">
        <v>0</v>
      </c>
      <c r="P19" s="11">
        <v>4</v>
      </c>
    </row>
    <row r="20" spans="1:16" s="25" customFormat="1" ht="18" customHeight="1">
      <c r="A20" s="85"/>
      <c r="B20" s="15" t="s">
        <v>81</v>
      </c>
      <c r="C20" s="18">
        <v>3</v>
      </c>
      <c r="D20" s="12">
        <v>2</v>
      </c>
      <c r="E20" s="11">
        <v>0</v>
      </c>
      <c r="F20" s="11">
        <v>0</v>
      </c>
      <c r="G20" s="11">
        <v>0</v>
      </c>
      <c r="H20" s="12">
        <v>2</v>
      </c>
      <c r="I20" s="11">
        <v>0</v>
      </c>
      <c r="J20" s="12">
        <v>1</v>
      </c>
      <c r="K20" s="12">
        <v>2</v>
      </c>
      <c r="L20" s="11">
        <v>0</v>
      </c>
      <c r="M20" s="12">
        <v>21</v>
      </c>
      <c r="N20" s="11">
        <v>0</v>
      </c>
      <c r="O20" s="11">
        <v>0</v>
      </c>
      <c r="P20" s="11">
        <v>0</v>
      </c>
    </row>
    <row r="21" spans="1:16" s="25" customFormat="1" ht="18" customHeight="1">
      <c r="A21" s="85"/>
      <c r="B21" s="15" t="s">
        <v>82</v>
      </c>
      <c r="C21" s="18">
        <v>2</v>
      </c>
      <c r="D21" s="12">
        <v>2</v>
      </c>
      <c r="E21" s="11">
        <v>0</v>
      </c>
      <c r="F21" s="11">
        <v>0</v>
      </c>
      <c r="G21" s="11">
        <v>0</v>
      </c>
      <c r="H21" s="11">
        <v>2</v>
      </c>
      <c r="I21" s="11">
        <v>0</v>
      </c>
      <c r="J21" s="12">
        <v>0</v>
      </c>
      <c r="K21" s="12">
        <v>1</v>
      </c>
      <c r="L21" s="11">
        <v>0</v>
      </c>
      <c r="M21" s="12">
        <v>3</v>
      </c>
      <c r="N21" s="11">
        <v>0</v>
      </c>
      <c r="O21" s="11">
        <v>0</v>
      </c>
      <c r="P21" s="11">
        <v>0</v>
      </c>
    </row>
    <row r="22" spans="1:16" s="25" customFormat="1" ht="18" customHeight="1">
      <c r="A22" s="85"/>
      <c r="B22" s="15" t="s">
        <v>83</v>
      </c>
      <c r="C22" s="18">
        <v>4</v>
      </c>
      <c r="D22" s="12">
        <v>2</v>
      </c>
      <c r="E22" s="11">
        <v>0</v>
      </c>
      <c r="F22" s="11">
        <v>0</v>
      </c>
      <c r="G22" s="11">
        <v>0</v>
      </c>
      <c r="H22" s="11">
        <v>2</v>
      </c>
      <c r="I22" s="11">
        <v>2</v>
      </c>
      <c r="J22" s="11">
        <v>0</v>
      </c>
      <c r="K22" s="11">
        <v>2</v>
      </c>
      <c r="L22" s="11">
        <v>0</v>
      </c>
      <c r="M22" s="12">
        <v>122</v>
      </c>
      <c r="N22" s="11">
        <v>0</v>
      </c>
      <c r="O22" s="11">
        <v>0</v>
      </c>
      <c r="P22" s="11">
        <v>0</v>
      </c>
    </row>
    <row r="23" spans="1:16" s="25" customFormat="1" ht="18" customHeight="1">
      <c r="A23" s="85"/>
      <c r="B23" s="15" t="s">
        <v>84</v>
      </c>
      <c r="C23" s="18">
        <v>2</v>
      </c>
      <c r="D23" s="11">
        <v>1</v>
      </c>
      <c r="E23" s="11">
        <v>0</v>
      </c>
      <c r="F23" s="11">
        <v>0</v>
      </c>
      <c r="G23" s="11">
        <v>0</v>
      </c>
      <c r="H23" s="11">
        <v>1</v>
      </c>
      <c r="I23" s="11">
        <v>0</v>
      </c>
      <c r="J23" s="11">
        <v>1</v>
      </c>
      <c r="K23" s="11">
        <v>1</v>
      </c>
      <c r="L23" s="11">
        <v>0</v>
      </c>
      <c r="M23" s="12">
        <v>3</v>
      </c>
      <c r="N23" s="11">
        <v>0</v>
      </c>
      <c r="O23" s="11">
        <v>0</v>
      </c>
      <c r="P23" s="11">
        <v>0</v>
      </c>
    </row>
    <row r="24" spans="1:16" s="25" customFormat="1" ht="18" customHeight="1">
      <c r="A24" s="85"/>
      <c r="B24" s="15" t="s">
        <v>93</v>
      </c>
      <c r="C24" s="18">
        <v>7</v>
      </c>
      <c r="D24" s="12">
        <v>2</v>
      </c>
      <c r="E24" s="11">
        <v>0</v>
      </c>
      <c r="F24" s="11">
        <v>0</v>
      </c>
      <c r="G24" s="11">
        <v>0</v>
      </c>
      <c r="H24" s="12">
        <v>2</v>
      </c>
      <c r="I24" s="11">
        <v>2</v>
      </c>
      <c r="J24" s="11">
        <v>3</v>
      </c>
      <c r="K24" s="12">
        <v>1</v>
      </c>
      <c r="L24" s="11">
        <v>0</v>
      </c>
      <c r="M24" s="12">
        <v>125</v>
      </c>
      <c r="N24" s="12">
        <v>3</v>
      </c>
      <c r="O24" s="11">
        <v>1</v>
      </c>
      <c r="P24" s="11">
        <v>2</v>
      </c>
    </row>
    <row r="25" spans="1:16" s="25" customFormat="1" ht="18" customHeight="1">
      <c r="A25" s="85"/>
      <c r="B25" s="15" t="s">
        <v>96</v>
      </c>
      <c r="C25" s="18">
        <v>3</v>
      </c>
      <c r="D25" s="12">
        <v>2</v>
      </c>
      <c r="E25" s="11">
        <v>0</v>
      </c>
      <c r="F25" s="11">
        <v>0</v>
      </c>
      <c r="G25" s="11">
        <v>0</v>
      </c>
      <c r="H25" s="12">
        <v>2</v>
      </c>
      <c r="I25" s="11">
        <v>0</v>
      </c>
      <c r="J25" s="12">
        <v>1</v>
      </c>
      <c r="K25" s="11">
        <v>0</v>
      </c>
      <c r="L25" s="11">
        <v>0</v>
      </c>
      <c r="M25" s="12">
        <v>7</v>
      </c>
      <c r="N25" s="11">
        <v>0</v>
      </c>
      <c r="O25" s="11">
        <v>0</v>
      </c>
      <c r="P25" s="11">
        <v>0</v>
      </c>
    </row>
    <row r="26" spans="1:16" s="25" customFormat="1" ht="18" customHeight="1">
      <c r="A26" s="85"/>
      <c r="B26" s="15" t="s">
        <v>97</v>
      </c>
      <c r="C26" s="18">
        <v>6</v>
      </c>
      <c r="D26" s="12">
        <v>5</v>
      </c>
      <c r="E26" s="11">
        <v>1</v>
      </c>
      <c r="F26" s="11">
        <v>1</v>
      </c>
      <c r="G26" s="11">
        <v>0</v>
      </c>
      <c r="H26" s="12">
        <v>3</v>
      </c>
      <c r="I26" s="11">
        <v>0</v>
      </c>
      <c r="J26" s="12">
        <v>1</v>
      </c>
      <c r="K26" s="12">
        <v>4</v>
      </c>
      <c r="L26" s="12">
        <v>103</v>
      </c>
      <c r="M26" s="12">
        <v>11636</v>
      </c>
      <c r="N26" s="12">
        <v>2</v>
      </c>
      <c r="O26" s="11">
        <v>0</v>
      </c>
      <c r="P26" s="12">
        <v>2</v>
      </c>
    </row>
    <row r="27" spans="1:16" s="25" customFormat="1" ht="4.5" customHeight="1">
      <c r="A27" s="159"/>
      <c r="B27" s="13"/>
      <c r="C27" s="11"/>
      <c r="D27" s="11"/>
      <c r="E27" s="11"/>
      <c r="F27" s="11"/>
      <c r="G27" s="11"/>
      <c r="H27" s="11"/>
      <c r="I27" s="11"/>
      <c r="J27" s="11"/>
      <c r="K27" s="11"/>
      <c r="L27" s="11"/>
      <c r="M27" s="12"/>
      <c r="N27" s="11"/>
      <c r="O27" s="11"/>
      <c r="P27" s="11"/>
    </row>
    <row r="28" spans="1:16" s="106" customFormat="1" ht="13.5" customHeight="1">
      <c r="A28" s="104" t="s">
        <v>88</v>
      </c>
      <c r="B28" s="105"/>
      <c r="C28" s="105"/>
      <c r="D28" s="105"/>
      <c r="E28" s="105"/>
      <c r="F28" s="105"/>
      <c r="G28" s="105"/>
      <c r="H28" s="105"/>
      <c r="I28" s="105"/>
      <c r="J28" s="105"/>
      <c r="K28" s="105"/>
      <c r="L28" s="105"/>
      <c r="M28" s="105"/>
      <c r="N28" s="105"/>
      <c r="O28" s="105"/>
      <c r="P28" s="105"/>
    </row>
    <row r="29" spans="1:16" s="106" customFormat="1" ht="25.5" customHeight="1">
      <c r="A29" s="109" t="s">
        <v>171</v>
      </c>
      <c r="B29" s="109"/>
      <c r="C29" s="109"/>
      <c r="D29" s="109"/>
      <c r="E29" s="109"/>
      <c r="F29" s="109"/>
      <c r="G29" s="109"/>
      <c r="H29" s="109"/>
      <c r="I29" s="109"/>
      <c r="J29" s="109"/>
      <c r="K29" s="109"/>
      <c r="L29" s="109"/>
      <c r="M29" s="109"/>
      <c r="N29" s="109"/>
      <c r="O29" s="109"/>
      <c r="P29" s="109"/>
    </row>
    <row r="30" spans="1:16" s="106" customFormat="1" ht="13.5" customHeight="1">
      <c r="A30" s="107" t="s">
        <v>101</v>
      </c>
      <c r="B30" s="108"/>
      <c r="C30" s="108"/>
      <c r="D30" s="108"/>
      <c r="E30" s="108"/>
      <c r="F30" s="108"/>
      <c r="G30" s="108"/>
      <c r="H30" s="108"/>
      <c r="I30" s="108"/>
      <c r="J30" s="108"/>
      <c r="K30" s="108"/>
      <c r="L30" s="108"/>
      <c r="M30" s="108"/>
      <c r="N30" s="108"/>
      <c r="O30" s="108"/>
      <c r="P30" s="108"/>
    </row>
    <row r="31" spans="1:16" s="106" customFormat="1" ht="13.5" customHeight="1">
      <c r="A31" s="107" t="s">
        <v>102</v>
      </c>
      <c r="B31" s="108"/>
      <c r="C31" s="108"/>
      <c r="D31" s="108"/>
      <c r="E31" s="108"/>
      <c r="F31" s="108"/>
      <c r="G31" s="108"/>
      <c r="H31" s="108"/>
      <c r="I31" s="108"/>
      <c r="J31" s="108"/>
      <c r="K31" s="108"/>
      <c r="L31" s="108"/>
      <c r="M31" s="108"/>
      <c r="N31" s="108"/>
      <c r="O31" s="108"/>
      <c r="P31" s="108"/>
    </row>
    <row r="32" spans="1:16" s="106" customFormat="1" ht="25.5" customHeight="1">
      <c r="A32" s="109" t="s">
        <v>115</v>
      </c>
      <c r="B32" s="109"/>
      <c r="C32" s="109"/>
      <c r="D32" s="109"/>
      <c r="E32" s="109"/>
      <c r="F32" s="109"/>
      <c r="G32" s="109"/>
      <c r="H32" s="109"/>
      <c r="I32" s="109"/>
      <c r="J32" s="109"/>
      <c r="K32" s="109"/>
      <c r="L32" s="109"/>
      <c r="M32" s="109"/>
      <c r="N32" s="109"/>
      <c r="O32" s="109"/>
      <c r="P32" s="109"/>
    </row>
    <row r="33" spans="1:16" s="106" customFormat="1" ht="13.5" customHeight="1">
      <c r="A33" s="107" t="s">
        <v>103</v>
      </c>
      <c r="B33" s="108"/>
      <c r="C33" s="160"/>
      <c r="D33" s="160"/>
      <c r="E33" s="160"/>
      <c r="F33" s="160"/>
      <c r="G33" s="160"/>
      <c r="H33" s="160"/>
      <c r="I33" s="160"/>
      <c r="J33" s="160"/>
      <c r="K33" s="160"/>
      <c r="L33" s="160"/>
      <c r="M33" s="160"/>
      <c r="N33" s="160"/>
      <c r="O33" s="160"/>
      <c r="P33" s="160"/>
    </row>
    <row r="34" spans="1:16" s="106" customFormat="1" ht="13.5" customHeight="1">
      <c r="A34" s="107" t="s">
        <v>104</v>
      </c>
      <c r="B34" s="108"/>
      <c r="C34" s="160"/>
      <c r="D34" s="160"/>
      <c r="E34" s="160"/>
      <c r="F34" s="160"/>
      <c r="G34" s="160"/>
      <c r="H34" s="160"/>
      <c r="I34" s="160"/>
      <c r="J34" s="160"/>
      <c r="K34" s="160"/>
      <c r="L34" s="160"/>
      <c r="M34" s="160"/>
      <c r="N34" s="160"/>
      <c r="O34" s="160"/>
      <c r="P34" s="160"/>
    </row>
  </sheetData>
  <sheetProtection/>
  <mergeCells count="21">
    <mergeCell ref="N4:P4"/>
    <mergeCell ref="M4:M7"/>
    <mergeCell ref="K4:K5"/>
    <mergeCell ref="A11:B11"/>
    <mergeCell ref="A9:B9"/>
    <mergeCell ref="A12:B12"/>
    <mergeCell ref="A4:B7"/>
    <mergeCell ref="C4:J4"/>
    <mergeCell ref="D5:H6"/>
    <mergeCell ref="I5:J6"/>
    <mergeCell ref="C5:C7"/>
    <mergeCell ref="N5:N7"/>
    <mergeCell ref="O5:O7"/>
    <mergeCell ref="P5:P7"/>
    <mergeCell ref="A29:P29"/>
    <mergeCell ref="A32:P32"/>
    <mergeCell ref="K6:K7"/>
    <mergeCell ref="L4:L5"/>
    <mergeCell ref="L6:L7"/>
    <mergeCell ref="A13:B13"/>
    <mergeCell ref="A10:B10"/>
  </mergeCells>
  <printOptions/>
  <pageMargins left="0.7086614173228347" right="0.708661417322834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14"/>
  <sheetViews>
    <sheetView zoomScalePageLayoutView="0" workbookViewId="0" topLeftCell="A1">
      <selection activeCell="J1" sqref="J1"/>
    </sheetView>
  </sheetViews>
  <sheetFormatPr defaultColWidth="9.00390625" defaultRowHeight="13.5"/>
  <cols>
    <col min="1" max="1" width="6.625" style="57" customWidth="1"/>
    <col min="2" max="2" width="5.625" style="57" customWidth="1"/>
    <col min="3" max="20" width="3.625" style="57" customWidth="1"/>
    <col min="21" max="21" width="9.00390625" style="57" customWidth="1"/>
    <col min="22" max="16384" width="9.00390625" style="24" customWidth="1"/>
  </cols>
  <sheetData>
    <row r="1" spans="1:21" s="23" customFormat="1" ht="12.75" customHeight="1">
      <c r="A1" s="37" t="s">
        <v>99</v>
      </c>
      <c r="B1" s="32"/>
      <c r="C1" s="32"/>
      <c r="D1" s="32"/>
      <c r="E1" s="32"/>
      <c r="F1" s="32"/>
      <c r="G1" s="32"/>
      <c r="H1" s="32"/>
      <c r="I1" s="32"/>
      <c r="J1" s="32"/>
      <c r="K1" s="32"/>
      <c r="L1" s="32"/>
      <c r="M1" s="32"/>
      <c r="N1" s="32"/>
      <c r="O1" s="32"/>
      <c r="P1" s="32"/>
      <c r="Q1" s="32"/>
      <c r="R1" s="32"/>
      <c r="S1" s="32"/>
      <c r="T1" s="32"/>
      <c r="U1" s="32"/>
    </row>
    <row r="2" spans="1:20" ht="18" customHeight="1">
      <c r="A2" s="38" t="s">
        <v>105</v>
      </c>
      <c r="B2" s="71"/>
      <c r="C2" s="71"/>
      <c r="D2" s="71"/>
      <c r="E2" s="71"/>
      <c r="F2" s="71"/>
      <c r="G2" s="71"/>
      <c r="H2" s="71"/>
      <c r="I2" s="71"/>
      <c r="J2" s="71"/>
      <c r="K2" s="71"/>
      <c r="L2" s="71"/>
      <c r="M2" s="71"/>
      <c r="N2" s="71"/>
      <c r="O2" s="71"/>
      <c r="P2" s="71"/>
      <c r="Q2" s="71"/>
      <c r="R2" s="71"/>
      <c r="S2" s="71"/>
      <c r="T2" s="71"/>
    </row>
    <row r="3" spans="1:21" s="25" customFormat="1" ht="12.75" customHeight="1">
      <c r="A3" s="59"/>
      <c r="B3" s="5"/>
      <c r="C3" s="5"/>
      <c r="D3" s="5"/>
      <c r="E3" s="5"/>
      <c r="F3" s="5"/>
      <c r="G3" s="5"/>
      <c r="H3" s="5"/>
      <c r="I3" s="5"/>
      <c r="J3" s="5"/>
      <c r="K3" s="5"/>
      <c r="L3" s="5"/>
      <c r="M3" s="5"/>
      <c r="N3" s="5"/>
      <c r="O3" s="5"/>
      <c r="P3" s="5"/>
      <c r="Q3" s="29"/>
      <c r="R3" s="161"/>
      <c r="S3" s="29"/>
      <c r="T3" s="161" t="s">
        <v>147</v>
      </c>
      <c r="U3" s="58"/>
    </row>
    <row r="4" spans="1:20" s="60" customFormat="1" ht="15.75" customHeight="1">
      <c r="A4" s="112" t="s">
        <v>139</v>
      </c>
      <c r="B4" s="114" t="s">
        <v>119</v>
      </c>
      <c r="C4" s="115" t="s">
        <v>131</v>
      </c>
      <c r="D4" s="116"/>
      <c r="E4" s="116"/>
      <c r="F4" s="116"/>
      <c r="G4" s="116"/>
      <c r="H4" s="116"/>
      <c r="I4" s="116"/>
      <c r="J4" s="116"/>
      <c r="K4" s="116"/>
      <c r="L4" s="116"/>
      <c r="M4" s="116"/>
      <c r="N4" s="116"/>
      <c r="O4" s="116"/>
      <c r="P4" s="116"/>
      <c r="Q4" s="116"/>
      <c r="R4" s="116"/>
      <c r="S4" s="116"/>
      <c r="T4" s="116"/>
    </row>
    <row r="5" spans="1:20" s="60" customFormat="1" ht="90" customHeight="1">
      <c r="A5" s="113"/>
      <c r="B5" s="162"/>
      <c r="C5" s="117" t="s">
        <v>130</v>
      </c>
      <c r="D5" s="118"/>
      <c r="E5" s="117" t="s">
        <v>48</v>
      </c>
      <c r="F5" s="118"/>
      <c r="G5" s="87" t="s">
        <v>50</v>
      </c>
      <c r="H5" s="117" t="s">
        <v>51</v>
      </c>
      <c r="I5" s="118"/>
      <c r="J5" s="86" t="s">
        <v>52</v>
      </c>
      <c r="K5" s="86" t="s">
        <v>53</v>
      </c>
      <c r="L5" s="86" t="s">
        <v>54</v>
      </c>
      <c r="M5" s="86" t="s">
        <v>55</v>
      </c>
      <c r="N5" s="86" t="s">
        <v>56</v>
      </c>
      <c r="O5" s="86" t="s">
        <v>57</v>
      </c>
      <c r="P5" s="86" t="s">
        <v>58</v>
      </c>
      <c r="Q5" s="86" t="s">
        <v>59</v>
      </c>
      <c r="R5" s="86" t="s">
        <v>60</v>
      </c>
      <c r="S5" s="117" t="s">
        <v>61</v>
      </c>
      <c r="T5" s="119"/>
    </row>
    <row r="6" spans="1:20" s="60" customFormat="1" ht="4.5" customHeight="1">
      <c r="A6" s="62"/>
      <c r="B6" s="61"/>
      <c r="C6" s="63"/>
      <c r="D6" s="64"/>
      <c r="E6" s="64"/>
      <c r="F6" s="64"/>
      <c r="G6" s="64"/>
      <c r="H6" s="64"/>
      <c r="I6" s="64"/>
      <c r="J6" s="64"/>
      <c r="K6" s="64"/>
      <c r="L6" s="64"/>
      <c r="M6" s="64"/>
      <c r="N6" s="64"/>
      <c r="O6" s="64"/>
      <c r="P6" s="64"/>
      <c r="Q6" s="64"/>
      <c r="R6" s="64"/>
      <c r="S6" s="64"/>
      <c r="T6" s="64"/>
    </row>
    <row r="7" spans="1:20" s="65" customFormat="1" ht="18" customHeight="1">
      <c r="A7" s="68" t="s">
        <v>117</v>
      </c>
      <c r="B7" s="94">
        <v>237</v>
      </c>
      <c r="C7" s="93">
        <f>SUM(E7,G7,H7,J7:S7)</f>
        <v>23</v>
      </c>
      <c r="D7" s="101">
        <f>SUM(F7,I7,T7)</f>
        <v>3</v>
      </c>
      <c r="E7" s="93">
        <v>10</v>
      </c>
      <c r="F7" s="101">
        <v>2</v>
      </c>
      <c r="G7" s="92">
        <v>0</v>
      </c>
      <c r="H7" s="93">
        <v>0</v>
      </c>
      <c r="I7" s="101">
        <v>0</v>
      </c>
      <c r="J7" s="92">
        <v>0</v>
      </c>
      <c r="K7" s="93">
        <v>3</v>
      </c>
      <c r="L7" s="93">
        <v>1</v>
      </c>
      <c r="M7" s="93">
        <v>1</v>
      </c>
      <c r="N7" s="92">
        <v>0</v>
      </c>
      <c r="O7" s="93">
        <v>1</v>
      </c>
      <c r="P7" s="93">
        <v>1</v>
      </c>
      <c r="Q7" s="95">
        <v>0</v>
      </c>
      <c r="R7" s="93">
        <v>1</v>
      </c>
      <c r="S7" s="93">
        <v>5</v>
      </c>
      <c r="T7" s="101">
        <v>1</v>
      </c>
    </row>
    <row r="8" spans="1:20" s="60" customFormat="1" ht="18" customHeight="1">
      <c r="A8" s="67" t="s">
        <v>118</v>
      </c>
      <c r="B8" s="94">
        <v>178</v>
      </c>
      <c r="C8" s="93">
        <f>SUM(E8,G8,H8,J8:S8)</f>
        <v>11</v>
      </c>
      <c r="D8" s="101">
        <f>SUM(F8,I8,T8)</f>
        <v>0</v>
      </c>
      <c r="E8" s="93">
        <v>10</v>
      </c>
      <c r="F8" s="101">
        <v>0</v>
      </c>
      <c r="G8" s="92">
        <v>0</v>
      </c>
      <c r="H8" s="92">
        <v>0</v>
      </c>
      <c r="I8" s="101">
        <v>0</v>
      </c>
      <c r="J8" s="92">
        <v>0</v>
      </c>
      <c r="K8" s="92">
        <v>0</v>
      </c>
      <c r="L8" s="92">
        <v>0</v>
      </c>
      <c r="M8" s="93">
        <v>1</v>
      </c>
      <c r="N8" s="92">
        <v>0</v>
      </c>
      <c r="O8" s="92">
        <v>0</v>
      </c>
      <c r="P8" s="92">
        <v>0</v>
      </c>
      <c r="Q8" s="92">
        <v>0</v>
      </c>
      <c r="R8" s="92">
        <v>0</v>
      </c>
      <c r="S8" s="92">
        <v>0</v>
      </c>
      <c r="T8" s="101">
        <v>0</v>
      </c>
    </row>
    <row r="9" spans="1:20" s="60" customFormat="1" ht="4.5" customHeight="1">
      <c r="A9" s="66"/>
      <c r="B9" s="69"/>
      <c r="C9" s="64"/>
      <c r="D9" s="64"/>
      <c r="E9" s="64"/>
      <c r="F9" s="64"/>
      <c r="G9" s="64"/>
      <c r="H9" s="64"/>
      <c r="I9" s="64"/>
      <c r="J9" s="64"/>
      <c r="K9" s="64"/>
      <c r="L9" s="64"/>
      <c r="M9" s="64"/>
      <c r="N9" s="64"/>
      <c r="O9" s="70"/>
      <c r="P9" s="70"/>
      <c r="Q9" s="70"/>
      <c r="R9" s="70"/>
      <c r="S9" s="70"/>
      <c r="T9" s="64"/>
    </row>
    <row r="10" spans="1:20" ht="13.5" customHeight="1">
      <c r="A10" s="46" t="s">
        <v>89</v>
      </c>
      <c r="B10" s="7"/>
      <c r="C10" s="7"/>
      <c r="D10" s="7"/>
      <c r="E10" s="7"/>
      <c r="F10" s="7"/>
      <c r="G10" s="7"/>
      <c r="H10" s="7"/>
      <c r="I10" s="7"/>
      <c r="J10" s="7"/>
      <c r="K10" s="7"/>
      <c r="L10" s="7"/>
      <c r="M10" s="7"/>
      <c r="N10" s="7"/>
      <c r="O10" s="7"/>
      <c r="P10" s="7"/>
      <c r="Q10" s="7"/>
      <c r="R10" s="7"/>
      <c r="S10" s="7"/>
      <c r="T10" s="7"/>
    </row>
    <row r="11" spans="1:20" ht="13.5" customHeight="1">
      <c r="A11" s="47" t="s">
        <v>164</v>
      </c>
      <c r="B11" s="3"/>
      <c r="C11" s="3"/>
      <c r="D11" s="3"/>
      <c r="E11" s="3"/>
      <c r="F11" s="3"/>
      <c r="G11" s="3"/>
      <c r="H11" s="3"/>
      <c r="I11" s="3"/>
      <c r="J11" s="3"/>
      <c r="K11" s="3"/>
      <c r="L11" s="3"/>
      <c r="M11" s="3"/>
      <c r="N11" s="3"/>
      <c r="O11" s="3"/>
      <c r="P11" s="3"/>
      <c r="Q11" s="3"/>
      <c r="R11" s="3"/>
      <c r="S11" s="3"/>
      <c r="T11" s="3"/>
    </row>
    <row r="12" spans="1:20" ht="12.75">
      <c r="A12" s="59"/>
      <c r="B12" s="59"/>
      <c r="C12" s="59"/>
      <c r="D12" s="59"/>
      <c r="E12" s="59"/>
      <c r="F12" s="59"/>
      <c r="G12" s="59"/>
      <c r="H12" s="59"/>
      <c r="I12" s="59"/>
      <c r="J12" s="59"/>
      <c r="K12" s="59"/>
      <c r="L12" s="59"/>
      <c r="M12" s="59"/>
      <c r="N12" s="59"/>
      <c r="O12" s="59"/>
      <c r="P12" s="59"/>
      <c r="Q12" s="59"/>
      <c r="R12" s="59"/>
      <c r="S12" s="59"/>
      <c r="T12" s="59"/>
    </row>
    <row r="13" spans="1:20" ht="12.75">
      <c r="A13" s="59"/>
      <c r="B13" s="59"/>
      <c r="C13" s="59"/>
      <c r="D13" s="59"/>
      <c r="E13" s="59"/>
      <c r="F13" s="59"/>
      <c r="G13" s="59"/>
      <c r="H13" s="59"/>
      <c r="I13" s="59"/>
      <c r="J13" s="59"/>
      <c r="K13" s="59"/>
      <c r="L13" s="59"/>
      <c r="M13" s="59"/>
      <c r="N13" s="59"/>
      <c r="O13" s="59"/>
      <c r="P13" s="59"/>
      <c r="Q13" s="59"/>
      <c r="R13" s="59"/>
      <c r="S13" s="59"/>
      <c r="T13" s="59"/>
    </row>
    <row r="14" spans="1:20" ht="12.75">
      <c r="A14" s="59"/>
      <c r="B14" s="59"/>
      <c r="C14" s="59"/>
      <c r="D14" s="59"/>
      <c r="E14" s="59"/>
      <c r="F14" s="59"/>
      <c r="G14" s="59"/>
      <c r="H14" s="59"/>
      <c r="I14" s="59"/>
      <c r="J14" s="59"/>
      <c r="K14" s="59"/>
      <c r="L14" s="59"/>
      <c r="M14" s="59"/>
      <c r="N14" s="59"/>
      <c r="O14" s="59"/>
      <c r="P14" s="59"/>
      <c r="Q14" s="59"/>
      <c r="R14" s="59"/>
      <c r="S14" s="59"/>
      <c r="T14" s="59"/>
    </row>
  </sheetData>
  <sheetProtection/>
  <mergeCells count="7">
    <mergeCell ref="A4:A5"/>
    <mergeCell ref="B4:B5"/>
    <mergeCell ref="C4:T4"/>
    <mergeCell ref="C5:D5"/>
    <mergeCell ref="S5:T5"/>
    <mergeCell ref="E5:F5"/>
    <mergeCell ref="H5:I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15"/>
  <sheetViews>
    <sheetView zoomScalePageLayoutView="0" workbookViewId="0" topLeftCell="A1">
      <selection activeCell="J20" sqref="J20"/>
    </sheetView>
  </sheetViews>
  <sheetFormatPr defaultColWidth="9.00390625" defaultRowHeight="13.5"/>
  <cols>
    <col min="1" max="1" width="4.625" style="57" customWidth="1"/>
    <col min="2" max="21" width="3.625" style="57" customWidth="1"/>
    <col min="22" max="16384" width="9.00390625" style="24" customWidth="1"/>
  </cols>
  <sheetData>
    <row r="1" spans="1:21" ht="12.75">
      <c r="A1" s="37" t="s">
        <v>99</v>
      </c>
      <c r="B1" s="59"/>
      <c r="C1" s="59"/>
      <c r="D1" s="59"/>
      <c r="E1" s="59"/>
      <c r="F1" s="59"/>
      <c r="G1" s="59"/>
      <c r="H1" s="59"/>
      <c r="I1" s="59"/>
      <c r="J1" s="59"/>
      <c r="K1" s="59"/>
      <c r="L1" s="59"/>
      <c r="M1" s="59"/>
      <c r="N1" s="59"/>
      <c r="O1" s="59"/>
      <c r="P1" s="59"/>
      <c r="Q1" s="59"/>
      <c r="R1" s="59"/>
      <c r="S1" s="59"/>
      <c r="T1" s="59"/>
      <c r="U1" s="59"/>
    </row>
    <row r="2" spans="1:21" ht="18" customHeight="1">
      <c r="A2" s="38" t="s">
        <v>106</v>
      </c>
      <c r="B2" s="71"/>
      <c r="C2" s="71"/>
      <c r="D2" s="71"/>
      <c r="E2" s="71"/>
      <c r="F2" s="71"/>
      <c r="G2" s="71"/>
      <c r="H2" s="71"/>
      <c r="I2" s="71"/>
      <c r="J2" s="71"/>
      <c r="K2" s="71"/>
      <c r="L2" s="71"/>
      <c r="M2" s="71"/>
      <c r="N2" s="71"/>
      <c r="O2" s="71"/>
      <c r="P2" s="71"/>
      <c r="Q2" s="71"/>
      <c r="R2" s="71"/>
      <c r="S2" s="71"/>
      <c r="T2" s="71"/>
      <c r="U2" s="71"/>
    </row>
    <row r="3" spans="1:21" ht="12.75" customHeight="1">
      <c r="A3" s="2"/>
      <c r="B3" s="2"/>
      <c r="C3" s="2"/>
      <c r="D3" s="2"/>
      <c r="E3" s="2"/>
      <c r="F3" s="2"/>
      <c r="G3" s="2"/>
      <c r="H3" s="2"/>
      <c r="I3" s="2"/>
      <c r="J3" s="2"/>
      <c r="K3" s="2"/>
      <c r="L3" s="2"/>
      <c r="M3" s="2"/>
      <c r="N3" s="2"/>
      <c r="O3" s="2"/>
      <c r="P3" s="2"/>
      <c r="Q3" s="2"/>
      <c r="R3" s="2"/>
      <c r="S3" s="2"/>
      <c r="T3" s="2"/>
      <c r="U3" s="2"/>
    </row>
    <row r="4" spans="1:21" s="25" customFormat="1" ht="99.75" customHeight="1">
      <c r="A4" s="44" t="s">
        <v>0</v>
      </c>
      <c r="B4" s="74" t="s">
        <v>62</v>
      </c>
      <c r="C4" s="74" t="s">
        <v>85</v>
      </c>
      <c r="D4" s="74" t="s">
        <v>86</v>
      </c>
      <c r="E4" s="74" t="s">
        <v>63</v>
      </c>
      <c r="F4" s="74" t="s">
        <v>87</v>
      </c>
      <c r="G4" s="74" t="s">
        <v>64</v>
      </c>
      <c r="H4" s="74" t="s">
        <v>65</v>
      </c>
      <c r="I4" s="74" t="s">
        <v>66</v>
      </c>
      <c r="J4" s="75" t="s">
        <v>67</v>
      </c>
      <c r="K4" s="76" t="s">
        <v>68</v>
      </c>
      <c r="L4" s="76" t="s">
        <v>77</v>
      </c>
      <c r="M4" s="76" t="s">
        <v>69</v>
      </c>
      <c r="N4" s="76" t="s">
        <v>70</v>
      </c>
      <c r="O4" s="76" t="s">
        <v>71</v>
      </c>
      <c r="P4" s="76" t="s">
        <v>72</v>
      </c>
      <c r="Q4" s="76" t="s">
        <v>73</v>
      </c>
      <c r="R4" s="74" t="s">
        <v>146</v>
      </c>
      <c r="S4" s="76" t="s">
        <v>74</v>
      </c>
      <c r="T4" s="76" t="s">
        <v>75</v>
      </c>
      <c r="U4" s="77" t="s">
        <v>49</v>
      </c>
    </row>
    <row r="5" spans="1:21" s="25" customFormat="1" ht="4.5" customHeight="1">
      <c r="A5" s="20"/>
      <c r="B5" s="21"/>
      <c r="C5" s="21"/>
      <c r="D5" s="21"/>
      <c r="E5" s="21"/>
      <c r="F5" s="21"/>
      <c r="G5" s="21"/>
      <c r="H5" s="21"/>
      <c r="I5" s="21"/>
      <c r="J5" s="21"/>
      <c r="K5" s="21"/>
      <c r="L5" s="21"/>
      <c r="M5" s="21"/>
      <c r="N5" s="21"/>
      <c r="O5" s="21"/>
      <c r="P5" s="21"/>
      <c r="Q5" s="21"/>
      <c r="R5" s="21"/>
      <c r="S5" s="21"/>
      <c r="T5" s="21"/>
      <c r="U5" s="21"/>
    </row>
    <row r="6" spans="1:21" s="25" customFormat="1" ht="18" customHeight="1">
      <c r="A6" s="10">
        <v>20</v>
      </c>
      <c r="B6" s="163">
        <f>SUM(C6:U6)</f>
        <v>81</v>
      </c>
      <c r="C6" s="88">
        <v>10</v>
      </c>
      <c r="D6" s="88">
        <v>0</v>
      </c>
      <c r="E6" s="88">
        <v>0</v>
      </c>
      <c r="F6" s="88">
        <v>0</v>
      </c>
      <c r="G6" s="88">
        <v>0</v>
      </c>
      <c r="H6" s="88">
        <v>0</v>
      </c>
      <c r="I6" s="88">
        <v>0</v>
      </c>
      <c r="J6" s="88">
        <v>0</v>
      </c>
      <c r="K6" s="88">
        <v>0</v>
      </c>
      <c r="L6" s="88">
        <v>4</v>
      </c>
      <c r="M6" s="88">
        <v>0</v>
      </c>
      <c r="N6" s="88">
        <v>0</v>
      </c>
      <c r="O6" s="88">
        <v>1</v>
      </c>
      <c r="P6" s="88">
        <v>11</v>
      </c>
      <c r="Q6" s="88">
        <v>3</v>
      </c>
      <c r="R6" s="88">
        <v>36</v>
      </c>
      <c r="S6" s="88">
        <v>3</v>
      </c>
      <c r="T6" s="88">
        <v>4</v>
      </c>
      <c r="U6" s="88">
        <v>9</v>
      </c>
    </row>
    <row r="7" spans="1:21" s="16" customFormat="1" ht="18" customHeight="1">
      <c r="A7" s="10">
        <v>21</v>
      </c>
      <c r="B7" s="163">
        <f>SUM(C7:U7)</f>
        <v>57</v>
      </c>
      <c r="C7" s="88">
        <v>5</v>
      </c>
      <c r="D7" s="88">
        <v>1</v>
      </c>
      <c r="E7" s="88">
        <v>0</v>
      </c>
      <c r="F7" s="88">
        <v>0</v>
      </c>
      <c r="G7" s="88">
        <v>0</v>
      </c>
      <c r="H7" s="88">
        <v>0</v>
      </c>
      <c r="I7" s="88">
        <v>0</v>
      </c>
      <c r="J7" s="88">
        <v>0</v>
      </c>
      <c r="K7" s="88">
        <v>0</v>
      </c>
      <c r="L7" s="88">
        <v>9</v>
      </c>
      <c r="M7" s="88">
        <v>0</v>
      </c>
      <c r="N7" s="88">
        <v>0</v>
      </c>
      <c r="O7" s="88">
        <v>0</v>
      </c>
      <c r="P7" s="88">
        <v>4</v>
      </c>
      <c r="Q7" s="88">
        <v>3</v>
      </c>
      <c r="R7" s="88">
        <v>23</v>
      </c>
      <c r="S7" s="88">
        <v>1</v>
      </c>
      <c r="T7" s="88">
        <v>4</v>
      </c>
      <c r="U7" s="88">
        <v>7</v>
      </c>
    </row>
    <row r="8" spans="1:21" ht="18" customHeight="1">
      <c r="A8" s="10">
        <v>22</v>
      </c>
      <c r="B8" s="163">
        <f>SUM(C8:U8)</f>
        <v>72</v>
      </c>
      <c r="C8" s="88">
        <v>10</v>
      </c>
      <c r="D8" s="88">
        <v>0</v>
      </c>
      <c r="E8" s="88">
        <v>0</v>
      </c>
      <c r="F8" s="88">
        <v>0</v>
      </c>
      <c r="G8" s="88">
        <v>0</v>
      </c>
      <c r="H8" s="88">
        <v>0</v>
      </c>
      <c r="I8" s="88">
        <v>0</v>
      </c>
      <c r="J8" s="88">
        <v>0</v>
      </c>
      <c r="K8" s="88">
        <v>0</v>
      </c>
      <c r="L8" s="88">
        <v>10</v>
      </c>
      <c r="M8" s="88">
        <v>0</v>
      </c>
      <c r="N8" s="88">
        <v>0</v>
      </c>
      <c r="O8" s="88">
        <v>2</v>
      </c>
      <c r="P8" s="88">
        <v>6</v>
      </c>
      <c r="Q8" s="88">
        <v>6</v>
      </c>
      <c r="R8" s="88">
        <v>28</v>
      </c>
      <c r="S8" s="88">
        <v>1</v>
      </c>
      <c r="T8" s="88">
        <v>1</v>
      </c>
      <c r="U8" s="88">
        <v>8</v>
      </c>
    </row>
    <row r="9" spans="1:21" ht="18" customHeight="1">
      <c r="A9" s="10">
        <v>23</v>
      </c>
      <c r="B9" s="88">
        <f>SUM(C9:U9)</f>
        <v>52</v>
      </c>
      <c r="C9" s="88">
        <v>10</v>
      </c>
      <c r="D9" s="88">
        <v>0</v>
      </c>
      <c r="E9" s="88">
        <v>1</v>
      </c>
      <c r="F9" s="88">
        <v>0</v>
      </c>
      <c r="G9" s="88">
        <v>0</v>
      </c>
      <c r="H9" s="88">
        <v>0</v>
      </c>
      <c r="I9" s="88">
        <v>0</v>
      </c>
      <c r="J9" s="88">
        <v>0</v>
      </c>
      <c r="K9" s="88">
        <v>0</v>
      </c>
      <c r="L9" s="88">
        <v>5</v>
      </c>
      <c r="M9" s="88">
        <v>0</v>
      </c>
      <c r="N9" s="88">
        <v>0</v>
      </c>
      <c r="O9" s="88">
        <v>0</v>
      </c>
      <c r="P9" s="88">
        <v>4</v>
      </c>
      <c r="Q9" s="88">
        <v>0</v>
      </c>
      <c r="R9" s="88">
        <v>19</v>
      </c>
      <c r="S9" s="88">
        <v>1</v>
      </c>
      <c r="T9" s="88">
        <v>2</v>
      </c>
      <c r="U9" s="88">
        <v>10</v>
      </c>
    </row>
    <row r="10" spans="1:21" ht="18" customHeight="1">
      <c r="A10" s="10">
        <v>24</v>
      </c>
      <c r="B10" s="88">
        <f>SUM(C10:U10)</f>
        <v>50</v>
      </c>
      <c r="C10" s="88">
        <v>2</v>
      </c>
      <c r="D10" s="88">
        <v>0</v>
      </c>
      <c r="E10" s="88">
        <v>1</v>
      </c>
      <c r="F10" s="88">
        <v>0</v>
      </c>
      <c r="G10" s="88">
        <v>0</v>
      </c>
      <c r="H10" s="88">
        <v>0</v>
      </c>
      <c r="I10" s="88">
        <v>0</v>
      </c>
      <c r="J10" s="88">
        <v>0</v>
      </c>
      <c r="K10" s="88">
        <v>0</v>
      </c>
      <c r="L10" s="88">
        <v>6</v>
      </c>
      <c r="M10" s="88">
        <v>0</v>
      </c>
      <c r="N10" s="88">
        <v>0</v>
      </c>
      <c r="O10" s="88">
        <v>0</v>
      </c>
      <c r="P10" s="88">
        <v>11</v>
      </c>
      <c r="Q10" s="88">
        <v>5</v>
      </c>
      <c r="R10" s="88">
        <v>19</v>
      </c>
      <c r="S10" s="88">
        <v>0</v>
      </c>
      <c r="T10" s="88">
        <v>0</v>
      </c>
      <c r="U10" s="88">
        <v>6</v>
      </c>
    </row>
    <row r="11" spans="1:21" ht="4.5" customHeight="1">
      <c r="A11" s="72"/>
      <c r="B11" s="73"/>
      <c r="C11" s="73"/>
      <c r="D11" s="73"/>
      <c r="E11" s="73"/>
      <c r="F11" s="73"/>
      <c r="G11" s="73"/>
      <c r="H11" s="73"/>
      <c r="I11" s="73"/>
      <c r="J11" s="73"/>
      <c r="K11" s="73"/>
      <c r="L11" s="73"/>
      <c r="M11" s="73"/>
      <c r="N11" s="73"/>
      <c r="O11" s="73"/>
      <c r="P11" s="73"/>
      <c r="Q11" s="73"/>
      <c r="R11" s="73"/>
      <c r="S11" s="73"/>
      <c r="T11" s="73"/>
      <c r="U11" s="73"/>
    </row>
    <row r="12" spans="1:21" ht="13.5" customHeight="1">
      <c r="A12" s="46" t="s">
        <v>88</v>
      </c>
      <c r="B12" s="7"/>
      <c r="C12" s="7"/>
      <c r="D12" s="7"/>
      <c r="E12" s="7"/>
      <c r="F12" s="7"/>
      <c r="G12" s="7"/>
      <c r="H12" s="7"/>
      <c r="I12" s="7"/>
      <c r="J12" s="7"/>
      <c r="K12" s="7"/>
      <c r="L12" s="7"/>
      <c r="M12" s="7"/>
      <c r="N12" s="7"/>
      <c r="O12" s="7"/>
      <c r="P12" s="7"/>
      <c r="Q12" s="7"/>
      <c r="R12" s="7"/>
      <c r="S12" s="7"/>
      <c r="T12" s="7"/>
      <c r="U12" s="7"/>
    </row>
    <row r="13" spans="1:21" ht="13.5" customHeight="1">
      <c r="A13" s="47" t="s">
        <v>112</v>
      </c>
      <c r="B13" s="3"/>
      <c r="C13" s="164"/>
      <c r="D13" s="164"/>
      <c r="E13" s="164"/>
      <c r="F13" s="164"/>
      <c r="G13" s="164"/>
      <c r="H13" s="164"/>
      <c r="I13" s="164"/>
      <c r="J13" s="164"/>
      <c r="K13" s="59"/>
      <c r="L13" s="59"/>
      <c r="M13" s="59"/>
      <c r="N13" s="59"/>
      <c r="O13" s="59"/>
      <c r="P13" s="59"/>
      <c r="Q13" s="59"/>
      <c r="R13" s="59"/>
      <c r="S13" s="59"/>
      <c r="T13" s="59"/>
      <c r="U13" s="59"/>
    </row>
    <row r="14" spans="1:21" ht="12.75">
      <c r="A14" s="59"/>
      <c r="B14" s="59"/>
      <c r="C14" s="59"/>
      <c r="D14" s="59"/>
      <c r="E14" s="59"/>
      <c r="F14" s="59"/>
      <c r="G14" s="59"/>
      <c r="H14" s="59"/>
      <c r="I14" s="59"/>
      <c r="J14" s="59"/>
      <c r="K14" s="59"/>
      <c r="L14" s="59"/>
      <c r="M14" s="59"/>
      <c r="N14" s="59"/>
      <c r="O14" s="59"/>
      <c r="P14" s="59"/>
      <c r="Q14" s="59"/>
      <c r="R14" s="59"/>
      <c r="S14" s="59"/>
      <c r="T14" s="59"/>
      <c r="U14" s="59"/>
    </row>
    <row r="15" spans="1:21" ht="12.75">
      <c r="A15" s="59"/>
      <c r="B15" s="59"/>
      <c r="C15" s="59"/>
      <c r="D15" s="59"/>
      <c r="E15" s="59"/>
      <c r="F15" s="59"/>
      <c r="G15" s="59"/>
      <c r="H15" s="59"/>
      <c r="I15" s="59"/>
      <c r="J15" s="59"/>
      <c r="K15" s="59"/>
      <c r="L15" s="59"/>
      <c r="M15" s="59"/>
      <c r="N15" s="59"/>
      <c r="O15" s="59"/>
      <c r="P15" s="59"/>
      <c r="Q15" s="59"/>
      <c r="R15" s="59"/>
      <c r="S15" s="59"/>
      <c r="T15" s="59"/>
      <c r="U15" s="59"/>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5"/>
  <sheetViews>
    <sheetView zoomScalePageLayoutView="0" workbookViewId="0" topLeftCell="A1">
      <selection activeCell="F20" sqref="F20"/>
    </sheetView>
  </sheetViews>
  <sheetFormatPr defaultColWidth="9.00390625" defaultRowHeight="13.5"/>
  <cols>
    <col min="1" max="1" width="5.625" style="57" customWidth="1"/>
    <col min="2" max="10" width="7.625" style="57" customWidth="1"/>
    <col min="11" max="16384" width="9.00390625" style="24" customWidth="1"/>
  </cols>
  <sheetData>
    <row r="1" spans="1:10" s="23" customFormat="1" ht="12.75" customHeight="1">
      <c r="A1" s="37" t="s">
        <v>99</v>
      </c>
      <c r="B1" s="32"/>
      <c r="C1" s="32"/>
      <c r="D1" s="32"/>
      <c r="E1" s="32"/>
      <c r="F1" s="32"/>
      <c r="G1" s="32"/>
      <c r="H1" s="32"/>
      <c r="I1" s="32"/>
      <c r="J1" s="32"/>
    </row>
    <row r="2" spans="1:10" s="26" customFormat="1" ht="18" customHeight="1">
      <c r="A2" s="38" t="s">
        <v>107</v>
      </c>
      <c r="B2" s="71"/>
      <c r="C2" s="71"/>
      <c r="D2" s="71"/>
      <c r="E2" s="71"/>
      <c r="F2" s="71"/>
      <c r="G2" s="71"/>
      <c r="H2" s="71"/>
      <c r="I2" s="71"/>
      <c r="J2" s="71"/>
    </row>
    <row r="3" spans="1:10" s="26" customFormat="1" ht="12.75" customHeight="1">
      <c r="A3" s="2"/>
      <c r="B3" s="2"/>
      <c r="C3" s="2"/>
      <c r="D3" s="2"/>
      <c r="E3" s="2"/>
      <c r="F3" s="2"/>
      <c r="G3" s="2"/>
      <c r="H3" s="2"/>
      <c r="I3" s="2"/>
      <c r="J3" s="39" t="s">
        <v>98</v>
      </c>
    </row>
    <row r="4" spans="1:10" s="26" customFormat="1" ht="15.75" customHeight="1">
      <c r="A4" s="127" t="s">
        <v>120</v>
      </c>
      <c r="B4" s="125" t="s">
        <v>125</v>
      </c>
      <c r="C4" s="122" t="s">
        <v>132</v>
      </c>
      <c r="D4" s="123"/>
      <c r="E4" s="124"/>
      <c r="F4" s="120" t="s">
        <v>121</v>
      </c>
      <c r="G4" s="121"/>
      <c r="H4" s="121"/>
      <c r="I4" s="121"/>
      <c r="J4" s="121"/>
    </row>
    <row r="5" spans="1:10" s="26" customFormat="1" ht="15.75" customHeight="1">
      <c r="A5" s="128"/>
      <c r="B5" s="126"/>
      <c r="C5" s="43" t="s">
        <v>125</v>
      </c>
      <c r="D5" s="43" t="s">
        <v>133</v>
      </c>
      <c r="E5" s="43" t="s">
        <v>134</v>
      </c>
      <c r="F5" s="43" t="s">
        <v>125</v>
      </c>
      <c r="G5" s="45" t="s">
        <v>10</v>
      </c>
      <c r="H5" s="43" t="s">
        <v>11</v>
      </c>
      <c r="I5" s="43" t="s">
        <v>76</v>
      </c>
      <c r="J5" s="43" t="s">
        <v>1</v>
      </c>
    </row>
    <row r="6" spans="1:10" s="29" customFormat="1" ht="4.5" customHeight="1">
      <c r="A6" s="20"/>
      <c r="B6" s="21"/>
      <c r="C6" s="19"/>
      <c r="D6" s="19"/>
      <c r="E6" s="19"/>
      <c r="F6" s="19"/>
      <c r="G6" s="19"/>
      <c r="H6" s="19"/>
      <c r="I6" s="19"/>
      <c r="J6" s="19"/>
    </row>
    <row r="7" spans="1:10" s="26" customFormat="1" ht="15.75" customHeight="1">
      <c r="A7" s="10">
        <v>20</v>
      </c>
      <c r="B7" s="18">
        <f>SUM(C7,F7)</f>
        <v>2861</v>
      </c>
      <c r="C7" s="12">
        <f>SUM(D7:E7)</f>
        <v>2106</v>
      </c>
      <c r="D7" s="41">
        <v>1981</v>
      </c>
      <c r="E7" s="41">
        <v>125</v>
      </c>
      <c r="F7" s="41">
        <f>SUM(G7:J7)</f>
        <v>755</v>
      </c>
      <c r="G7" s="12">
        <v>661</v>
      </c>
      <c r="H7" s="12">
        <v>17</v>
      </c>
      <c r="I7" s="12">
        <v>26</v>
      </c>
      <c r="J7" s="12">
        <v>51</v>
      </c>
    </row>
    <row r="8" spans="1:10" s="9" customFormat="1" ht="15.75" customHeight="1">
      <c r="A8" s="10">
        <v>21</v>
      </c>
      <c r="B8" s="18">
        <f>SUM(C8,F8)</f>
        <v>2880</v>
      </c>
      <c r="C8" s="12">
        <f>SUM(D8:E8)</f>
        <v>2113</v>
      </c>
      <c r="D8" s="41">
        <v>1988</v>
      </c>
      <c r="E8" s="41">
        <v>125</v>
      </c>
      <c r="F8" s="41">
        <f>SUM(G8:J8)</f>
        <v>767</v>
      </c>
      <c r="G8" s="12">
        <v>675</v>
      </c>
      <c r="H8" s="12">
        <v>17</v>
      </c>
      <c r="I8" s="12">
        <v>24</v>
      </c>
      <c r="J8" s="12">
        <v>51</v>
      </c>
    </row>
    <row r="9" spans="1:10" s="26" customFormat="1" ht="15.75" customHeight="1">
      <c r="A9" s="10">
        <v>22</v>
      </c>
      <c r="B9" s="18">
        <f>SUM(C9,F9)</f>
        <v>2886</v>
      </c>
      <c r="C9" s="12">
        <f>SUM(D9:E9)</f>
        <v>2115</v>
      </c>
      <c r="D9" s="41">
        <v>1990</v>
      </c>
      <c r="E9" s="41">
        <v>125</v>
      </c>
      <c r="F9" s="41">
        <f>SUM(G9:J9)</f>
        <v>771</v>
      </c>
      <c r="G9" s="12">
        <v>680</v>
      </c>
      <c r="H9" s="12">
        <v>17</v>
      </c>
      <c r="I9" s="12">
        <v>24</v>
      </c>
      <c r="J9" s="12">
        <v>50</v>
      </c>
    </row>
    <row r="10" spans="1:10" s="26" customFormat="1" ht="15.75" customHeight="1">
      <c r="A10" s="10">
        <v>23</v>
      </c>
      <c r="B10" s="18">
        <f>SUM(C10,F10)</f>
        <v>2905</v>
      </c>
      <c r="C10" s="12">
        <f>SUM(D10:E10)</f>
        <v>2121</v>
      </c>
      <c r="D10" s="12">
        <v>1996</v>
      </c>
      <c r="E10" s="12">
        <v>125</v>
      </c>
      <c r="F10" s="12">
        <f>SUM(G10:J10)</f>
        <v>784</v>
      </c>
      <c r="G10" s="12">
        <v>693</v>
      </c>
      <c r="H10" s="12">
        <v>17</v>
      </c>
      <c r="I10" s="12">
        <v>24</v>
      </c>
      <c r="J10" s="12">
        <v>50</v>
      </c>
    </row>
    <row r="11" spans="1:10" s="26" customFormat="1" ht="15.75" customHeight="1">
      <c r="A11" s="10">
        <v>24</v>
      </c>
      <c r="B11" s="18">
        <f>SUM(C11,F11)</f>
        <v>2912</v>
      </c>
      <c r="C11" s="12">
        <f>SUM(D11:E11)</f>
        <v>2121</v>
      </c>
      <c r="D11" s="12">
        <v>1996</v>
      </c>
      <c r="E11" s="12">
        <v>125</v>
      </c>
      <c r="F11" s="12">
        <f>SUM(G11:J11)</f>
        <v>791</v>
      </c>
      <c r="G11" s="12">
        <v>702</v>
      </c>
      <c r="H11" s="12">
        <v>16</v>
      </c>
      <c r="I11" s="12">
        <v>23</v>
      </c>
      <c r="J11" s="12">
        <v>50</v>
      </c>
    </row>
    <row r="12" spans="1:10" s="26" customFormat="1" ht="4.5" customHeight="1">
      <c r="A12" s="72"/>
      <c r="B12" s="73"/>
      <c r="C12" s="73"/>
      <c r="D12" s="73"/>
      <c r="E12" s="73"/>
      <c r="F12" s="40"/>
      <c r="G12" s="73"/>
      <c r="H12" s="73"/>
      <c r="I12" s="73"/>
      <c r="J12" s="73"/>
    </row>
    <row r="13" spans="1:10" s="26" customFormat="1" ht="13.5" customHeight="1">
      <c r="A13" s="46" t="s">
        <v>90</v>
      </c>
      <c r="B13" s="7"/>
      <c r="C13" s="7"/>
      <c r="D13" s="7"/>
      <c r="E13" s="7"/>
      <c r="F13" s="7"/>
      <c r="G13" s="7"/>
      <c r="H13" s="7"/>
      <c r="I13" s="7"/>
      <c r="J13" s="7"/>
    </row>
    <row r="14" spans="1:10" s="26" customFormat="1" ht="13.5" customHeight="1">
      <c r="A14" s="47" t="s">
        <v>113</v>
      </c>
      <c r="B14" s="3"/>
      <c r="C14" s="3"/>
      <c r="D14" s="3"/>
      <c r="E14" s="3"/>
      <c r="F14" s="3"/>
      <c r="G14" s="3"/>
      <c r="H14" s="3"/>
      <c r="I14" s="3"/>
      <c r="J14" s="3"/>
    </row>
    <row r="15" spans="1:10" s="26" customFormat="1" ht="12.75">
      <c r="A15" s="59"/>
      <c r="B15" s="59"/>
      <c r="C15" s="59"/>
      <c r="D15" s="59"/>
      <c r="E15" s="59"/>
      <c r="F15" s="59"/>
      <c r="G15" s="59"/>
      <c r="H15" s="59"/>
      <c r="I15" s="59"/>
      <c r="J15" s="59"/>
    </row>
  </sheetData>
  <sheetProtection/>
  <mergeCells count="4">
    <mergeCell ref="F4:J4"/>
    <mergeCell ref="C4:E4"/>
    <mergeCell ref="B4:B5"/>
    <mergeCell ref="A4:A5"/>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3"/>
  <sheetViews>
    <sheetView zoomScalePageLayoutView="0" workbookViewId="0" topLeftCell="A1">
      <selection activeCell="F15" sqref="F15"/>
    </sheetView>
  </sheetViews>
  <sheetFormatPr defaultColWidth="9.00390625" defaultRowHeight="13.5"/>
  <cols>
    <col min="1" max="1" width="5.625" style="57" customWidth="1"/>
    <col min="2" max="9" width="7.625" style="57" customWidth="1"/>
    <col min="10" max="11" width="9.00390625" style="57" customWidth="1"/>
    <col min="12" max="16384" width="9.00390625" style="24" customWidth="1"/>
  </cols>
  <sheetData>
    <row r="1" spans="1:11" s="23" customFormat="1" ht="12.75" customHeight="1">
      <c r="A1" s="37" t="s">
        <v>99</v>
      </c>
      <c r="B1" s="32"/>
      <c r="C1" s="32"/>
      <c r="D1" s="32"/>
      <c r="E1" s="32"/>
      <c r="F1" s="32"/>
      <c r="G1" s="32"/>
      <c r="H1" s="32"/>
      <c r="I1" s="32"/>
      <c r="J1" s="32"/>
      <c r="K1" s="32"/>
    </row>
    <row r="2" spans="1:9" ht="18" customHeight="1">
      <c r="A2" s="38" t="s">
        <v>108</v>
      </c>
      <c r="B2" s="71"/>
      <c r="C2" s="71"/>
      <c r="D2" s="71"/>
      <c r="E2" s="71"/>
      <c r="F2" s="71"/>
      <c r="G2" s="71"/>
      <c r="H2" s="71"/>
      <c r="I2" s="71"/>
    </row>
    <row r="3" spans="1:9" ht="12.75" customHeight="1">
      <c r="A3" s="73"/>
      <c r="B3" s="73"/>
      <c r="C3" s="73"/>
      <c r="D3" s="73"/>
      <c r="E3" s="73"/>
      <c r="F3" s="73"/>
      <c r="G3" s="73"/>
      <c r="H3" s="73"/>
      <c r="I3" s="73"/>
    </row>
    <row r="4" spans="1:10" s="78" customFormat="1" ht="25.5" customHeight="1">
      <c r="A4" s="165" t="s">
        <v>0</v>
      </c>
      <c r="B4" s="166" t="s">
        <v>125</v>
      </c>
      <c r="C4" s="166" t="s">
        <v>12</v>
      </c>
      <c r="D4" s="166" t="s">
        <v>13</v>
      </c>
      <c r="E4" s="166" t="s">
        <v>136</v>
      </c>
      <c r="F4" s="166" t="s">
        <v>14</v>
      </c>
      <c r="G4" s="166" t="s">
        <v>137</v>
      </c>
      <c r="H4" s="166" t="s">
        <v>135</v>
      </c>
      <c r="I4" s="167" t="s">
        <v>1</v>
      </c>
      <c r="J4" s="79"/>
    </row>
    <row r="5" spans="1:11" s="25" customFormat="1" ht="5.25" customHeight="1">
      <c r="A5" s="19"/>
      <c r="B5" s="168"/>
      <c r="C5" s="21"/>
      <c r="D5" s="21"/>
      <c r="E5" s="21"/>
      <c r="F5" s="21"/>
      <c r="G5" s="21"/>
      <c r="H5" s="21"/>
      <c r="I5" s="21"/>
      <c r="J5" s="80"/>
      <c r="K5" s="58"/>
    </row>
    <row r="6" spans="1:11" s="25" customFormat="1" ht="15" customHeight="1">
      <c r="A6" s="103">
        <v>20</v>
      </c>
      <c r="B6" s="169">
        <f>SUM(C6:I6)</f>
        <v>81</v>
      </c>
      <c r="C6" s="96">
        <v>38</v>
      </c>
      <c r="D6" s="96">
        <v>13</v>
      </c>
      <c r="E6" s="96">
        <v>1</v>
      </c>
      <c r="F6" s="96">
        <v>2</v>
      </c>
      <c r="G6" s="96">
        <v>25</v>
      </c>
      <c r="H6" s="96">
        <v>0</v>
      </c>
      <c r="I6" s="96">
        <v>2</v>
      </c>
      <c r="J6" s="31"/>
      <c r="K6" s="58"/>
    </row>
    <row r="7" spans="1:11" s="16" customFormat="1" ht="15" customHeight="1">
      <c r="A7" s="103">
        <v>21</v>
      </c>
      <c r="B7" s="169">
        <f>SUM(C7:I7)</f>
        <v>57</v>
      </c>
      <c r="C7" s="96">
        <v>37</v>
      </c>
      <c r="D7" s="96">
        <v>9</v>
      </c>
      <c r="E7" s="96">
        <v>0</v>
      </c>
      <c r="F7" s="96">
        <v>0</v>
      </c>
      <c r="G7" s="96">
        <v>9</v>
      </c>
      <c r="H7" s="96">
        <v>0</v>
      </c>
      <c r="I7" s="96">
        <v>2</v>
      </c>
      <c r="J7" s="19"/>
      <c r="K7" s="22"/>
    </row>
    <row r="8" spans="1:10" ht="15" customHeight="1">
      <c r="A8" s="103">
        <v>22</v>
      </c>
      <c r="B8" s="169">
        <f>SUM(C8:I8)</f>
        <v>72</v>
      </c>
      <c r="C8" s="96">
        <v>52</v>
      </c>
      <c r="D8" s="96">
        <v>6</v>
      </c>
      <c r="E8" s="96">
        <v>1</v>
      </c>
      <c r="F8" s="96">
        <v>0</v>
      </c>
      <c r="G8" s="96">
        <v>12</v>
      </c>
      <c r="H8" s="96">
        <v>0</v>
      </c>
      <c r="I8" s="96">
        <v>1</v>
      </c>
      <c r="J8" s="73"/>
    </row>
    <row r="9" spans="1:10" ht="15" customHeight="1">
      <c r="A9" s="103">
        <v>23</v>
      </c>
      <c r="B9" s="169">
        <f>SUM(C9:I9)</f>
        <v>52</v>
      </c>
      <c r="C9" s="96">
        <v>30</v>
      </c>
      <c r="D9" s="96">
        <v>10</v>
      </c>
      <c r="E9" s="96">
        <v>0</v>
      </c>
      <c r="F9" s="96">
        <v>0</v>
      </c>
      <c r="G9" s="96">
        <v>12</v>
      </c>
      <c r="H9" s="96">
        <v>0</v>
      </c>
      <c r="I9" s="96">
        <v>0</v>
      </c>
      <c r="J9" s="73"/>
    </row>
    <row r="10" spans="1:10" ht="15" customHeight="1">
      <c r="A10" s="103">
        <v>24</v>
      </c>
      <c r="B10" s="169">
        <f>SUM(C10:I10)</f>
        <v>50</v>
      </c>
      <c r="C10" s="96">
        <v>40</v>
      </c>
      <c r="D10" s="96">
        <v>1</v>
      </c>
      <c r="E10" s="96">
        <v>0</v>
      </c>
      <c r="F10" s="96">
        <v>1</v>
      </c>
      <c r="G10" s="96">
        <v>6</v>
      </c>
      <c r="H10" s="96">
        <v>0</v>
      </c>
      <c r="I10" s="96">
        <v>2</v>
      </c>
      <c r="J10" s="73"/>
    </row>
    <row r="11" spans="1:10" ht="5.25" customHeight="1">
      <c r="A11" s="170"/>
      <c r="B11" s="171"/>
      <c r="C11" s="1"/>
      <c r="D11" s="1"/>
      <c r="E11" s="1"/>
      <c r="F11" s="1"/>
      <c r="G11" s="1"/>
      <c r="H11" s="1"/>
      <c r="I11" s="1"/>
      <c r="J11" s="33"/>
    </row>
    <row r="12" spans="1:9" ht="13.5" customHeight="1">
      <c r="A12" s="46" t="s">
        <v>88</v>
      </c>
      <c r="B12" s="7"/>
      <c r="C12" s="7"/>
      <c r="D12" s="7"/>
      <c r="E12" s="7"/>
      <c r="F12" s="7"/>
      <c r="G12" s="7"/>
      <c r="H12" s="7"/>
      <c r="I12" s="7"/>
    </row>
    <row r="13" spans="1:9" ht="13.5" customHeight="1">
      <c r="A13" s="47" t="s">
        <v>112</v>
      </c>
      <c r="B13" s="164"/>
      <c r="C13" s="164"/>
      <c r="D13" s="164"/>
      <c r="E13" s="164"/>
      <c r="F13" s="164"/>
      <c r="G13" s="164"/>
      <c r="H13" s="164"/>
      <c r="I13" s="164"/>
    </row>
  </sheetData>
  <sheetProtection/>
  <printOptions/>
  <pageMargins left="0.7874015748031497" right="0.7874015748031497" top="0.984251968503937" bottom="0.5" header="0.5118110236220472" footer="0.29"/>
  <pageSetup horizontalDpi="600" verticalDpi="600" orientation="portrait" paperSize="9" r:id="rId1"/>
  <headerFooter alignWithMargins="0">
    <oddHeader>&amp;L&amp;8 164　　　司法 ・ 警察 ・ 消防</oddHeader>
  </headerFooter>
</worksheet>
</file>

<file path=xl/worksheets/sheet6.xml><?xml version="1.0" encoding="utf-8"?>
<worksheet xmlns="http://schemas.openxmlformats.org/spreadsheetml/2006/main" xmlns:r="http://schemas.openxmlformats.org/officeDocument/2006/relationships">
  <dimension ref="A1:P16"/>
  <sheetViews>
    <sheetView zoomScalePageLayoutView="0" workbookViewId="0" topLeftCell="A1">
      <selection activeCell="F22" sqref="F22"/>
    </sheetView>
  </sheetViews>
  <sheetFormatPr defaultColWidth="9.00390625" defaultRowHeight="13.5"/>
  <cols>
    <col min="1" max="1" width="5.625" style="57" customWidth="1"/>
    <col min="2" max="2" width="6.625" style="57" customWidth="1"/>
    <col min="3" max="13" width="5.625" style="24" customWidth="1"/>
    <col min="14" max="14" width="5.625" style="57" customWidth="1"/>
    <col min="15" max="16384" width="9.00390625" style="24" customWidth="1"/>
  </cols>
  <sheetData>
    <row r="1" ht="12.75" customHeight="1">
      <c r="A1" s="37" t="s">
        <v>99</v>
      </c>
    </row>
    <row r="2" spans="1:14" ht="18" customHeight="1">
      <c r="A2" s="38" t="s">
        <v>109</v>
      </c>
      <c r="B2" s="71"/>
      <c r="C2" s="129"/>
      <c r="D2" s="129"/>
      <c r="E2" s="129"/>
      <c r="F2" s="129"/>
      <c r="G2" s="129"/>
      <c r="H2" s="129"/>
      <c r="I2" s="129"/>
      <c r="J2" s="129"/>
      <c r="K2" s="129"/>
      <c r="L2" s="129"/>
      <c r="M2" s="129"/>
      <c r="N2" s="71"/>
    </row>
    <row r="3" spans="1:14" ht="12.75" customHeight="1">
      <c r="A3" s="73"/>
      <c r="B3" s="73"/>
      <c r="C3" s="73"/>
      <c r="D3" s="73"/>
      <c r="E3" s="73"/>
      <c r="F3" s="73"/>
      <c r="G3" s="73"/>
      <c r="H3" s="73"/>
      <c r="I3" s="73"/>
      <c r="J3" s="73"/>
      <c r="K3" s="73"/>
      <c r="L3" s="73"/>
      <c r="M3" s="73"/>
      <c r="N3" s="73"/>
    </row>
    <row r="4" spans="1:15" s="25" customFormat="1" ht="15.75" customHeight="1">
      <c r="A4" s="112" t="s">
        <v>0</v>
      </c>
      <c r="B4" s="172" t="s">
        <v>122</v>
      </c>
      <c r="C4" s="173"/>
      <c r="D4" s="173"/>
      <c r="E4" s="173"/>
      <c r="F4" s="173"/>
      <c r="G4" s="173"/>
      <c r="H4" s="173"/>
      <c r="I4" s="173"/>
      <c r="J4" s="173"/>
      <c r="K4" s="173"/>
      <c r="L4" s="173"/>
      <c r="M4" s="174"/>
      <c r="N4" s="175" t="s">
        <v>162</v>
      </c>
      <c r="O4" s="83"/>
    </row>
    <row r="5" spans="1:15" s="82" customFormat="1" ht="25.5" customHeight="1">
      <c r="A5" s="128"/>
      <c r="B5" s="176" t="s">
        <v>47</v>
      </c>
      <c r="C5" s="177" t="s">
        <v>153</v>
      </c>
      <c r="D5" s="177" t="s">
        <v>15</v>
      </c>
      <c r="E5" s="177" t="s">
        <v>154</v>
      </c>
      <c r="F5" s="177" t="s">
        <v>155</v>
      </c>
      <c r="G5" s="177" t="s">
        <v>156</v>
      </c>
      <c r="H5" s="177" t="s">
        <v>157</v>
      </c>
      <c r="I5" s="177" t="s">
        <v>158</v>
      </c>
      <c r="J5" s="177" t="s">
        <v>159</v>
      </c>
      <c r="K5" s="177" t="s">
        <v>160</v>
      </c>
      <c r="L5" s="177" t="s">
        <v>161</v>
      </c>
      <c r="M5" s="177" t="s">
        <v>1</v>
      </c>
      <c r="N5" s="178"/>
      <c r="O5" s="84"/>
    </row>
    <row r="6" spans="1:15" s="25" customFormat="1" ht="5.25" customHeight="1">
      <c r="A6" s="20"/>
      <c r="B6" s="21"/>
      <c r="C6" s="9"/>
      <c r="D6" s="9"/>
      <c r="E6" s="9"/>
      <c r="F6" s="9"/>
      <c r="G6" s="9"/>
      <c r="H6" s="9"/>
      <c r="I6" s="9"/>
      <c r="J6" s="9"/>
      <c r="K6" s="9"/>
      <c r="L6" s="9"/>
      <c r="M6" s="9"/>
      <c r="N6" s="21"/>
      <c r="O6" s="83"/>
    </row>
    <row r="7" spans="1:15" s="25" customFormat="1" ht="15.75" customHeight="1">
      <c r="A7" s="10">
        <v>20</v>
      </c>
      <c r="B7" s="179">
        <f>SUM(C7:M7)</f>
        <v>9802</v>
      </c>
      <c r="C7" s="98">
        <v>48</v>
      </c>
      <c r="D7" s="98">
        <v>0</v>
      </c>
      <c r="E7" s="98">
        <v>3</v>
      </c>
      <c r="F7" s="98">
        <v>1095</v>
      </c>
      <c r="G7" s="98">
        <v>76</v>
      </c>
      <c r="H7" s="98">
        <v>101</v>
      </c>
      <c r="I7" s="98">
        <v>1415</v>
      </c>
      <c r="J7" s="98">
        <v>86</v>
      </c>
      <c r="K7" s="98">
        <v>138</v>
      </c>
      <c r="L7" s="98">
        <v>6021</v>
      </c>
      <c r="M7" s="98">
        <v>819</v>
      </c>
      <c r="N7" s="98">
        <v>8755</v>
      </c>
      <c r="O7" s="83"/>
    </row>
    <row r="8" spans="1:15" s="16" customFormat="1" ht="15.75" customHeight="1">
      <c r="A8" s="10">
        <v>21</v>
      </c>
      <c r="B8" s="179">
        <f>SUM(C8:M8)</f>
        <v>9916</v>
      </c>
      <c r="C8" s="98">
        <v>45</v>
      </c>
      <c r="D8" s="98">
        <v>0</v>
      </c>
      <c r="E8" s="98">
        <v>6</v>
      </c>
      <c r="F8" s="98">
        <v>1070</v>
      </c>
      <c r="G8" s="98">
        <v>55</v>
      </c>
      <c r="H8" s="98">
        <v>82</v>
      </c>
      <c r="I8" s="98">
        <v>1411</v>
      </c>
      <c r="J8" s="98">
        <v>86</v>
      </c>
      <c r="K8" s="98">
        <v>144</v>
      </c>
      <c r="L8" s="98">
        <v>6169</v>
      </c>
      <c r="M8" s="98">
        <v>848</v>
      </c>
      <c r="N8" s="98">
        <v>8769</v>
      </c>
      <c r="O8" s="14"/>
    </row>
    <row r="9" spans="1:15" ht="15.75" customHeight="1">
      <c r="A9" s="10">
        <v>22</v>
      </c>
      <c r="B9" s="179">
        <f>SUM(C9:M9)</f>
        <v>10865</v>
      </c>
      <c r="C9" s="99">
        <v>49</v>
      </c>
      <c r="D9" s="98">
        <v>0</v>
      </c>
      <c r="E9" s="99">
        <v>6</v>
      </c>
      <c r="F9" s="99">
        <v>1111</v>
      </c>
      <c r="G9" s="99">
        <v>73</v>
      </c>
      <c r="H9" s="99">
        <v>115</v>
      </c>
      <c r="I9" s="99">
        <v>1603</v>
      </c>
      <c r="J9" s="99">
        <v>97</v>
      </c>
      <c r="K9" s="99">
        <v>130</v>
      </c>
      <c r="L9" s="99">
        <v>6720</v>
      </c>
      <c r="M9" s="99">
        <v>961</v>
      </c>
      <c r="N9" s="99">
        <v>9619</v>
      </c>
      <c r="O9" s="27"/>
    </row>
    <row r="10" spans="1:15" ht="15.75" customHeight="1">
      <c r="A10" s="10" t="s">
        <v>149</v>
      </c>
      <c r="B10" s="179">
        <f>SUM(C10:M10)</f>
        <v>10905</v>
      </c>
      <c r="C10" s="99">
        <v>31</v>
      </c>
      <c r="D10" s="98">
        <v>2</v>
      </c>
      <c r="E10" s="99">
        <v>9</v>
      </c>
      <c r="F10" s="99">
        <v>1021</v>
      </c>
      <c r="G10" s="99">
        <v>67</v>
      </c>
      <c r="H10" s="99">
        <v>99</v>
      </c>
      <c r="I10" s="99">
        <v>1664</v>
      </c>
      <c r="J10" s="99">
        <v>104</v>
      </c>
      <c r="K10" s="99">
        <v>118</v>
      </c>
      <c r="L10" s="99">
        <v>6784</v>
      </c>
      <c r="M10" s="99">
        <v>1006</v>
      </c>
      <c r="N10" s="99">
        <v>9402</v>
      </c>
      <c r="O10" s="27"/>
    </row>
    <row r="11" spans="1:15" ht="18" customHeight="1">
      <c r="A11" s="180" t="s">
        <v>150</v>
      </c>
      <c r="B11" s="179">
        <f>SUM(C11:M11)</f>
        <v>11059</v>
      </c>
      <c r="C11" s="99">
        <v>36</v>
      </c>
      <c r="D11" s="98">
        <v>0</v>
      </c>
      <c r="E11" s="99">
        <v>6</v>
      </c>
      <c r="F11" s="99">
        <v>953</v>
      </c>
      <c r="G11" s="99">
        <v>67</v>
      </c>
      <c r="H11" s="99">
        <v>92</v>
      </c>
      <c r="I11" s="99">
        <v>1793</v>
      </c>
      <c r="J11" s="99">
        <v>84</v>
      </c>
      <c r="K11" s="99">
        <v>95</v>
      </c>
      <c r="L11" s="99">
        <v>6969</v>
      </c>
      <c r="M11" s="99">
        <v>964</v>
      </c>
      <c r="N11" s="99">
        <v>9701</v>
      </c>
      <c r="O11" s="27"/>
    </row>
    <row r="12" spans="1:16" ht="5.25" customHeight="1">
      <c r="A12" s="81"/>
      <c r="B12" s="59"/>
      <c r="C12" s="26"/>
      <c r="D12" s="26"/>
      <c r="E12" s="26"/>
      <c r="F12" s="26"/>
      <c r="G12" s="26"/>
      <c r="H12" s="26"/>
      <c r="I12" s="26"/>
      <c r="J12" s="26"/>
      <c r="K12" s="26"/>
      <c r="L12" s="26"/>
      <c r="M12" s="26"/>
      <c r="N12" s="59"/>
      <c r="O12" s="26"/>
      <c r="P12" s="26"/>
    </row>
    <row r="13" spans="1:16" ht="13.5" customHeight="1">
      <c r="A13" s="46" t="s">
        <v>88</v>
      </c>
      <c r="B13" s="7"/>
      <c r="C13" s="7"/>
      <c r="D13" s="7"/>
      <c r="E13" s="7"/>
      <c r="F13" s="7"/>
      <c r="G13" s="7"/>
      <c r="H13" s="7"/>
      <c r="I13" s="7"/>
      <c r="J13" s="7"/>
      <c r="K13" s="7"/>
      <c r="L13" s="7"/>
      <c r="M13" s="7"/>
      <c r="N13" s="7"/>
      <c r="O13" s="26"/>
      <c r="P13" s="26"/>
    </row>
    <row r="14" spans="1:14" ht="13.5" customHeight="1">
      <c r="A14" s="47" t="s">
        <v>110</v>
      </c>
      <c r="B14" s="3"/>
      <c r="C14" s="3"/>
      <c r="D14" s="3"/>
      <c r="E14" s="3"/>
      <c r="F14" s="3"/>
      <c r="G14" s="3"/>
      <c r="H14" s="3"/>
      <c r="I14" s="3"/>
      <c r="J14" s="3"/>
      <c r="K14" s="3"/>
      <c r="L14" s="3"/>
      <c r="M14" s="3"/>
      <c r="N14" s="3"/>
    </row>
    <row r="15" spans="1:14" ht="13.5" customHeight="1">
      <c r="A15" s="47" t="s">
        <v>152</v>
      </c>
      <c r="B15" s="3"/>
      <c r="C15" s="3"/>
      <c r="D15" s="3"/>
      <c r="E15" s="3"/>
      <c r="F15" s="3"/>
      <c r="G15" s="3"/>
      <c r="H15" s="3"/>
      <c r="I15" s="3"/>
      <c r="J15" s="3"/>
      <c r="K15" s="3"/>
      <c r="L15" s="3"/>
      <c r="M15" s="3"/>
      <c r="N15" s="3"/>
    </row>
    <row r="16" spans="1:14" ht="13.5" customHeight="1">
      <c r="A16" s="47" t="s">
        <v>163</v>
      </c>
      <c r="B16" s="3"/>
      <c r="C16" s="3"/>
      <c r="D16" s="3"/>
      <c r="E16" s="3"/>
      <c r="F16" s="3"/>
      <c r="G16" s="3"/>
      <c r="H16" s="3"/>
      <c r="I16" s="3"/>
      <c r="J16" s="3"/>
      <c r="K16" s="3"/>
      <c r="L16" s="3"/>
      <c r="M16" s="3"/>
      <c r="N16" s="3"/>
    </row>
  </sheetData>
  <sheetProtection/>
  <mergeCells count="3">
    <mergeCell ref="B4:M4"/>
    <mergeCell ref="A4:A5"/>
    <mergeCell ref="N4:N5"/>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4"/>
  <sheetViews>
    <sheetView zoomScalePageLayoutView="0" workbookViewId="0" topLeftCell="A1">
      <selection activeCell="E2" sqref="E2"/>
    </sheetView>
  </sheetViews>
  <sheetFormatPr defaultColWidth="9.00390625" defaultRowHeight="13.5"/>
  <cols>
    <col min="1" max="1" width="5.625" style="59" customWidth="1"/>
    <col min="2" max="8" width="8.625" style="59" customWidth="1"/>
    <col min="9" max="16384" width="9.00390625" style="26" customWidth="1"/>
  </cols>
  <sheetData>
    <row r="1" ht="12.75" customHeight="1">
      <c r="A1" s="108" t="s">
        <v>99</v>
      </c>
    </row>
    <row r="2" spans="1:8" ht="18" customHeight="1">
      <c r="A2" s="38" t="s">
        <v>124</v>
      </c>
      <c r="B2" s="71"/>
      <c r="C2" s="71"/>
      <c r="D2" s="71"/>
      <c r="E2" s="71"/>
      <c r="F2" s="71"/>
      <c r="G2" s="71"/>
      <c r="H2" s="71"/>
    </row>
    <row r="3" spans="1:8" ht="12.75" customHeight="1">
      <c r="A3" s="73"/>
      <c r="B3" s="73"/>
      <c r="C3" s="73"/>
      <c r="D3" s="73"/>
      <c r="E3" s="73"/>
      <c r="F3" s="73"/>
      <c r="G3" s="73"/>
      <c r="H3" s="73"/>
    </row>
    <row r="4" spans="1:9" s="29" customFormat="1" ht="15.75" customHeight="1">
      <c r="A4" s="127" t="s">
        <v>0</v>
      </c>
      <c r="B4" s="181" t="s">
        <v>126</v>
      </c>
      <c r="C4" s="182"/>
      <c r="D4" s="182"/>
      <c r="E4" s="182"/>
      <c r="F4" s="182"/>
      <c r="G4" s="183"/>
      <c r="H4" s="184" t="s">
        <v>123</v>
      </c>
      <c r="I4" s="28"/>
    </row>
    <row r="5" spans="1:9" s="29" customFormat="1" ht="25.5" customHeight="1">
      <c r="A5" s="128"/>
      <c r="B5" s="176" t="s">
        <v>140</v>
      </c>
      <c r="C5" s="177" t="s">
        <v>141</v>
      </c>
      <c r="D5" s="177" t="s">
        <v>142</v>
      </c>
      <c r="E5" s="177" t="s">
        <v>143</v>
      </c>
      <c r="F5" s="185" t="s">
        <v>144</v>
      </c>
      <c r="G5" s="177" t="s">
        <v>145</v>
      </c>
      <c r="H5" s="154"/>
      <c r="I5" s="28"/>
    </row>
    <row r="6" spans="1:9" s="29" customFormat="1" ht="5.25" customHeight="1">
      <c r="A6" s="186"/>
      <c r="B6" s="21"/>
      <c r="C6" s="21"/>
      <c r="D6" s="21"/>
      <c r="E6" s="21"/>
      <c r="F6" s="21"/>
      <c r="G6" s="21"/>
      <c r="H6" s="21"/>
      <c r="I6" s="28"/>
    </row>
    <row r="7" spans="1:9" s="29" customFormat="1" ht="15.75" customHeight="1">
      <c r="A7" s="10">
        <v>20</v>
      </c>
      <c r="B7" s="96">
        <f>SUM(C7:G7)</f>
        <v>319</v>
      </c>
      <c r="C7" s="97">
        <v>1</v>
      </c>
      <c r="D7" s="97">
        <v>65</v>
      </c>
      <c r="E7" s="97">
        <v>2</v>
      </c>
      <c r="F7" s="97">
        <v>240</v>
      </c>
      <c r="G7" s="97">
        <v>11</v>
      </c>
      <c r="H7" s="97">
        <v>300</v>
      </c>
      <c r="I7" s="28"/>
    </row>
    <row r="8" spans="1:9" s="9" customFormat="1" ht="15.75" customHeight="1">
      <c r="A8" s="10">
        <v>21</v>
      </c>
      <c r="B8" s="96">
        <f>SUM(C8:G8)</f>
        <v>307</v>
      </c>
      <c r="C8" s="96">
        <v>2</v>
      </c>
      <c r="D8" s="96">
        <v>68</v>
      </c>
      <c r="E8" s="96">
        <v>1</v>
      </c>
      <c r="F8" s="96">
        <v>219</v>
      </c>
      <c r="G8" s="96">
        <v>17</v>
      </c>
      <c r="H8" s="96">
        <v>290</v>
      </c>
      <c r="I8" s="85"/>
    </row>
    <row r="9" spans="1:9" ht="15.75" customHeight="1">
      <c r="A9" s="10">
        <v>22</v>
      </c>
      <c r="B9" s="96">
        <f>SUM(C9:G9)</f>
        <v>351</v>
      </c>
      <c r="C9" s="96">
        <v>1</v>
      </c>
      <c r="D9" s="96">
        <v>66</v>
      </c>
      <c r="E9" s="96">
        <v>4</v>
      </c>
      <c r="F9" s="96">
        <v>263</v>
      </c>
      <c r="G9" s="96">
        <v>17</v>
      </c>
      <c r="H9" s="96">
        <v>336</v>
      </c>
      <c r="I9" s="30"/>
    </row>
    <row r="10" spans="1:9" ht="15.75" customHeight="1">
      <c r="A10" s="10">
        <v>23</v>
      </c>
      <c r="B10" s="96">
        <f>SUM(C10:G10)</f>
        <v>337</v>
      </c>
      <c r="C10" s="96">
        <v>1</v>
      </c>
      <c r="D10" s="96">
        <v>48</v>
      </c>
      <c r="E10" s="96">
        <v>3</v>
      </c>
      <c r="F10" s="96">
        <v>273</v>
      </c>
      <c r="G10" s="96">
        <v>12</v>
      </c>
      <c r="H10" s="96">
        <v>306</v>
      </c>
      <c r="I10" s="30"/>
    </row>
    <row r="11" spans="1:9" ht="15.75" customHeight="1">
      <c r="A11" s="10">
        <v>24</v>
      </c>
      <c r="B11" s="96">
        <f>SUM(C11:G11)</f>
        <v>404</v>
      </c>
      <c r="C11" s="96">
        <v>0</v>
      </c>
      <c r="D11" s="96">
        <v>72</v>
      </c>
      <c r="E11" s="96">
        <v>3</v>
      </c>
      <c r="F11" s="96">
        <v>313</v>
      </c>
      <c r="G11" s="96">
        <v>16</v>
      </c>
      <c r="H11" s="96">
        <v>376</v>
      </c>
      <c r="I11" s="30"/>
    </row>
    <row r="12" ht="5.25" customHeight="1">
      <c r="A12" s="50"/>
    </row>
    <row r="13" spans="1:8" ht="13.5" customHeight="1">
      <c r="A13" s="46" t="s">
        <v>88</v>
      </c>
      <c r="B13" s="7"/>
      <c r="C13" s="7"/>
      <c r="D13" s="7"/>
      <c r="E13" s="7"/>
      <c r="F13" s="7"/>
      <c r="G13" s="7"/>
      <c r="H13" s="7"/>
    </row>
    <row r="14" spans="1:8" ht="13.5" customHeight="1">
      <c r="A14" s="47" t="s">
        <v>114</v>
      </c>
      <c r="B14" s="164"/>
      <c r="C14" s="164"/>
      <c r="D14" s="164"/>
      <c r="E14" s="164"/>
      <c r="F14" s="164"/>
      <c r="G14" s="164"/>
      <c r="H14" s="164"/>
    </row>
  </sheetData>
  <sheetProtection/>
  <mergeCells count="3">
    <mergeCell ref="A4:A5"/>
    <mergeCell ref="H4:H5"/>
    <mergeCell ref="B4:G4"/>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38"/>
  <sheetViews>
    <sheetView tabSelected="1" zoomScale="70" zoomScaleNormal="70" zoomScalePageLayoutView="0" workbookViewId="0" topLeftCell="A1">
      <selection activeCell="J14" sqref="J14"/>
    </sheetView>
  </sheetViews>
  <sheetFormatPr defaultColWidth="9.00390625" defaultRowHeight="13.5"/>
  <cols>
    <col min="1" max="1" width="11.625" style="59" customWidth="1"/>
    <col min="2" max="6" width="12.625" style="59" customWidth="1"/>
    <col min="7" max="16384" width="9.00390625" style="26" customWidth="1"/>
  </cols>
  <sheetData>
    <row r="1" spans="1:6" s="36" customFormat="1" ht="12.75" customHeight="1">
      <c r="A1" s="108" t="s">
        <v>99</v>
      </c>
      <c r="B1" s="35"/>
      <c r="C1" s="35"/>
      <c r="D1" s="35"/>
      <c r="E1" s="35"/>
      <c r="F1" s="35"/>
    </row>
    <row r="2" spans="1:6" ht="18" customHeight="1">
      <c r="A2" s="38" t="s">
        <v>111</v>
      </c>
      <c r="B2" s="71"/>
      <c r="C2" s="71"/>
      <c r="D2" s="71"/>
      <c r="E2" s="71"/>
      <c r="F2" s="71"/>
    </row>
    <row r="3" spans="1:6" s="6" customFormat="1" ht="12.75" customHeight="1">
      <c r="A3" s="5"/>
      <c r="B3" s="5"/>
      <c r="C3" s="5"/>
      <c r="D3" s="5"/>
      <c r="E3" s="187"/>
      <c r="F3" s="51" t="s">
        <v>148</v>
      </c>
    </row>
    <row r="4" spans="1:6" s="29" customFormat="1" ht="26.25" customHeight="1">
      <c r="A4" s="49" t="s">
        <v>138</v>
      </c>
      <c r="B4" s="54" t="s">
        <v>16</v>
      </c>
      <c r="C4" s="54" t="s">
        <v>17</v>
      </c>
      <c r="D4" s="56" t="s">
        <v>18</v>
      </c>
      <c r="E4" s="54" t="s">
        <v>19</v>
      </c>
      <c r="F4" s="42" t="s">
        <v>20</v>
      </c>
    </row>
    <row r="5" spans="1:6" s="29" customFormat="1" ht="5.25" customHeight="1">
      <c r="A5" s="55"/>
      <c r="B5" s="90"/>
      <c r="C5" s="91"/>
      <c r="D5" s="91"/>
      <c r="E5" s="91"/>
      <c r="F5" s="91"/>
    </row>
    <row r="6" spans="1:6" s="29" customFormat="1" ht="19.5" customHeight="1">
      <c r="A6" s="17" t="s">
        <v>47</v>
      </c>
      <c r="B6" s="18">
        <f>SUM(B8:B33)</f>
        <v>1337</v>
      </c>
      <c r="C6" s="12">
        <f>SUM(C8:C33)</f>
        <v>944</v>
      </c>
      <c r="D6" s="12">
        <f>SUM(D8:D33)</f>
        <v>9698</v>
      </c>
      <c r="E6" s="100">
        <f>SUM(E8:E33)</f>
        <v>1658595194</v>
      </c>
      <c r="F6" s="12">
        <f>SUM(F8:F33)</f>
        <v>254</v>
      </c>
    </row>
    <row r="7" spans="1:6" s="29" customFormat="1" ht="4.5" customHeight="1">
      <c r="A7" s="17"/>
      <c r="B7" s="18"/>
      <c r="C7" s="12"/>
      <c r="D7" s="12"/>
      <c r="E7" s="12"/>
      <c r="F7" s="12"/>
    </row>
    <row r="8" spans="1:6" s="29" customFormat="1" ht="19.5" customHeight="1">
      <c r="A8" s="17" t="s">
        <v>21</v>
      </c>
      <c r="B8" s="18">
        <v>176</v>
      </c>
      <c r="C8" s="12">
        <v>122</v>
      </c>
      <c r="D8" s="12">
        <v>1398</v>
      </c>
      <c r="E8" s="100">
        <v>167988110</v>
      </c>
      <c r="F8" s="12">
        <v>23</v>
      </c>
    </row>
    <row r="9" spans="1:6" ht="19.5" customHeight="1">
      <c r="A9" s="17" t="s">
        <v>23</v>
      </c>
      <c r="B9" s="18">
        <v>50</v>
      </c>
      <c r="C9" s="12">
        <v>33</v>
      </c>
      <c r="D9" s="12">
        <v>283</v>
      </c>
      <c r="E9" s="100">
        <v>34036690</v>
      </c>
      <c r="F9" s="12">
        <v>11</v>
      </c>
    </row>
    <row r="10" spans="1:6" s="29" customFormat="1" ht="19.5" customHeight="1">
      <c r="A10" s="17" t="s">
        <v>22</v>
      </c>
      <c r="B10" s="18">
        <v>42</v>
      </c>
      <c r="C10" s="12">
        <v>35</v>
      </c>
      <c r="D10" s="12">
        <v>137</v>
      </c>
      <c r="E10" s="100">
        <v>34229100</v>
      </c>
      <c r="F10" s="12">
        <v>10</v>
      </c>
    </row>
    <row r="11" spans="1:6" s="29" customFormat="1" ht="19.5" customHeight="1">
      <c r="A11" s="17" t="s">
        <v>24</v>
      </c>
      <c r="B11" s="18">
        <v>56</v>
      </c>
      <c r="C11" s="12">
        <v>33</v>
      </c>
      <c r="D11" s="12">
        <v>334</v>
      </c>
      <c r="E11" s="100">
        <v>63581520</v>
      </c>
      <c r="F11" s="12">
        <v>4</v>
      </c>
    </row>
    <row r="12" spans="1:6" s="29" customFormat="1" ht="19.5" customHeight="1">
      <c r="A12" s="17" t="s">
        <v>25</v>
      </c>
      <c r="B12" s="18">
        <v>51</v>
      </c>
      <c r="C12" s="12">
        <v>40</v>
      </c>
      <c r="D12" s="12">
        <v>941</v>
      </c>
      <c r="E12" s="100">
        <v>62876795</v>
      </c>
      <c r="F12" s="12">
        <v>16</v>
      </c>
    </row>
    <row r="13" spans="1:6" s="29" customFormat="1" ht="19.5" customHeight="1">
      <c r="A13" s="17" t="s">
        <v>26</v>
      </c>
      <c r="B13" s="18">
        <v>85</v>
      </c>
      <c r="C13" s="12">
        <v>46</v>
      </c>
      <c r="D13" s="12">
        <v>330</v>
      </c>
      <c r="E13" s="100">
        <v>106275695</v>
      </c>
      <c r="F13" s="12">
        <v>11</v>
      </c>
    </row>
    <row r="14" spans="1:6" s="29" customFormat="1" ht="19.5" customHeight="1">
      <c r="A14" s="17" t="s">
        <v>27</v>
      </c>
      <c r="B14" s="18">
        <v>31</v>
      </c>
      <c r="C14" s="12">
        <v>21</v>
      </c>
      <c r="D14" s="12">
        <v>181</v>
      </c>
      <c r="E14" s="100">
        <v>9533937</v>
      </c>
      <c r="F14" s="12">
        <v>7</v>
      </c>
    </row>
    <row r="15" spans="1:6" s="29" customFormat="1" ht="19.5" customHeight="1">
      <c r="A15" s="17" t="s">
        <v>28</v>
      </c>
      <c r="B15" s="18">
        <v>66</v>
      </c>
      <c r="C15" s="12">
        <v>62</v>
      </c>
      <c r="D15" s="12">
        <v>909</v>
      </c>
      <c r="E15" s="100">
        <v>144714180</v>
      </c>
      <c r="F15" s="12">
        <v>26</v>
      </c>
    </row>
    <row r="16" spans="1:6" s="29" customFormat="1" ht="19.5" customHeight="1">
      <c r="A16" s="17" t="s">
        <v>29</v>
      </c>
      <c r="B16" s="18">
        <v>121</v>
      </c>
      <c r="C16" s="12">
        <v>89</v>
      </c>
      <c r="D16" s="12">
        <v>608</v>
      </c>
      <c r="E16" s="100">
        <v>93621520</v>
      </c>
      <c r="F16" s="12">
        <v>24</v>
      </c>
    </row>
    <row r="17" spans="1:6" s="29" customFormat="1" ht="19.5" customHeight="1">
      <c r="A17" s="17" t="s">
        <v>30</v>
      </c>
      <c r="B17" s="18">
        <v>36</v>
      </c>
      <c r="C17" s="12">
        <v>23</v>
      </c>
      <c r="D17" s="12">
        <v>121</v>
      </c>
      <c r="E17" s="100">
        <v>19152804</v>
      </c>
      <c r="F17" s="12">
        <v>6</v>
      </c>
    </row>
    <row r="18" spans="1:6" s="29" customFormat="1" ht="19.5" customHeight="1">
      <c r="A18" s="17" t="s">
        <v>31</v>
      </c>
      <c r="B18" s="18">
        <v>53</v>
      </c>
      <c r="C18" s="12">
        <v>31</v>
      </c>
      <c r="D18" s="12">
        <v>269</v>
      </c>
      <c r="E18" s="100">
        <v>70916940</v>
      </c>
      <c r="F18" s="12">
        <v>9</v>
      </c>
    </row>
    <row r="19" spans="1:6" s="29" customFormat="1" ht="19.5" customHeight="1">
      <c r="A19" s="17" t="s">
        <v>32</v>
      </c>
      <c r="B19" s="18">
        <v>50</v>
      </c>
      <c r="C19" s="12">
        <v>34</v>
      </c>
      <c r="D19" s="12">
        <v>465</v>
      </c>
      <c r="E19" s="100">
        <v>50894000</v>
      </c>
      <c r="F19" s="12">
        <v>11</v>
      </c>
    </row>
    <row r="20" spans="1:6" s="29" customFormat="1" ht="19.5" customHeight="1">
      <c r="A20" s="17" t="s">
        <v>33</v>
      </c>
      <c r="B20" s="18">
        <v>45</v>
      </c>
      <c r="C20" s="12">
        <v>35</v>
      </c>
      <c r="D20" s="12">
        <v>151</v>
      </c>
      <c r="E20" s="100">
        <v>18736056</v>
      </c>
      <c r="F20" s="12">
        <v>7</v>
      </c>
    </row>
    <row r="21" spans="1:6" s="29" customFormat="1" ht="19.5" customHeight="1">
      <c r="A21" s="17" t="s">
        <v>34</v>
      </c>
      <c r="B21" s="18">
        <v>30</v>
      </c>
      <c r="C21" s="12">
        <v>25</v>
      </c>
      <c r="D21" s="12">
        <v>166</v>
      </c>
      <c r="E21" s="100">
        <v>19927665</v>
      </c>
      <c r="F21" s="12">
        <v>6</v>
      </c>
    </row>
    <row r="22" spans="1:6" s="29" customFormat="1" ht="19.5" customHeight="1">
      <c r="A22" s="17" t="s">
        <v>35</v>
      </c>
      <c r="B22" s="18">
        <v>28</v>
      </c>
      <c r="C22" s="12">
        <v>23</v>
      </c>
      <c r="D22" s="12">
        <v>253</v>
      </c>
      <c r="E22" s="100">
        <v>42035628</v>
      </c>
      <c r="F22" s="12">
        <v>3</v>
      </c>
    </row>
    <row r="23" spans="1:6" s="29" customFormat="1" ht="19.5" customHeight="1">
      <c r="A23" s="17" t="s">
        <v>36</v>
      </c>
      <c r="B23" s="18">
        <v>36</v>
      </c>
      <c r="C23" s="12">
        <v>18</v>
      </c>
      <c r="D23" s="12">
        <v>50</v>
      </c>
      <c r="E23" s="100">
        <v>17558500</v>
      </c>
      <c r="F23" s="12">
        <v>5</v>
      </c>
    </row>
    <row r="24" spans="1:6" s="29" customFormat="1" ht="19.5" customHeight="1">
      <c r="A24" s="17" t="s">
        <v>37</v>
      </c>
      <c r="B24" s="18">
        <v>20</v>
      </c>
      <c r="C24" s="12">
        <v>21</v>
      </c>
      <c r="D24" s="12">
        <v>180</v>
      </c>
      <c r="E24" s="100">
        <v>24105968</v>
      </c>
      <c r="F24" s="12">
        <v>7</v>
      </c>
    </row>
    <row r="25" spans="1:6" s="29" customFormat="1" ht="19.5" customHeight="1">
      <c r="A25" s="17" t="s">
        <v>38</v>
      </c>
      <c r="B25" s="18">
        <v>30</v>
      </c>
      <c r="C25" s="12">
        <v>14</v>
      </c>
      <c r="D25" s="12">
        <v>30</v>
      </c>
      <c r="E25" s="100">
        <v>6238320</v>
      </c>
      <c r="F25" s="12">
        <v>6</v>
      </c>
    </row>
    <row r="26" spans="1:6" s="29" customFormat="1" ht="19.5" customHeight="1">
      <c r="A26" s="17" t="s">
        <v>39</v>
      </c>
      <c r="B26" s="18">
        <v>39</v>
      </c>
      <c r="C26" s="12">
        <v>23</v>
      </c>
      <c r="D26" s="12">
        <v>301</v>
      </c>
      <c r="E26" s="100">
        <v>120395600</v>
      </c>
      <c r="F26" s="12">
        <v>6</v>
      </c>
    </row>
    <row r="27" spans="1:6" s="28" customFormat="1" ht="19.5" customHeight="1">
      <c r="A27" s="52" t="s">
        <v>40</v>
      </c>
      <c r="B27" s="18">
        <v>35</v>
      </c>
      <c r="C27" s="12">
        <v>39</v>
      </c>
      <c r="D27" s="12">
        <v>465</v>
      </c>
      <c r="E27" s="100">
        <v>66393350</v>
      </c>
      <c r="F27" s="12">
        <v>6</v>
      </c>
    </row>
    <row r="28" spans="1:6" s="29" customFormat="1" ht="19.5" customHeight="1">
      <c r="A28" s="52" t="s">
        <v>41</v>
      </c>
      <c r="B28" s="18">
        <v>48</v>
      </c>
      <c r="C28" s="12">
        <v>38</v>
      </c>
      <c r="D28" s="12">
        <v>160</v>
      </c>
      <c r="E28" s="100">
        <v>32365130</v>
      </c>
      <c r="F28" s="12">
        <v>12</v>
      </c>
    </row>
    <row r="29" spans="1:6" s="29" customFormat="1" ht="19.5" customHeight="1">
      <c r="A29" s="17" t="s">
        <v>42</v>
      </c>
      <c r="B29" s="18">
        <v>59</v>
      </c>
      <c r="C29" s="12">
        <v>41</v>
      </c>
      <c r="D29" s="12">
        <v>140</v>
      </c>
      <c r="E29" s="100">
        <v>12925520</v>
      </c>
      <c r="F29" s="12">
        <v>5</v>
      </c>
    </row>
    <row r="30" spans="1:6" s="28" customFormat="1" ht="19.5" customHeight="1">
      <c r="A30" s="17" t="s">
        <v>43</v>
      </c>
      <c r="B30" s="18">
        <v>24</v>
      </c>
      <c r="C30" s="12">
        <v>18</v>
      </c>
      <c r="D30" s="12">
        <v>466</v>
      </c>
      <c r="E30" s="100">
        <v>273944000</v>
      </c>
      <c r="F30" s="12">
        <v>5</v>
      </c>
    </row>
    <row r="31" spans="1:6" s="29" customFormat="1" ht="19.5" customHeight="1">
      <c r="A31" s="17" t="s">
        <v>44</v>
      </c>
      <c r="B31" s="18">
        <v>30</v>
      </c>
      <c r="C31" s="12">
        <v>22</v>
      </c>
      <c r="D31" s="12">
        <v>580</v>
      </c>
      <c r="E31" s="100">
        <v>93776720</v>
      </c>
      <c r="F31" s="12">
        <v>11</v>
      </c>
    </row>
    <row r="32" spans="1:6" s="29" customFormat="1" ht="19.5" customHeight="1">
      <c r="A32" s="17" t="s">
        <v>45</v>
      </c>
      <c r="B32" s="18">
        <v>45</v>
      </c>
      <c r="C32" s="12">
        <v>19</v>
      </c>
      <c r="D32" s="12">
        <v>636</v>
      </c>
      <c r="E32" s="100">
        <v>43888400</v>
      </c>
      <c r="F32" s="12">
        <v>6</v>
      </c>
    </row>
    <row r="33" spans="1:6" s="29" customFormat="1" ht="19.5" customHeight="1">
      <c r="A33" s="17" t="s">
        <v>46</v>
      </c>
      <c r="B33" s="18">
        <v>51</v>
      </c>
      <c r="C33" s="12">
        <v>39</v>
      </c>
      <c r="D33" s="12">
        <v>144</v>
      </c>
      <c r="E33" s="100">
        <v>28483046</v>
      </c>
      <c r="F33" s="12">
        <v>11</v>
      </c>
    </row>
    <row r="34" spans="1:6" s="29" customFormat="1" ht="6.75" customHeight="1">
      <c r="A34" s="53"/>
      <c r="B34" s="89"/>
      <c r="C34" s="53"/>
      <c r="D34" s="53"/>
      <c r="E34" s="53"/>
      <c r="F34" s="53"/>
    </row>
    <row r="35" spans="1:6" ht="13.5" customHeight="1">
      <c r="A35" s="46" t="s">
        <v>95</v>
      </c>
      <c r="B35" s="7"/>
      <c r="C35" s="7"/>
      <c r="D35" s="7"/>
      <c r="E35" s="7"/>
      <c r="F35" s="7"/>
    </row>
    <row r="36" spans="1:6" ht="13.5" customHeight="1">
      <c r="A36" s="48" t="s">
        <v>151</v>
      </c>
      <c r="B36" s="3"/>
      <c r="C36" s="3"/>
      <c r="D36" s="3"/>
      <c r="E36" s="3"/>
      <c r="F36" s="3"/>
    </row>
    <row r="37" ht="12.75">
      <c r="A37" s="34"/>
    </row>
    <row r="38" ht="12.75">
      <c r="A38" s="34"/>
    </row>
  </sheetData>
  <sheetProtection/>
  <printOptions/>
  <pageMargins left="1.02"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2014-01-31T00:36:48Z</cp:lastPrinted>
  <dcterms:created xsi:type="dcterms:W3CDTF">2003-06-26T10:50:23Z</dcterms:created>
  <dcterms:modified xsi:type="dcterms:W3CDTF">2014-03-27T06:23:00Z</dcterms:modified>
  <cp:category/>
  <cp:version/>
  <cp:contentType/>
  <cp:contentStatus/>
</cp:coreProperties>
</file>