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6104" windowHeight="6408" tabRatio="880" activeTab="24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  <sheet name="16表" sheetId="16" r:id="rId16"/>
    <sheet name="17表" sheetId="17" r:id="rId17"/>
    <sheet name="18表" sheetId="18" r:id="rId18"/>
    <sheet name="19表" sheetId="19" r:id="rId19"/>
    <sheet name="20表" sheetId="20" r:id="rId20"/>
    <sheet name="21表" sheetId="21" r:id="rId21"/>
    <sheet name="22表" sheetId="22" r:id="rId22"/>
    <sheet name="23表" sheetId="23" r:id="rId23"/>
    <sheet name="24表" sheetId="24" r:id="rId24"/>
    <sheet name="25表" sheetId="25" r:id="rId25"/>
  </sheets>
  <definedNames>
    <definedName name="_xlnm.Print_Area" localSheetId="0">'1表'!$A$1:$H$30</definedName>
  </definedNames>
  <calcPr fullCalcOnLoad="1"/>
</workbook>
</file>

<file path=xl/sharedStrings.xml><?xml version="1.0" encoding="utf-8"?>
<sst xmlns="http://schemas.openxmlformats.org/spreadsheetml/2006/main" count="461" uniqueCount="316">
  <si>
    <t>各年3月31日現在</t>
  </si>
  <si>
    <t>年 ・ 町名</t>
  </si>
  <si>
    <t>歯科診療所</t>
  </si>
  <si>
    <t>ベッド数</t>
  </si>
  <si>
    <t>富士見町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</si>
  <si>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</si>
  <si>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</si>
  <si>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</si>
  <si>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</si>
  <si>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</si>
  <si>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</si>
  <si>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</si>
  <si>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</si>
  <si>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</si>
  <si>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</si>
  <si>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</si>
  <si>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</si>
  <si>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</si>
  <si>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</si>
  <si>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</si>
  <si>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年</t>
  </si>
  <si>
    <t>日本脳炎</t>
  </si>
  <si>
    <t>腸チフス</t>
  </si>
  <si>
    <t>急性灰白隋炎</t>
  </si>
  <si>
    <t>三種混合</t>
  </si>
  <si>
    <t>乳幼児</t>
  </si>
  <si>
    <t>結核</t>
  </si>
  <si>
    <t>総数</t>
  </si>
  <si>
    <t>富士見</t>
  </si>
  <si>
    <t>妊婦健康診査</t>
  </si>
  <si>
    <t>受診者数</t>
  </si>
  <si>
    <t>受診者数</t>
  </si>
  <si>
    <t>有所見者数</t>
  </si>
  <si>
    <t>有所見者数</t>
  </si>
  <si>
    <t>産婦健康診査</t>
  </si>
  <si>
    <t>砂川支所</t>
  </si>
  <si>
    <t>3～4 か月児健康診査</t>
  </si>
  <si>
    <t>6～7 か月児健康診査</t>
  </si>
  <si>
    <t>9～10 か月児健康診査</t>
  </si>
  <si>
    <t>１歳６か月児健康診査</t>
  </si>
  <si>
    <t>回　数</t>
  </si>
  <si>
    <t>要精密</t>
  </si>
  <si>
    <t>虫歯のある者</t>
  </si>
  <si>
    <t>乳幼児経過観察健康診査</t>
  </si>
  <si>
    <t>乳幼児発達健康診査</t>
  </si>
  <si>
    <t>３歳児経過観察健康診査 （心理 ）</t>
  </si>
  <si>
    <t>乳児精密健康診査</t>
  </si>
  <si>
    <t>３歳児精密健康診査</t>
  </si>
  <si>
    <t>要治療</t>
  </si>
  <si>
    <t>１歳6か月児精密健康診査</t>
  </si>
  <si>
    <t>育児教室等</t>
  </si>
  <si>
    <t>延べ人数</t>
  </si>
  <si>
    <t>助産師訪問指導</t>
  </si>
  <si>
    <t>保健師訪問指導</t>
  </si>
  <si>
    <t>新生児</t>
  </si>
  <si>
    <t>妊産婦</t>
  </si>
  <si>
    <t>新生児等</t>
  </si>
  <si>
    <t>妊産婦等</t>
  </si>
  <si>
    <t>乳幼児歯科相談</t>
  </si>
  <si>
    <t>歯の衛生週間</t>
  </si>
  <si>
    <t>初回受診者数</t>
  </si>
  <si>
    <t>くり返し受診者数</t>
  </si>
  <si>
    <t>予防処置受診者数</t>
  </si>
  <si>
    <t>ブラッシング指導</t>
  </si>
  <si>
    <t>未受診者数</t>
  </si>
  <si>
    <t>状況把握数</t>
  </si>
  <si>
    <t>一般歯科健診 （妊婦）</t>
  </si>
  <si>
    <t>支給者総数</t>
  </si>
  <si>
    <t>総　数</t>
  </si>
  <si>
    <t>診療日数</t>
  </si>
  <si>
    <t>１歳６か月児歯科健診</t>
  </si>
  <si>
    <t>３歳児歯科健診</t>
  </si>
  <si>
    <t>結核検診</t>
  </si>
  <si>
    <t>母親学級母性科</t>
  </si>
  <si>
    <t>クリーニング所</t>
  </si>
  <si>
    <t>旅館業</t>
  </si>
  <si>
    <t>周産期に発生した病態</t>
  </si>
  <si>
    <t>眼科検診</t>
  </si>
  <si>
    <t>細菌性赤痢</t>
  </si>
  <si>
    <t>麻しん風しん混合</t>
  </si>
  <si>
    <t>資料：福祉保健部健康推進課</t>
  </si>
  <si>
    <t>麻しん</t>
  </si>
  <si>
    <t>風しん</t>
  </si>
  <si>
    <t>理容所</t>
  </si>
  <si>
    <t>美容所</t>
  </si>
  <si>
    <t>食肉販売業</t>
  </si>
  <si>
    <t>魚介類販売業</t>
  </si>
  <si>
    <t>乳類販売業</t>
  </si>
  <si>
    <t>菓子製造業</t>
  </si>
  <si>
    <t>悪性新生物</t>
  </si>
  <si>
    <t>糖尿病</t>
  </si>
  <si>
    <t>高血圧性疾患</t>
  </si>
  <si>
    <t>心疾患</t>
  </si>
  <si>
    <t>脳血管疾患</t>
  </si>
  <si>
    <t>腎不全</t>
  </si>
  <si>
    <t>不慮の事故</t>
  </si>
  <si>
    <t>敗血症</t>
  </si>
  <si>
    <t>その他の新生物</t>
  </si>
  <si>
    <t>心疾患（高血圧性を除く）</t>
  </si>
  <si>
    <t>神経系の先天奇形</t>
  </si>
  <si>
    <t>心臓の先天奇形</t>
  </si>
  <si>
    <t>呼吸器系の先天奇形</t>
  </si>
  <si>
    <t>消化器系の先天奇形</t>
  </si>
  <si>
    <t>その他の全ての疾患</t>
  </si>
  <si>
    <t>その他の外因</t>
  </si>
  <si>
    <t>二種混合</t>
  </si>
  <si>
    <t>ＭＲ混合</t>
  </si>
  <si>
    <t>肝疾患</t>
  </si>
  <si>
    <t>興行場</t>
  </si>
  <si>
    <t>資料：環境下水道部環境対策課</t>
  </si>
  <si>
    <t>資料：東京都多摩立川保健所</t>
  </si>
  <si>
    <t>ジフテリア</t>
  </si>
  <si>
    <t>筋骨格系の先天奇形及び変形　</t>
  </si>
  <si>
    <t>その他</t>
  </si>
  <si>
    <t>資料：東京都多摩立川保健所事業概要</t>
  </si>
  <si>
    <t>新規登録数</t>
  </si>
  <si>
    <t>登録消除</t>
  </si>
  <si>
    <t>公衆浴場</t>
  </si>
  <si>
    <t>各年度末現在</t>
  </si>
  <si>
    <t>( 単位：ｔ）</t>
  </si>
  <si>
    <t>収集ごみ</t>
  </si>
  <si>
    <t>持ち込み</t>
  </si>
  <si>
    <t>資源ごみ</t>
  </si>
  <si>
    <t>粗大ごみ</t>
  </si>
  <si>
    <t>資料：環境下水道部ごみ対策課</t>
  </si>
  <si>
    <t>資源化</t>
  </si>
  <si>
    <t>搬入量</t>
  </si>
  <si>
    <t>資料：環境下水道部ごみ対策課・清掃事務所</t>
  </si>
  <si>
    <t>対象戸数</t>
  </si>
  <si>
    <t>処理人口</t>
  </si>
  <si>
    <t>作業日数</t>
  </si>
  <si>
    <t>投入日数</t>
  </si>
  <si>
    <t>インフルエンザ</t>
  </si>
  <si>
    <t>種類</t>
  </si>
  <si>
    <t>21年度
接種者数</t>
  </si>
  <si>
    <t>22年度
接種者数</t>
  </si>
  <si>
    <t>23年度
接種者数</t>
  </si>
  <si>
    <t>ジフテリア</t>
  </si>
  <si>
    <t>連絡所</t>
  </si>
  <si>
    <t>年度</t>
  </si>
  <si>
    <t>３歳児健康診査</t>
  </si>
  <si>
    <t>特定健康診査等</t>
  </si>
  <si>
    <t>胃がん検診</t>
  </si>
  <si>
    <t>大腸がん検診</t>
  </si>
  <si>
    <t>子宮がん検診（頸部）</t>
  </si>
  <si>
    <t>子宮がん検診（体部）</t>
  </si>
  <si>
    <t>乳がん検診</t>
  </si>
  <si>
    <t>肺がん検診</t>
  </si>
  <si>
    <t>成人歯科健康診査</t>
  </si>
  <si>
    <t>39歳以下の健康診査</t>
  </si>
  <si>
    <t>一般診療</t>
  </si>
  <si>
    <t>歯科診療</t>
  </si>
  <si>
    <t>延べ受信者数</t>
  </si>
  <si>
    <t>１日平均受信者数</t>
  </si>
  <si>
    <t>小児科専門施設送院数</t>
  </si>
  <si>
    <t>延べ受診者数</t>
  </si>
  <si>
    <t>１日平均受診者数</t>
  </si>
  <si>
    <t>1日当たりの排出量</t>
  </si>
  <si>
    <t>　一般ごみ処理方法</t>
  </si>
  <si>
    <t>不燃物・資源物処理施設</t>
  </si>
  <si>
    <t>処理量(ｔ/日）</t>
  </si>
  <si>
    <t>し尿収集</t>
  </si>
  <si>
    <t>し尿処理施設</t>
  </si>
  <si>
    <t>１戸当たりの
年間処理量
（ｋｌ）</t>
  </si>
  <si>
    <t>2表　環境衛生及び食品衛生事業所数の推移</t>
  </si>
  <si>
    <t>7表　予防接種実施状況の推移</t>
  </si>
  <si>
    <t>6表　犬の登録等の推移</t>
  </si>
  <si>
    <t>5表　主要死因別乳児死亡者数</t>
  </si>
  <si>
    <t>4表　主要死因別死亡者数</t>
  </si>
  <si>
    <t>3表　主な感染症患者数の推移</t>
  </si>
  <si>
    <t>1表　年別 ・ 町別医療施設数とベッド数の推移</t>
  </si>
  <si>
    <t>8表　母子健康手帳の交付の推移</t>
  </si>
  <si>
    <t>9表　妊婦健康診査 ・ 超音波検査及び産婦健康診査</t>
  </si>
  <si>
    <t>11表　１歳６か月児 ・ ３歳児健康診査</t>
  </si>
  <si>
    <t>12表　１歳６か月児 ・ ３歳児歯科健診</t>
  </si>
  <si>
    <t>13表　乳幼児経過観察 ・ 発達健康診査 ・ ３歳児経過観察健康診査 （心理）</t>
  </si>
  <si>
    <t>15表　母子健康教室等</t>
  </si>
  <si>
    <t>16表　親と子の健康相談の推移</t>
  </si>
  <si>
    <t>17表　妊産婦 ・ 新生児訪問指導及び妊産婦 ・ 乳幼児保健指導</t>
  </si>
  <si>
    <t>18表　歯科健診 ・ 歯科相談</t>
  </si>
  <si>
    <t>19表　健康診査未受診者状況</t>
  </si>
  <si>
    <t>20表　母子栄養食品の支給の推移</t>
  </si>
  <si>
    <t>21表　各種検診受診者数の推移</t>
  </si>
  <si>
    <t>22表　休日診療所受診状況の推移</t>
  </si>
  <si>
    <t>23表　ごみの排出量の推移</t>
  </si>
  <si>
    <t>24表　ごみの処理状況の推移</t>
  </si>
  <si>
    <t>25表　し尿の収集状況の推移</t>
  </si>
  <si>
    <t>注１：腸管出血性大腸菌感染とは、ベロ毒素を産出するO-26、O-157等。</t>
  </si>
  <si>
    <t>注２：結核の患者数は、各年1月1日～12月31日までの新規登録数。</t>
  </si>
  <si>
    <t>　注：22年度6月から、砂川支所では取りやめ、錦連絡所で交付。</t>
  </si>
  <si>
    <t>　注：22年度は東日本大震災の影響で3月の事業を一部中止した。</t>
  </si>
  <si>
    <t>　注：22年度は東日本大震災の影響で3月の事業を一部中止した。</t>
  </si>
  <si>
    <t>注２：22年度は東日本大震災の影響で3月の事業を一部中止した。</t>
  </si>
  <si>
    <t>施設数</t>
  </si>
  <si>
    <t>診療所</t>
  </si>
  <si>
    <t>施術所</t>
  </si>
  <si>
    <t>助産所</t>
  </si>
  <si>
    <t>急性灰白髄炎（ポリオ）</t>
  </si>
  <si>
    <t>ジフテリア</t>
  </si>
  <si>
    <t>重症急性呼吸器症候群（SARS)</t>
  </si>
  <si>
    <t>コレラ</t>
  </si>
  <si>
    <t>パラチフス</t>
  </si>
  <si>
    <t>腸管出血性大腸菌感染症</t>
  </si>
  <si>
    <t>その他の全死因</t>
  </si>
  <si>
    <t>慢性閉塞性肺疾患</t>
  </si>
  <si>
    <t>大動脈瘤及び解離</t>
  </si>
  <si>
    <t>その他の循環器系の先天奇形</t>
  </si>
  <si>
    <t>その他の先天奇形及び変形</t>
  </si>
  <si>
    <t>錦</t>
  </si>
  <si>
    <t>交付総数</t>
  </si>
  <si>
    <t>5保健・衛生・公害－1保健衛生</t>
  </si>
  <si>
    <t>延べ相談件数</t>
  </si>
  <si>
    <t>　注：心疾患には、高血圧性を除く。</t>
  </si>
  <si>
    <t>　注：乳児とは、生後1年未満。</t>
  </si>
  <si>
    <t>先天奇形、変形及び染色体異常</t>
  </si>
  <si>
    <t>病　院</t>
  </si>
  <si>
    <t>年 度</t>
  </si>
  <si>
    <t>総 数</t>
  </si>
  <si>
    <t>結 核</t>
  </si>
  <si>
    <t>肺 炎</t>
  </si>
  <si>
    <t>喘 息</t>
  </si>
  <si>
    <t>老 衰</t>
  </si>
  <si>
    <t>自 殺</t>
  </si>
  <si>
    <t>肺 炎</t>
  </si>
  <si>
    <t>年 度</t>
  </si>
  <si>
    <t>転　　入</t>
  </si>
  <si>
    <t>転　　出</t>
  </si>
  <si>
    <t>死 亡 届</t>
  </si>
  <si>
    <t>は　し　か</t>
  </si>
  <si>
    <t>乳　幼　児</t>
  </si>
  <si>
    <t>ポ　リ　オ</t>
  </si>
  <si>
    <t>百 日せき</t>
  </si>
  <si>
    <t>破  傷  風</t>
  </si>
  <si>
    <t>１　回</t>
  </si>
  <si>
    <t>２　回</t>
  </si>
  <si>
    <t>３　回</t>
  </si>
  <si>
    <t>　追　加</t>
  </si>
  <si>
    <t>　経過措置</t>
  </si>
  <si>
    <t>　緊急対策</t>
  </si>
  <si>
    <t>追 加</t>
  </si>
  <si>
    <t>　ＢＣＧ</t>
  </si>
  <si>
    <t>　60 ～ 64歳</t>
  </si>
  <si>
    <t>　65歳以上</t>
  </si>
  <si>
    <t>　１ 　期</t>
  </si>
  <si>
    <t>　２　 期</t>
  </si>
  <si>
    <t>　１　 期</t>
  </si>
  <si>
    <t>　３　 期</t>
  </si>
  <si>
    <t>　４　 期</t>
  </si>
  <si>
    <t>東　部</t>
  </si>
  <si>
    <t>西　部</t>
  </si>
  <si>
    <t>市 民 課</t>
  </si>
  <si>
    <t>有 　所　見者数</t>
  </si>
  <si>
    <t>有所見 者   数</t>
  </si>
  <si>
    <t>受診票    発行数</t>
  </si>
  <si>
    <t>受診票     発行数</t>
  </si>
  <si>
    <t>妊     産    婦   ・  
乳幼児保健指導</t>
  </si>
  <si>
    <t>妊　産　婦</t>
  </si>
  <si>
    <t>乳　幼　児</t>
  </si>
  <si>
    <t>総　　数</t>
  </si>
  <si>
    <t>重症患者収容施設送院数</t>
  </si>
  <si>
    <t>焼　却</t>
  </si>
  <si>
    <t>埋 め
立 て</t>
  </si>
  <si>
    <t>有 害
ご み</t>
  </si>
  <si>
    <t>焼 却</t>
  </si>
  <si>
    <t>稼 働
日 数</t>
  </si>
  <si>
    <t>資 源 ご み
処 理 方 法</t>
  </si>
  <si>
    <t>焼 却 処 理 施 設</t>
  </si>
  <si>
    <t>収 集 量
（ｋｌ）</t>
  </si>
  <si>
    <t>処 理 量
（ｋｌ）</t>
  </si>
  <si>
    <t>１日当たり
処  理  量
（ｋｌ）</t>
  </si>
  <si>
    <t>可 燃 物</t>
  </si>
  <si>
    <t>不 燃 物</t>
  </si>
  <si>
    <t>総　 数</t>
  </si>
  <si>
    <t>小　 計</t>
  </si>
  <si>
    <t>10表　３～４か月児 ・ ６か月児 ・９ か月児健康診査</t>
  </si>
  <si>
    <t>－</t>
  </si>
  <si>
    <t>24年度
接種者数</t>
  </si>
  <si>
    <t>24</t>
  </si>
  <si>
    <t>24</t>
  </si>
  <si>
    <t>24</t>
  </si>
  <si>
    <t>24</t>
  </si>
  <si>
    <t>　注：平成24年度より、有害ごみ処分量は資源化量として計上</t>
  </si>
  <si>
    <t>延べ利用者数</t>
  </si>
  <si>
    <t>延べ相談者数</t>
  </si>
  <si>
    <t>24</t>
  </si>
  <si>
    <t>ツベルクリン反応</t>
  </si>
  <si>
    <t>20年度
接種者数</t>
  </si>
  <si>
    <t>超音波検査</t>
  </si>
  <si>
    <t>心理相談</t>
  </si>
  <si>
    <t>聴覚検診</t>
  </si>
  <si>
    <t>視力検査</t>
  </si>
  <si>
    <t>総数</t>
  </si>
  <si>
    <t>受診者数</t>
  </si>
  <si>
    <t>回数</t>
  </si>
  <si>
    <t>回数</t>
  </si>
  <si>
    <t>　注：22年度は東日本大震災の影響で3月の事業を一部中止した。</t>
  </si>
  <si>
    <t>染色体異常、他に分類されないもの</t>
  </si>
  <si>
    <t>注１：状況把握数は、各年度中に何らかの方法で状況を把握した者。どの年度の健康審査対象者であったかを問わない。</t>
  </si>
  <si>
    <t>　注：22年度は東日本大震災の影響で3月の事業を一部中止した。</t>
  </si>
  <si>
    <t>注１：22年度は東日本大震災の影響で3月の事業を一部中止した。</t>
  </si>
  <si>
    <t>注２：24年度から集計方法を変更。延べ相談者数は、専門職が受けた相談者の数を計上。</t>
  </si>
  <si>
    <t>注１：公衆浴場のうち、(　) 内はその他の浴場数で内数。</t>
  </si>
  <si>
    <t>14表　乳児・１歳６か月児・３歳児精密健康診査</t>
  </si>
  <si>
    <t>年度末
登録数</t>
  </si>
  <si>
    <t>妊娠
届出者数</t>
  </si>
  <si>
    <t>窓口
サービス
センター</t>
  </si>
  <si>
    <t>年度</t>
  </si>
  <si>
    <t>健康
推進課</t>
  </si>
  <si>
    <t>３～４か月
健康診査未受診児</t>
  </si>
  <si>
    <t>１歳６か月
健康診査未受診児</t>
  </si>
  <si>
    <t>３歳
児健康診査未受診児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</si>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</sst>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  <numFmt numFmtId="186" formatCode="0_);[Red]\(0\)"/>
    <numFmt numFmtId="187" formatCode="0_);\(0\)"/>
    <numFmt numFmtId="188" formatCode="0.0_);[Red]\(0.0\)"/>
    <numFmt numFmtId="189" formatCode="\(0\)"/>
    <numFmt numFmtId="190" formatCode="#,##0_);\(#,##0\)"/>
    <numFmt numFmtId="191" formatCode="#,##0;&quot;△&quot;#,##0;&quot;-&quot;"/>
    <numFmt numFmtId="192" formatCode="[=0]&quot;-&quot;;[&lt;1]&quot;0&quot;;#,##0"/>
    <numFmt numFmtId="193" formatCode="[=0]&quot;- &quot;;[&lt;1]&quot;0 &quot;;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176" fontId="9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/>
    </xf>
    <xf numFmtId="176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9" fillId="0" borderId="19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7" fontId="9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181" fontId="9" fillId="0" borderId="19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8" xfId="0" applyFont="1" applyFill="1" applyBorder="1" applyAlignment="1">
      <alignment vertical="top"/>
    </xf>
    <xf numFmtId="0" fontId="10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vertical="center" textRotation="255"/>
    </xf>
    <xf numFmtId="0" fontId="12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textRotation="255" wrapText="1" shrinkToFit="1"/>
    </xf>
    <xf numFmtId="0" fontId="13" fillId="0" borderId="19" xfId="0" applyFont="1" applyFill="1" applyBorder="1" applyAlignment="1">
      <alignment horizontal="center" vertical="center" textRotation="255" wrapText="1" shrinkToFit="1"/>
    </xf>
    <xf numFmtId="0" fontId="11" fillId="0" borderId="0" xfId="0" applyFont="1" applyFill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0" xfId="0" applyFont="1" applyAlignment="1">
      <alignment horizontal="left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9" fillId="0" borderId="17" xfId="0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89" fontId="9" fillId="0" borderId="0" xfId="0" applyNumberFormat="1" applyFont="1" applyFill="1" applyBorder="1" applyAlignment="1">
      <alignment horizontal="left" vertical="center"/>
    </xf>
    <xf numFmtId="183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/>
    </xf>
    <xf numFmtId="177" fontId="9" fillId="0" borderId="0" xfId="49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0" xfId="4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9" fillId="32" borderId="1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92" fontId="9" fillId="0" borderId="19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9" fillId="0" borderId="19" xfId="0" applyNumberFormat="1" applyFont="1" applyBorder="1" applyAlignment="1">
      <alignment vertical="center"/>
    </xf>
    <xf numFmtId="192" fontId="9" fillId="0" borderId="18" xfId="0" applyNumberFormat="1" applyFont="1" applyFill="1" applyBorder="1" applyAlignment="1">
      <alignment vertical="center"/>
    </xf>
    <xf numFmtId="192" fontId="9" fillId="0" borderId="26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9" fillId="0" borderId="19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3" fontId="7" fillId="0" borderId="19" xfId="0" applyNumberFormat="1" applyFont="1" applyFill="1" applyBorder="1" applyAlignment="1">
      <alignment/>
    </xf>
    <xf numFmtId="193" fontId="7" fillId="0" borderId="0" xfId="0" applyNumberFormat="1" applyFont="1" applyFill="1" applyAlignment="1">
      <alignment/>
    </xf>
    <xf numFmtId="193" fontId="9" fillId="0" borderId="19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93" fontId="9" fillId="0" borderId="19" xfId="0" applyNumberFormat="1" applyFont="1" applyFill="1" applyBorder="1" applyAlignment="1">
      <alignment horizontal="right" vertical="center"/>
    </xf>
    <xf numFmtId="193" fontId="7" fillId="0" borderId="19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distributed" vertical="center" wrapText="1" indent="7"/>
    </xf>
    <xf numFmtId="0" fontId="9" fillId="0" borderId="24" xfId="0" applyFont="1" applyBorder="1" applyAlignment="1">
      <alignment horizontal="distributed" vertical="center" wrapText="1" indent="7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9" xfId="0" applyFont="1" applyFill="1" applyBorder="1" applyAlignment="1">
      <alignment horizontal="distributed" vertical="center" indent="5"/>
    </xf>
    <xf numFmtId="0" fontId="9" fillId="0" borderId="24" xfId="0" applyFont="1" applyFill="1" applyBorder="1" applyAlignment="1">
      <alignment horizontal="distributed" vertical="center" indent="5"/>
    </xf>
    <xf numFmtId="0" fontId="9" fillId="0" borderId="23" xfId="0" applyFont="1" applyFill="1" applyBorder="1" applyAlignment="1">
      <alignment horizontal="distributed" vertical="center" indent="5"/>
    </xf>
    <xf numFmtId="0" fontId="9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distributed" vertical="center" wrapText="1" indent="3"/>
    </xf>
    <xf numFmtId="0" fontId="9" fillId="0" borderId="34" xfId="0" applyFont="1" applyFill="1" applyBorder="1" applyAlignment="1">
      <alignment horizontal="distributed" vertical="center" wrapText="1" indent="3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distributed" vertical="center" indent="2"/>
    </xf>
    <xf numFmtId="0" fontId="9" fillId="0" borderId="24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29" xfId="0" applyFont="1" applyFill="1" applyBorder="1" applyAlignment="1">
      <alignment horizontal="distributed" vertical="center" indent="4"/>
    </xf>
    <xf numFmtId="0" fontId="9" fillId="0" borderId="24" xfId="0" applyFont="1" applyFill="1" applyBorder="1" applyAlignment="1">
      <alignment horizontal="distributed" vertical="center" indent="4"/>
    </xf>
    <xf numFmtId="0" fontId="9" fillId="0" borderId="23" xfId="0" applyFont="1" applyFill="1" applyBorder="1" applyAlignment="1">
      <alignment horizontal="distributed" vertical="center" indent="4"/>
    </xf>
    <xf numFmtId="0" fontId="8" fillId="0" borderId="0" xfId="0" applyFont="1" applyFill="1" applyBorder="1" applyAlignment="1">
      <alignment/>
    </xf>
    <xf numFmtId="0" fontId="9" fillId="0" borderId="29" xfId="0" applyFont="1" applyFill="1" applyBorder="1" applyAlignment="1">
      <alignment horizontal="distributed" vertical="center" indent="6"/>
    </xf>
    <xf numFmtId="0" fontId="9" fillId="0" borderId="24" xfId="0" applyFont="1" applyFill="1" applyBorder="1" applyAlignment="1">
      <alignment horizontal="distributed" vertical="center" indent="6"/>
    </xf>
    <xf numFmtId="0" fontId="9" fillId="0" borderId="23" xfId="0" applyFont="1" applyFill="1" applyBorder="1" applyAlignment="1">
      <alignment horizontal="distributed" vertical="center" indent="6"/>
    </xf>
    <xf numFmtId="0" fontId="9" fillId="0" borderId="2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center" vertical="center" textRotation="255" wrapText="1"/>
    </xf>
    <xf numFmtId="0" fontId="9" fillId="0" borderId="20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distributed" vertical="center" textRotation="255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0" borderId="20" xfId="0" applyFont="1" applyFill="1" applyBorder="1" applyAlignment="1">
      <alignment horizontal="center" vertical="center" textRotation="255" wrapText="1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7" fillId="0" borderId="35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76" fontId="9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distributed" vertical="center" wrapText="1" indent="2"/>
    </xf>
    <xf numFmtId="0" fontId="9" fillId="0" borderId="15" xfId="0" applyFont="1" applyFill="1" applyBorder="1" applyAlignment="1">
      <alignment horizontal="distributed" vertical="center" wrapText="1" indent="2"/>
    </xf>
    <xf numFmtId="0" fontId="9" fillId="0" borderId="32" xfId="0" applyFont="1" applyFill="1" applyBorder="1" applyAlignment="1">
      <alignment horizontal="distributed" vertical="center" wrapText="1" indent="2"/>
    </xf>
    <xf numFmtId="0" fontId="7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30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distributed" vertical="center" wrapText="1" indent="2"/>
    </xf>
    <xf numFmtId="0" fontId="9" fillId="0" borderId="31" xfId="0" applyFont="1" applyFill="1" applyBorder="1" applyAlignment="1">
      <alignment horizontal="distributed" vertical="center" wrapText="1" indent="2"/>
    </xf>
    <xf numFmtId="0" fontId="9" fillId="0" borderId="12" xfId="0" applyFont="1" applyFill="1" applyBorder="1" applyAlignment="1">
      <alignment horizontal="distributed" vertical="center" wrapText="1" indent="2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6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4" xfId="0" applyFill="1" applyBorder="1" applyAlignment="1">
      <alignment horizontal="distributed" vertical="center" indent="5"/>
    </xf>
    <xf numFmtId="0" fontId="0" fillId="0" borderId="23" xfId="0" applyFill="1" applyBorder="1" applyAlignment="1">
      <alignment horizontal="distributed" vertical="center" indent="5"/>
    </xf>
    <xf numFmtId="0" fontId="9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indent="3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192" fontId="7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28625" y="2695575"/>
          <a:ext cx="885825" cy="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28625" y="2695575"/>
          <a:ext cx="885825" cy="0"/>
        </a:xfrm>
        <a:prstGeom prst="bracketPair">
          <a:avLst>
            <a:gd name="adj" fmla="val -3125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28625" y="26955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AutoShape 7"/>
        <xdr:cNvSpPr>
          <a:spLocks/>
        </xdr:cNvSpPr>
      </xdr:nvSpPr>
      <xdr:spPr>
        <a:xfrm>
          <a:off x="428625" y="26955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AutoShape 8"/>
        <xdr:cNvSpPr>
          <a:spLocks/>
        </xdr:cNvSpPr>
      </xdr:nvSpPr>
      <xdr:spPr>
        <a:xfrm>
          <a:off x="428625" y="26955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AutoShape 9"/>
        <xdr:cNvSpPr>
          <a:spLocks/>
        </xdr:cNvSpPr>
      </xdr:nvSpPr>
      <xdr:spPr>
        <a:xfrm>
          <a:off x="428625" y="26955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19050</xdr:rowOff>
    </xdr:from>
    <xdr:to>
      <xdr:col>1</xdr:col>
      <xdr:colOff>657225</xdr:colOff>
      <xdr:row>14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1057275" y="1876425"/>
          <a:ext cx="638175" cy="57150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657225</xdr:colOff>
      <xdr:row>9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1057275" y="1362075"/>
          <a:ext cx="638175" cy="200025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1</xdr:col>
      <xdr:colOff>657225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057275" y="2771775"/>
          <a:ext cx="638175" cy="390525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657225</xdr:colOff>
      <xdr:row>22</xdr:row>
      <xdr:rowOff>190500</xdr:rowOff>
    </xdr:to>
    <xdr:sp>
      <xdr:nvSpPr>
        <xdr:cNvPr id="4" name="AutoShape 3"/>
        <xdr:cNvSpPr>
          <a:spLocks/>
        </xdr:cNvSpPr>
      </xdr:nvSpPr>
      <xdr:spPr>
        <a:xfrm>
          <a:off x="1057275" y="3305175"/>
          <a:ext cx="638175" cy="17145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657225</xdr:colOff>
      <xdr:row>29</xdr:row>
      <xdr:rowOff>190500</xdr:rowOff>
    </xdr:to>
    <xdr:sp>
      <xdr:nvSpPr>
        <xdr:cNvPr id="5" name="AutoShape 3"/>
        <xdr:cNvSpPr>
          <a:spLocks/>
        </xdr:cNvSpPr>
      </xdr:nvSpPr>
      <xdr:spPr>
        <a:xfrm>
          <a:off x="1057275" y="4419600"/>
          <a:ext cx="638175" cy="17145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1</xdr:col>
      <xdr:colOff>657225</xdr:colOff>
      <xdr:row>36</xdr:row>
      <xdr:rowOff>200025</xdr:rowOff>
    </xdr:to>
    <xdr:sp>
      <xdr:nvSpPr>
        <xdr:cNvPr id="6" name="AutoShape 3"/>
        <xdr:cNvSpPr>
          <a:spLocks/>
        </xdr:cNvSpPr>
      </xdr:nvSpPr>
      <xdr:spPr>
        <a:xfrm>
          <a:off x="1057275" y="5543550"/>
          <a:ext cx="638175" cy="17145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60" zoomScalePageLayoutView="0" workbookViewId="0" topLeftCell="A1">
      <selection activeCell="D1" sqref="D1"/>
    </sheetView>
  </sheetViews>
  <sheetFormatPr defaultColWidth="9.00390625" defaultRowHeight="13.5"/>
  <cols>
    <col min="1" max="1" width="9.625" style="64" customWidth="1"/>
    <col min="2" max="8" width="8.625" style="64" customWidth="1"/>
    <col min="9" max="16384" width="9.00390625" style="34" customWidth="1"/>
  </cols>
  <sheetData>
    <row r="1" spans="1:12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8" ht="18" customHeight="1">
      <c r="A2" s="156" t="s">
        <v>170</v>
      </c>
      <c r="B2" s="116"/>
      <c r="C2" s="116"/>
      <c r="D2" s="116"/>
      <c r="E2" s="116"/>
      <c r="F2" s="116"/>
      <c r="G2" s="116"/>
      <c r="H2" s="116"/>
    </row>
    <row r="3" spans="1:8" s="16" customFormat="1" ht="12.75" customHeight="1">
      <c r="A3" s="49"/>
      <c r="B3" s="308"/>
      <c r="C3" s="308"/>
      <c r="D3" s="308"/>
      <c r="E3" s="308"/>
      <c r="F3" s="308"/>
      <c r="G3" s="308"/>
      <c r="H3" s="158" t="s">
        <v>0</v>
      </c>
    </row>
    <row r="4" spans="1:8" ht="18" customHeight="1">
      <c r="A4" s="274" t="s">
        <v>1</v>
      </c>
      <c r="B4" s="309" t="s">
        <v>193</v>
      </c>
      <c r="C4" s="310"/>
      <c r="D4" s="310"/>
      <c r="E4" s="310"/>
      <c r="F4" s="310"/>
      <c r="G4" s="311"/>
      <c r="H4" s="312" t="s">
        <v>3</v>
      </c>
    </row>
    <row r="5" spans="1:8" ht="18" customHeight="1">
      <c r="A5" s="275"/>
      <c r="B5" s="47" t="s">
        <v>68</v>
      </c>
      <c r="C5" s="47" t="s">
        <v>215</v>
      </c>
      <c r="D5" s="47" t="s">
        <v>194</v>
      </c>
      <c r="E5" s="103" t="s">
        <v>2</v>
      </c>
      <c r="F5" s="47" t="s">
        <v>195</v>
      </c>
      <c r="G5" s="47" t="s">
        <v>196</v>
      </c>
      <c r="H5" s="313"/>
    </row>
    <row r="6" spans="1:8" ht="5.25" customHeight="1">
      <c r="A6" s="314"/>
      <c r="B6" s="315"/>
      <c r="C6" s="88"/>
      <c r="D6" s="88"/>
      <c r="E6" s="88"/>
      <c r="F6" s="88"/>
      <c r="G6" s="88"/>
      <c r="H6" s="88"/>
    </row>
    <row r="7" spans="1:8" ht="15.75" customHeight="1">
      <c r="A7" s="88">
        <v>21</v>
      </c>
      <c r="B7" s="232">
        <v>433</v>
      </c>
      <c r="C7" s="222">
        <v>7</v>
      </c>
      <c r="D7" s="222">
        <v>162</v>
      </c>
      <c r="E7" s="222">
        <v>106</v>
      </c>
      <c r="F7" s="222">
        <v>149</v>
      </c>
      <c r="G7" s="222">
        <v>9</v>
      </c>
      <c r="H7" s="221">
        <v>1735</v>
      </c>
    </row>
    <row r="8" spans="1:8" s="16" customFormat="1" ht="15.75" customHeight="1">
      <c r="A8" s="88">
        <v>22</v>
      </c>
      <c r="B8" s="232">
        <v>439</v>
      </c>
      <c r="C8" s="222">
        <v>7</v>
      </c>
      <c r="D8" s="222">
        <v>162</v>
      </c>
      <c r="E8" s="222">
        <v>109</v>
      </c>
      <c r="F8" s="222">
        <v>153</v>
      </c>
      <c r="G8" s="222">
        <v>8</v>
      </c>
      <c r="H8" s="222">
        <v>1751</v>
      </c>
    </row>
    <row r="9" spans="1:8" ht="15.75" customHeight="1">
      <c r="A9" s="88">
        <v>23</v>
      </c>
      <c r="B9" s="232">
        <v>453</v>
      </c>
      <c r="C9" s="222">
        <v>7</v>
      </c>
      <c r="D9" s="222">
        <v>162</v>
      </c>
      <c r="E9" s="222">
        <v>112</v>
      </c>
      <c r="F9" s="222">
        <v>165</v>
      </c>
      <c r="G9" s="222">
        <v>7</v>
      </c>
      <c r="H9" s="222">
        <v>1725</v>
      </c>
    </row>
    <row r="10" spans="1:8" ht="15.75" customHeight="1">
      <c r="A10" s="88">
        <v>24</v>
      </c>
      <c r="B10" s="228">
        <v>460</v>
      </c>
      <c r="C10" s="230">
        <v>7</v>
      </c>
      <c r="D10" s="230">
        <v>162</v>
      </c>
      <c r="E10" s="230">
        <v>114</v>
      </c>
      <c r="F10" s="230">
        <v>170</v>
      </c>
      <c r="G10" s="230">
        <v>7</v>
      </c>
      <c r="H10" s="230">
        <v>1716</v>
      </c>
    </row>
    <row r="11" spans="1:8" ht="15.75" customHeight="1">
      <c r="A11" s="88">
        <v>25</v>
      </c>
      <c r="B11" s="228">
        <f aca="true" t="shared" si="0" ref="B11:G11">SUM(B13:B28)</f>
        <v>471</v>
      </c>
      <c r="C11" s="230">
        <f t="shared" si="0"/>
        <v>7</v>
      </c>
      <c r="D11" s="230">
        <f t="shared" si="0"/>
        <v>166</v>
      </c>
      <c r="E11" s="230">
        <f t="shared" si="0"/>
        <v>115</v>
      </c>
      <c r="F11" s="230">
        <f t="shared" si="0"/>
        <v>176</v>
      </c>
      <c r="G11" s="230">
        <f t="shared" si="0"/>
        <v>7</v>
      </c>
      <c r="H11" s="230">
        <f>SUM(H13:H28)</f>
        <v>1695</v>
      </c>
    </row>
    <row r="12" spans="1:8" ht="5.25" customHeight="1">
      <c r="A12" s="80"/>
      <c r="B12" s="233"/>
      <c r="C12" s="234"/>
      <c r="D12" s="234"/>
      <c r="E12" s="234"/>
      <c r="F12" s="234"/>
      <c r="G12" s="235"/>
      <c r="H12" s="234"/>
    </row>
    <row r="13" spans="1:8" ht="15.75" customHeight="1">
      <c r="A13" s="316" t="s">
        <v>4</v>
      </c>
      <c r="B13" s="232">
        <f aca="true" t="shared" si="1" ref="B13:B28">SUM(C13:G13)</f>
        <v>33</v>
      </c>
      <c r="C13" s="222">
        <v>0</v>
      </c>
      <c r="D13" s="222">
        <v>14</v>
      </c>
      <c r="E13" s="222">
        <v>6</v>
      </c>
      <c r="F13" s="222">
        <v>13</v>
      </c>
      <c r="G13" s="222">
        <v>0</v>
      </c>
      <c r="H13" s="222">
        <v>19</v>
      </c>
    </row>
    <row r="14" spans="1:8" ht="15.75" customHeight="1">
      <c r="A14" s="316" t="s">
        <v>5</v>
      </c>
      <c r="B14" s="232">
        <f t="shared" si="1"/>
        <v>77</v>
      </c>
      <c r="C14" s="222">
        <v>1</v>
      </c>
      <c r="D14" s="222">
        <v>27</v>
      </c>
      <c r="E14" s="222">
        <v>25</v>
      </c>
      <c r="F14" s="222">
        <v>24</v>
      </c>
      <c r="G14" s="222">
        <v>0</v>
      </c>
      <c r="H14" s="222">
        <v>97</v>
      </c>
    </row>
    <row r="15" spans="1:8" ht="15.75" customHeight="1">
      <c r="A15" s="316" t="s">
        <v>6</v>
      </c>
      <c r="B15" s="232">
        <f t="shared" si="1"/>
        <v>62</v>
      </c>
      <c r="C15" s="222">
        <v>3</v>
      </c>
      <c r="D15" s="222">
        <v>20</v>
      </c>
      <c r="E15" s="222">
        <v>13</v>
      </c>
      <c r="F15" s="222">
        <v>26</v>
      </c>
      <c r="G15" s="222">
        <v>0</v>
      </c>
      <c r="H15" s="222">
        <v>933</v>
      </c>
    </row>
    <row r="16" spans="1:8" ht="15.75" customHeight="1">
      <c r="A16" s="316" t="s">
        <v>7</v>
      </c>
      <c r="B16" s="232">
        <f t="shared" si="1"/>
        <v>26</v>
      </c>
      <c r="C16" s="222">
        <v>0</v>
      </c>
      <c r="D16" s="222">
        <v>4</v>
      </c>
      <c r="E16" s="222">
        <v>7</v>
      </c>
      <c r="F16" s="222">
        <v>14</v>
      </c>
      <c r="G16" s="222">
        <v>1</v>
      </c>
      <c r="H16" s="222">
        <v>1</v>
      </c>
    </row>
    <row r="17" spans="1:8" ht="15.75" customHeight="1">
      <c r="A17" s="316" t="s">
        <v>8</v>
      </c>
      <c r="B17" s="232">
        <f t="shared" si="1"/>
        <v>84</v>
      </c>
      <c r="C17" s="222">
        <v>0</v>
      </c>
      <c r="D17" s="222">
        <v>39</v>
      </c>
      <c r="E17" s="222">
        <v>17</v>
      </c>
      <c r="F17" s="222">
        <v>28</v>
      </c>
      <c r="G17" s="222">
        <v>0</v>
      </c>
      <c r="H17" s="222">
        <v>3</v>
      </c>
    </row>
    <row r="18" spans="1:8" ht="15.75" customHeight="1">
      <c r="A18" s="316" t="s">
        <v>9</v>
      </c>
      <c r="B18" s="232">
        <f t="shared" si="1"/>
        <v>31</v>
      </c>
      <c r="C18" s="222">
        <v>0</v>
      </c>
      <c r="D18" s="222">
        <v>11</v>
      </c>
      <c r="E18" s="222">
        <v>7</v>
      </c>
      <c r="F18" s="222">
        <v>13</v>
      </c>
      <c r="G18" s="222">
        <v>0</v>
      </c>
      <c r="H18" s="222">
        <v>0</v>
      </c>
    </row>
    <row r="19" spans="1:8" ht="15.75" customHeight="1">
      <c r="A19" s="316" t="s">
        <v>10</v>
      </c>
      <c r="B19" s="232">
        <f t="shared" si="1"/>
        <v>5</v>
      </c>
      <c r="C19" s="222">
        <v>1</v>
      </c>
      <c r="D19" s="222">
        <v>4</v>
      </c>
      <c r="E19" s="222">
        <v>0</v>
      </c>
      <c r="F19" s="222">
        <v>0</v>
      </c>
      <c r="G19" s="222">
        <v>0</v>
      </c>
      <c r="H19" s="222">
        <v>458</v>
      </c>
    </row>
    <row r="20" spans="1:8" ht="15.75" customHeight="1">
      <c r="A20" s="316" t="s">
        <v>11</v>
      </c>
      <c r="B20" s="232">
        <f t="shared" si="1"/>
        <v>24</v>
      </c>
      <c r="C20" s="222">
        <v>0</v>
      </c>
      <c r="D20" s="222">
        <v>6</v>
      </c>
      <c r="E20" s="222">
        <v>7</v>
      </c>
      <c r="F20" s="222">
        <v>11</v>
      </c>
      <c r="G20" s="222">
        <v>0</v>
      </c>
      <c r="H20" s="222">
        <v>5</v>
      </c>
    </row>
    <row r="21" spans="1:8" ht="15.75" customHeight="1">
      <c r="A21" s="316" t="s">
        <v>12</v>
      </c>
      <c r="B21" s="232">
        <f t="shared" si="1"/>
        <v>28</v>
      </c>
      <c r="C21" s="222">
        <v>0</v>
      </c>
      <c r="D21" s="222">
        <v>7</v>
      </c>
      <c r="E21" s="222">
        <v>9</v>
      </c>
      <c r="F21" s="222">
        <v>10</v>
      </c>
      <c r="G21" s="222">
        <v>2</v>
      </c>
      <c r="H21" s="222">
        <v>3</v>
      </c>
    </row>
    <row r="22" spans="1:8" ht="15.75" customHeight="1">
      <c r="A22" s="316" t="s">
        <v>13</v>
      </c>
      <c r="B22" s="232">
        <f t="shared" si="1"/>
        <v>27</v>
      </c>
      <c r="C22" s="222">
        <v>1</v>
      </c>
      <c r="D22" s="222">
        <v>14</v>
      </c>
      <c r="E22" s="222">
        <v>5</v>
      </c>
      <c r="F22" s="222">
        <v>7</v>
      </c>
      <c r="G22" s="222">
        <v>0</v>
      </c>
      <c r="H22" s="222">
        <v>40</v>
      </c>
    </row>
    <row r="23" spans="1:8" ht="15.75" customHeight="1">
      <c r="A23" s="316" t="s">
        <v>14</v>
      </c>
      <c r="B23" s="232">
        <f t="shared" si="1"/>
        <v>21</v>
      </c>
      <c r="C23" s="222">
        <v>0</v>
      </c>
      <c r="D23" s="222">
        <v>7</v>
      </c>
      <c r="E23" s="222">
        <v>6</v>
      </c>
      <c r="F23" s="222">
        <v>7</v>
      </c>
      <c r="G23" s="222">
        <v>1</v>
      </c>
      <c r="H23" s="222">
        <v>0</v>
      </c>
    </row>
    <row r="24" spans="1:8" ht="15.75" customHeight="1">
      <c r="A24" s="316" t="s">
        <v>15</v>
      </c>
      <c r="B24" s="232">
        <f t="shared" si="1"/>
        <v>12</v>
      </c>
      <c r="C24" s="222">
        <v>1</v>
      </c>
      <c r="D24" s="222">
        <v>1</v>
      </c>
      <c r="E24" s="222">
        <v>3</v>
      </c>
      <c r="F24" s="222">
        <v>6</v>
      </c>
      <c r="G24" s="222">
        <v>1</v>
      </c>
      <c r="H24" s="222">
        <v>105</v>
      </c>
    </row>
    <row r="25" spans="1:8" ht="15.75" customHeight="1">
      <c r="A25" s="316" t="s">
        <v>16</v>
      </c>
      <c r="B25" s="232">
        <f t="shared" si="1"/>
        <v>21</v>
      </c>
      <c r="C25" s="222">
        <v>0</v>
      </c>
      <c r="D25" s="222">
        <v>7</v>
      </c>
      <c r="E25" s="222">
        <v>3</v>
      </c>
      <c r="F25" s="222">
        <v>10</v>
      </c>
      <c r="G25" s="222">
        <v>1</v>
      </c>
      <c r="H25" s="222">
        <v>12</v>
      </c>
    </row>
    <row r="26" spans="1:8" ht="15.75" customHeight="1">
      <c r="A26" s="316" t="s">
        <v>17</v>
      </c>
      <c r="B26" s="232">
        <f t="shared" si="1"/>
        <v>10</v>
      </c>
      <c r="C26" s="222">
        <v>0</v>
      </c>
      <c r="D26" s="222">
        <v>2</v>
      </c>
      <c r="E26" s="222">
        <v>1</v>
      </c>
      <c r="F26" s="222">
        <v>6</v>
      </c>
      <c r="G26" s="222">
        <v>1</v>
      </c>
      <c r="H26" s="222">
        <v>1</v>
      </c>
    </row>
    <row r="27" spans="1:8" ht="15.75" customHeight="1">
      <c r="A27" s="316" t="s">
        <v>18</v>
      </c>
      <c r="B27" s="232">
        <f t="shared" si="1"/>
        <v>9</v>
      </c>
      <c r="C27" s="222">
        <v>0</v>
      </c>
      <c r="D27" s="222">
        <v>2</v>
      </c>
      <c r="E27" s="222">
        <v>6</v>
      </c>
      <c r="F27" s="222">
        <v>1</v>
      </c>
      <c r="G27" s="222">
        <v>0</v>
      </c>
      <c r="H27" s="222">
        <v>0</v>
      </c>
    </row>
    <row r="28" spans="1:8" ht="15.75" customHeight="1">
      <c r="A28" s="316" t="s">
        <v>19</v>
      </c>
      <c r="B28" s="232">
        <f t="shared" si="1"/>
        <v>1</v>
      </c>
      <c r="C28" s="222">
        <v>0</v>
      </c>
      <c r="D28" s="222">
        <v>1</v>
      </c>
      <c r="E28" s="222">
        <v>0</v>
      </c>
      <c r="F28" s="222">
        <v>0</v>
      </c>
      <c r="G28" s="222">
        <v>0</v>
      </c>
      <c r="H28" s="222">
        <v>18</v>
      </c>
    </row>
    <row r="29" spans="1:8" ht="5.25" customHeight="1">
      <c r="A29" s="317"/>
      <c r="B29" s="318"/>
      <c r="C29" s="35"/>
      <c r="D29" s="35"/>
      <c r="E29" s="35"/>
      <c r="F29" s="35"/>
      <c r="G29" s="35"/>
      <c r="H29" s="35"/>
    </row>
    <row r="30" spans="1:8" s="155" customFormat="1" ht="13.5" customHeight="1">
      <c r="A30" s="39" t="s">
        <v>110</v>
      </c>
      <c r="B30" s="154"/>
      <c r="C30" s="154"/>
      <c r="D30" s="154"/>
      <c r="E30" s="154"/>
      <c r="F30" s="154"/>
      <c r="G30" s="154"/>
      <c r="H30" s="154"/>
    </row>
    <row r="31" spans="1:8" ht="12.75">
      <c r="A31" s="2"/>
      <c r="B31" s="61"/>
      <c r="C31" s="61"/>
      <c r="D31" s="61"/>
      <c r="E31" s="61"/>
      <c r="F31" s="61"/>
      <c r="G31" s="61"/>
      <c r="H31" s="61"/>
    </row>
    <row r="32" spans="2:8" ht="12.75">
      <c r="B32" s="61"/>
      <c r="C32" s="61"/>
      <c r="D32" s="61"/>
      <c r="E32" s="61"/>
      <c r="F32" s="61"/>
      <c r="G32" s="61"/>
      <c r="H32" s="61"/>
    </row>
    <row r="37" spans="1:8" s="56" customFormat="1" ht="12.75">
      <c r="A37" s="65"/>
      <c r="B37" s="65"/>
      <c r="C37" s="65"/>
      <c r="D37" s="65"/>
      <c r="E37" s="65"/>
      <c r="F37" s="65"/>
      <c r="G37" s="65"/>
      <c r="H37" s="65"/>
    </row>
    <row r="38" spans="1:8" s="56" customFormat="1" ht="12.75">
      <c r="A38" s="65"/>
      <c r="B38" s="65"/>
      <c r="C38" s="65"/>
      <c r="D38" s="65"/>
      <c r="E38" s="65"/>
      <c r="F38" s="65"/>
      <c r="G38" s="65"/>
      <c r="H38" s="65"/>
    </row>
    <row r="39" spans="1:8" ht="12.75">
      <c r="A39" s="9"/>
      <c r="B39" s="10"/>
      <c r="C39" s="10"/>
      <c r="D39" s="10"/>
      <c r="E39" s="10"/>
      <c r="F39" s="10"/>
      <c r="G39" s="10"/>
      <c r="H39" s="10"/>
    </row>
    <row r="40" spans="1:8" ht="12.75">
      <c r="A40" s="54"/>
      <c r="B40" s="54"/>
      <c r="C40" s="54"/>
      <c r="D40" s="54"/>
      <c r="E40" s="54"/>
      <c r="F40" s="54"/>
      <c r="G40" s="54"/>
      <c r="H40" s="54"/>
    </row>
    <row r="41" spans="1:8" ht="12.75">
      <c r="A41" s="54"/>
      <c r="B41" s="54"/>
      <c r="C41" s="54"/>
      <c r="D41" s="54"/>
      <c r="E41" s="54"/>
      <c r="F41" s="54"/>
      <c r="G41" s="54"/>
      <c r="H41" s="54"/>
    </row>
  </sheetData>
  <sheetProtection/>
  <mergeCells count="3">
    <mergeCell ref="A4:A5"/>
    <mergeCell ref="B4:G4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5.625" style="100" customWidth="1"/>
    <col min="2" max="2" width="6.625" style="100" customWidth="1"/>
    <col min="3" max="8" width="10.625" style="100" customWidth="1"/>
    <col min="9" max="16384" width="9.00390625" style="56" customWidth="1"/>
  </cols>
  <sheetData>
    <row r="1" spans="1:18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8" s="34" customFormat="1" ht="18" customHeight="1">
      <c r="A2" s="92" t="s">
        <v>274</v>
      </c>
      <c r="B2" s="89"/>
      <c r="C2" s="89"/>
      <c r="D2" s="89"/>
      <c r="E2" s="89"/>
      <c r="F2" s="89"/>
      <c r="G2" s="89"/>
      <c r="H2" s="89"/>
    </row>
    <row r="3" spans="1:8" s="34" customFormat="1" ht="12.75" customHeight="1">
      <c r="A3" s="54"/>
      <c r="B3" s="54"/>
      <c r="C3" s="54"/>
      <c r="D3" s="54"/>
      <c r="E3" s="54"/>
      <c r="F3" s="54"/>
      <c r="G3" s="54"/>
      <c r="H3" s="54"/>
    </row>
    <row r="4" spans="1:9" s="34" customFormat="1" ht="18" customHeight="1">
      <c r="A4" s="245" t="s">
        <v>224</v>
      </c>
      <c r="B4" s="251" t="s">
        <v>36</v>
      </c>
      <c r="C4" s="252"/>
      <c r="D4" s="255"/>
      <c r="E4" s="251" t="s">
        <v>37</v>
      </c>
      <c r="F4" s="255"/>
      <c r="G4" s="251" t="s">
        <v>38</v>
      </c>
      <c r="H4" s="252"/>
      <c r="I4" s="55"/>
    </row>
    <row r="5" spans="1:9" s="34" customFormat="1" ht="18" customHeight="1">
      <c r="A5" s="246"/>
      <c r="B5" s="161" t="s">
        <v>40</v>
      </c>
      <c r="C5" s="161" t="s">
        <v>31</v>
      </c>
      <c r="D5" s="161" t="s">
        <v>33</v>
      </c>
      <c r="E5" s="161" t="s">
        <v>31</v>
      </c>
      <c r="F5" s="161" t="s">
        <v>33</v>
      </c>
      <c r="G5" s="161" t="s">
        <v>31</v>
      </c>
      <c r="H5" s="167" t="s">
        <v>33</v>
      </c>
      <c r="I5" s="55"/>
    </row>
    <row r="6" spans="1:9" s="34" customFormat="1" ht="5.25" customHeight="1">
      <c r="A6" s="184"/>
      <c r="B6" s="114"/>
      <c r="C6" s="113"/>
      <c r="D6" s="113"/>
      <c r="E6" s="45"/>
      <c r="F6" s="45"/>
      <c r="G6" s="45"/>
      <c r="H6" s="45"/>
      <c r="I6" s="55"/>
    </row>
    <row r="7" spans="1:9" s="34" customFormat="1" ht="15.75" customHeight="1">
      <c r="A7" s="203">
        <v>20</v>
      </c>
      <c r="B7" s="66">
        <v>24</v>
      </c>
      <c r="C7" s="24">
        <v>1542</v>
      </c>
      <c r="D7" s="24">
        <v>442</v>
      </c>
      <c r="E7" s="25">
        <v>1443</v>
      </c>
      <c r="F7" s="25">
        <v>128</v>
      </c>
      <c r="G7" s="25">
        <v>1397</v>
      </c>
      <c r="H7" s="25">
        <v>122</v>
      </c>
      <c r="I7" s="55"/>
    </row>
    <row r="8" spans="1:9" s="16" customFormat="1" ht="15.75" customHeight="1">
      <c r="A8" s="203">
        <v>21</v>
      </c>
      <c r="B8" s="66">
        <v>24</v>
      </c>
      <c r="C8" s="24">
        <v>1421</v>
      </c>
      <c r="D8" s="24">
        <v>404</v>
      </c>
      <c r="E8" s="24">
        <v>1405</v>
      </c>
      <c r="F8" s="24">
        <v>139</v>
      </c>
      <c r="G8" s="24">
        <v>1409</v>
      </c>
      <c r="H8" s="24">
        <v>107</v>
      </c>
      <c r="I8" s="17"/>
    </row>
    <row r="9" spans="1:9" s="34" customFormat="1" ht="15.75" customHeight="1">
      <c r="A9" s="203">
        <v>22</v>
      </c>
      <c r="B9" s="66">
        <v>23</v>
      </c>
      <c r="C9" s="24">
        <v>1347</v>
      </c>
      <c r="D9" s="24">
        <v>394</v>
      </c>
      <c r="E9" s="24">
        <v>1378</v>
      </c>
      <c r="F9" s="24">
        <v>174</v>
      </c>
      <c r="G9" s="24">
        <v>1331</v>
      </c>
      <c r="H9" s="24">
        <v>131</v>
      </c>
      <c r="I9" s="55"/>
    </row>
    <row r="10" spans="1:9" s="34" customFormat="1" ht="15.75" customHeight="1">
      <c r="A10" s="203">
        <v>23</v>
      </c>
      <c r="B10" s="66">
        <v>24</v>
      </c>
      <c r="C10" s="24">
        <v>1505</v>
      </c>
      <c r="D10" s="24">
        <v>351</v>
      </c>
      <c r="E10" s="24">
        <v>1397</v>
      </c>
      <c r="F10" s="24">
        <v>118</v>
      </c>
      <c r="G10" s="24">
        <v>1315</v>
      </c>
      <c r="H10" s="24">
        <v>122</v>
      </c>
      <c r="I10" s="55"/>
    </row>
    <row r="11" spans="1:9" s="34" customFormat="1" ht="15.75" customHeight="1">
      <c r="A11" s="203" t="s">
        <v>277</v>
      </c>
      <c r="B11" s="66">
        <v>24</v>
      </c>
      <c r="C11" s="24">
        <v>1432</v>
      </c>
      <c r="D11" s="24">
        <v>299</v>
      </c>
      <c r="E11" s="24">
        <v>1351</v>
      </c>
      <c r="F11" s="24">
        <v>116</v>
      </c>
      <c r="G11" s="24">
        <v>1321</v>
      </c>
      <c r="H11" s="24">
        <v>110</v>
      </c>
      <c r="I11" s="55"/>
    </row>
    <row r="12" spans="1:9" s="34" customFormat="1" ht="5.25" customHeight="1">
      <c r="A12" s="108"/>
      <c r="B12" s="115"/>
      <c r="C12" s="108"/>
      <c r="D12" s="108"/>
      <c r="E12" s="45"/>
      <c r="F12" s="45"/>
      <c r="G12" s="45"/>
      <c r="H12" s="45"/>
      <c r="I12" s="55"/>
    </row>
    <row r="13" spans="1:8" s="16" customFormat="1" ht="13.5" customHeight="1">
      <c r="A13" s="164" t="s">
        <v>80</v>
      </c>
      <c r="B13" s="73"/>
      <c r="C13" s="73"/>
      <c r="D13" s="73"/>
      <c r="E13" s="185"/>
      <c r="F13" s="185"/>
      <c r="G13" s="185"/>
      <c r="H13" s="185"/>
    </row>
    <row r="14" spans="1:8" s="26" customFormat="1" ht="13.5" customHeight="1">
      <c r="A14" s="41" t="s">
        <v>190</v>
      </c>
      <c r="B14" s="109"/>
      <c r="C14" s="109"/>
      <c r="D14" s="109"/>
      <c r="E14" s="109"/>
      <c r="F14" s="109"/>
      <c r="G14" s="109"/>
      <c r="H14" s="109"/>
    </row>
    <row r="15" spans="1:8" s="34" customFormat="1" ht="7.5" customHeight="1">
      <c r="A15" s="64"/>
      <c r="B15" s="64"/>
      <c r="C15" s="64"/>
      <c r="D15" s="64"/>
      <c r="E15" s="64"/>
      <c r="F15" s="64"/>
      <c r="G15" s="64"/>
      <c r="H15" s="64"/>
    </row>
  </sheetData>
  <sheetProtection/>
  <mergeCells count="4">
    <mergeCell ref="G4:H4"/>
    <mergeCell ref="A4:A5"/>
    <mergeCell ref="B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4.625" style="100" customWidth="1"/>
    <col min="2" max="2" width="5.625" style="100" customWidth="1"/>
    <col min="3" max="3" width="8.625" style="100" customWidth="1"/>
    <col min="4" max="4" width="6.625" style="100" customWidth="1"/>
    <col min="5" max="5" width="5.625" style="100" customWidth="1"/>
    <col min="6" max="6" width="8.625" style="100" customWidth="1"/>
    <col min="7" max="7" width="6.625" style="100" customWidth="1"/>
    <col min="8" max="8" width="8.625" style="100" customWidth="1"/>
    <col min="9" max="9" width="6.625" style="100" customWidth="1"/>
    <col min="10" max="10" width="8.625" style="100" customWidth="1"/>
    <col min="11" max="11" width="6.625" style="100" customWidth="1"/>
    <col min="12" max="12" width="8.625" style="100" customWidth="1"/>
    <col min="13" max="16384" width="9.00390625" style="56" customWidth="1"/>
  </cols>
  <sheetData>
    <row r="1" spans="1:17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1" s="34" customFormat="1" ht="19.5" customHeight="1">
      <c r="A2" s="92" t="s">
        <v>173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N2" s="26"/>
      <c r="O2" s="26"/>
      <c r="P2" s="26"/>
      <c r="Q2" s="26"/>
      <c r="R2" s="26"/>
      <c r="S2" s="26"/>
      <c r="T2" s="26"/>
      <c r="U2" s="26"/>
    </row>
    <row r="3" spans="1:12" s="34" customFormat="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s="110" customFormat="1" ht="18" customHeight="1">
      <c r="A4" s="256" t="s">
        <v>139</v>
      </c>
      <c r="B4" s="250" t="s">
        <v>39</v>
      </c>
      <c r="C4" s="256"/>
      <c r="D4" s="248"/>
      <c r="E4" s="259" t="s">
        <v>140</v>
      </c>
      <c r="F4" s="260"/>
      <c r="G4" s="260"/>
      <c r="H4" s="260"/>
      <c r="I4" s="260"/>
      <c r="J4" s="260"/>
      <c r="K4" s="260"/>
      <c r="L4" s="260"/>
      <c r="M4" s="224"/>
    </row>
    <row r="5" spans="1:13" s="111" customFormat="1" ht="18" customHeight="1">
      <c r="A5" s="257"/>
      <c r="B5" s="264"/>
      <c r="C5" s="258"/>
      <c r="D5" s="249"/>
      <c r="E5" s="261" t="s">
        <v>291</v>
      </c>
      <c r="F5" s="262"/>
      <c r="G5" s="263"/>
      <c r="H5" s="261" t="s">
        <v>290</v>
      </c>
      <c r="I5" s="263"/>
      <c r="J5" s="261" t="s">
        <v>289</v>
      </c>
      <c r="K5" s="263"/>
      <c r="L5" s="166" t="s">
        <v>288</v>
      </c>
      <c r="M5" s="225"/>
    </row>
    <row r="6" spans="1:13" s="110" customFormat="1" ht="27.75" customHeight="1">
      <c r="A6" s="258"/>
      <c r="B6" s="112" t="s">
        <v>293</v>
      </c>
      <c r="C6" s="112" t="s">
        <v>292</v>
      </c>
      <c r="D6" s="112" t="s">
        <v>251</v>
      </c>
      <c r="E6" s="112" t="s">
        <v>293</v>
      </c>
      <c r="F6" s="112" t="s">
        <v>292</v>
      </c>
      <c r="G6" s="112" t="s">
        <v>252</v>
      </c>
      <c r="H6" s="112" t="s">
        <v>292</v>
      </c>
      <c r="I6" s="112" t="s">
        <v>41</v>
      </c>
      <c r="J6" s="112" t="s">
        <v>292</v>
      </c>
      <c r="K6" s="112" t="s">
        <v>41</v>
      </c>
      <c r="L6" s="101" t="s">
        <v>292</v>
      </c>
      <c r="M6" s="224"/>
    </row>
    <row r="7" spans="1:13" s="34" customFormat="1" ht="4.5" customHeight="1">
      <c r="A7" s="113"/>
      <c r="B7" s="11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55"/>
    </row>
    <row r="8" spans="1:13" s="34" customFormat="1" ht="15.75" customHeight="1">
      <c r="A8" s="203">
        <v>20</v>
      </c>
      <c r="B8" s="66">
        <v>24</v>
      </c>
      <c r="C8" s="24">
        <v>1383</v>
      </c>
      <c r="D8" s="24">
        <v>521</v>
      </c>
      <c r="E8" s="24">
        <v>24</v>
      </c>
      <c r="F8" s="24">
        <v>1344</v>
      </c>
      <c r="G8" s="24">
        <v>397</v>
      </c>
      <c r="H8" s="24">
        <v>1344</v>
      </c>
      <c r="I8" s="24">
        <v>24</v>
      </c>
      <c r="J8" s="24">
        <v>1344</v>
      </c>
      <c r="K8" s="24">
        <v>4</v>
      </c>
      <c r="L8" s="24">
        <v>207</v>
      </c>
      <c r="M8" s="55"/>
    </row>
    <row r="9" spans="1:13" s="16" customFormat="1" ht="15.75" customHeight="1">
      <c r="A9" s="203">
        <v>21</v>
      </c>
      <c r="B9" s="66">
        <v>24</v>
      </c>
      <c r="C9" s="24">
        <v>1443</v>
      </c>
      <c r="D9" s="24">
        <v>442</v>
      </c>
      <c r="E9" s="24">
        <v>24</v>
      </c>
      <c r="F9" s="24">
        <v>1418</v>
      </c>
      <c r="G9" s="24">
        <v>406</v>
      </c>
      <c r="H9" s="24">
        <v>1418</v>
      </c>
      <c r="I9" s="24">
        <v>22</v>
      </c>
      <c r="J9" s="24">
        <v>1418</v>
      </c>
      <c r="K9" s="24">
        <v>3</v>
      </c>
      <c r="L9" s="24">
        <v>250</v>
      </c>
      <c r="M9" s="17"/>
    </row>
    <row r="10" spans="1:13" s="34" customFormat="1" ht="15.75" customHeight="1">
      <c r="A10" s="203">
        <v>22</v>
      </c>
      <c r="B10" s="66">
        <v>23</v>
      </c>
      <c r="C10" s="24">
        <v>1351</v>
      </c>
      <c r="D10" s="24">
        <v>328</v>
      </c>
      <c r="E10" s="24">
        <v>23</v>
      </c>
      <c r="F10" s="24">
        <v>1375</v>
      </c>
      <c r="G10" s="24">
        <v>399</v>
      </c>
      <c r="H10" s="24">
        <v>1375</v>
      </c>
      <c r="I10" s="24">
        <v>26</v>
      </c>
      <c r="J10" s="24">
        <v>1375</v>
      </c>
      <c r="K10" s="24">
        <v>1</v>
      </c>
      <c r="L10" s="24">
        <v>222</v>
      </c>
      <c r="M10" s="55"/>
    </row>
    <row r="11" spans="1:13" s="34" customFormat="1" ht="15.75" customHeight="1">
      <c r="A11" s="203">
        <v>23</v>
      </c>
      <c r="B11" s="66">
        <v>24</v>
      </c>
      <c r="C11" s="24">
        <v>1442</v>
      </c>
      <c r="D11" s="24">
        <v>339</v>
      </c>
      <c r="E11" s="24">
        <v>24</v>
      </c>
      <c r="F11" s="24">
        <v>1470</v>
      </c>
      <c r="G11" s="24">
        <v>348</v>
      </c>
      <c r="H11" s="24">
        <v>1470</v>
      </c>
      <c r="I11" s="24">
        <v>25</v>
      </c>
      <c r="J11" s="24">
        <v>1470</v>
      </c>
      <c r="K11" s="24">
        <v>4</v>
      </c>
      <c r="L11" s="24">
        <v>219</v>
      </c>
      <c r="M11" s="55"/>
    </row>
    <row r="12" spans="1:13" s="34" customFormat="1" ht="15.75" customHeight="1">
      <c r="A12" s="202">
        <v>24</v>
      </c>
      <c r="B12" s="216">
        <v>24</v>
      </c>
      <c r="C12" s="223">
        <v>1454</v>
      </c>
      <c r="D12" s="223">
        <v>327</v>
      </c>
      <c r="E12" s="223">
        <v>24</v>
      </c>
      <c r="F12" s="223">
        <v>1376</v>
      </c>
      <c r="G12" s="223">
        <v>427</v>
      </c>
      <c r="H12" s="223">
        <v>1376</v>
      </c>
      <c r="I12" s="223">
        <v>30</v>
      </c>
      <c r="J12" s="223">
        <v>1376</v>
      </c>
      <c r="K12" s="223">
        <v>4</v>
      </c>
      <c r="L12" s="223">
        <v>203</v>
      </c>
      <c r="M12" s="55"/>
    </row>
    <row r="13" spans="1:13" s="34" customFormat="1" ht="4.5" customHeight="1">
      <c r="A13" s="108"/>
      <c r="B13" s="115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55"/>
    </row>
    <row r="14" spans="1:12" s="34" customFormat="1" ht="13.5" customHeight="1">
      <c r="A14" s="164" t="s">
        <v>80</v>
      </c>
      <c r="B14" s="73"/>
      <c r="C14" s="73"/>
      <c r="D14" s="73"/>
      <c r="E14" s="42"/>
      <c r="F14" s="42"/>
      <c r="G14" s="99"/>
      <c r="H14" s="99"/>
      <c r="I14" s="99"/>
      <c r="J14" s="99"/>
      <c r="K14" s="99"/>
      <c r="L14" s="99"/>
    </row>
    <row r="15" spans="1:12" s="26" customFormat="1" ht="13.5" customHeight="1">
      <c r="A15" s="41" t="s">
        <v>298</v>
      </c>
      <c r="B15" s="45"/>
      <c r="C15" s="45"/>
      <c r="D15" s="45"/>
      <c r="E15" s="45"/>
      <c r="F15" s="45"/>
      <c r="G15" s="45"/>
      <c r="H15" s="109"/>
      <c r="I15" s="109"/>
      <c r="J15" s="109"/>
      <c r="K15" s="109"/>
      <c r="L15" s="109"/>
    </row>
  </sheetData>
  <sheetProtection/>
  <mergeCells count="6">
    <mergeCell ref="A4:A6"/>
    <mergeCell ref="E4:L4"/>
    <mergeCell ref="E5:G5"/>
    <mergeCell ref="H5:I5"/>
    <mergeCell ref="J5:K5"/>
    <mergeCell ref="B4:D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2" width="5.625" style="61" customWidth="1"/>
    <col min="3" max="4" width="10.625" style="61" customWidth="1"/>
    <col min="5" max="5" width="5.625" style="61" customWidth="1"/>
    <col min="6" max="7" width="10.625" style="61" customWidth="1"/>
    <col min="8" max="11" width="9.00390625" style="61" customWidth="1"/>
    <col min="12" max="16384" width="9.00390625" style="35" customWidth="1"/>
  </cols>
  <sheetData>
    <row r="1" spans="1:18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7" s="63" customFormat="1" ht="19.5" customHeight="1">
      <c r="A2" s="156" t="s">
        <v>174</v>
      </c>
      <c r="B2" s="156"/>
      <c r="C2" s="156"/>
      <c r="D2" s="156"/>
      <c r="E2" s="156"/>
      <c r="F2" s="156"/>
      <c r="G2" s="156"/>
    </row>
    <row r="3" spans="1:7" ht="12.75" customHeight="1">
      <c r="A3" s="60"/>
      <c r="B3" s="60"/>
      <c r="C3" s="60"/>
      <c r="D3" s="60"/>
      <c r="E3" s="60"/>
      <c r="F3" s="60"/>
      <c r="G3" s="60"/>
    </row>
    <row r="4" spans="1:7" ht="18" customHeight="1">
      <c r="A4" s="270" t="s">
        <v>224</v>
      </c>
      <c r="B4" s="265" t="s">
        <v>70</v>
      </c>
      <c r="C4" s="266"/>
      <c r="D4" s="267"/>
      <c r="E4" s="268" t="s">
        <v>71</v>
      </c>
      <c r="F4" s="269"/>
      <c r="G4" s="269"/>
    </row>
    <row r="5" spans="1:7" ht="18" customHeight="1">
      <c r="A5" s="271"/>
      <c r="B5" s="47" t="s">
        <v>293</v>
      </c>
      <c r="C5" s="47" t="s">
        <v>31</v>
      </c>
      <c r="D5" s="47" t="s">
        <v>42</v>
      </c>
      <c r="E5" s="47" t="s">
        <v>294</v>
      </c>
      <c r="F5" s="47" t="s">
        <v>31</v>
      </c>
      <c r="G5" s="102" t="s">
        <v>42</v>
      </c>
    </row>
    <row r="6" spans="1:7" ht="5.25" customHeight="1">
      <c r="A6" s="79"/>
      <c r="B6" s="119"/>
      <c r="C6" s="50"/>
      <c r="D6" s="50"/>
      <c r="E6" s="50"/>
      <c r="F6" s="50"/>
      <c r="G6" s="50"/>
    </row>
    <row r="7" spans="1:7" ht="15.75" customHeight="1">
      <c r="A7" s="202">
        <v>20</v>
      </c>
      <c r="B7" s="66">
        <v>24</v>
      </c>
      <c r="C7" s="24">
        <v>1383</v>
      </c>
      <c r="D7" s="24">
        <v>36</v>
      </c>
      <c r="E7" s="24">
        <v>24</v>
      </c>
      <c r="F7" s="24">
        <v>1333</v>
      </c>
      <c r="G7" s="24">
        <v>245</v>
      </c>
    </row>
    <row r="8" spans="1:11" s="19" customFormat="1" ht="15.75" customHeight="1">
      <c r="A8" s="202">
        <v>21</v>
      </c>
      <c r="B8" s="66">
        <v>24</v>
      </c>
      <c r="C8" s="24">
        <v>1443</v>
      </c>
      <c r="D8" s="24">
        <v>26</v>
      </c>
      <c r="E8" s="24">
        <v>24</v>
      </c>
      <c r="F8" s="24">
        <v>1417</v>
      </c>
      <c r="G8" s="24">
        <v>234</v>
      </c>
      <c r="H8" s="49"/>
      <c r="I8" s="49"/>
      <c r="J8" s="49"/>
      <c r="K8" s="49"/>
    </row>
    <row r="9" spans="1:7" ht="15.75" customHeight="1">
      <c r="A9" s="202">
        <v>22</v>
      </c>
      <c r="B9" s="66">
        <v>23</v>
      </c>
      <c r="C9" s="24">
        <v>1345</v>
      </c>
      <c r="D9" s="24">
        <v>30</v>
      </c>
      <c r="E9" s="24">
        <v>23</v>
      </c>
      <c r="F9" s="24">
        <v>1370</v>
      </c>
      <c r="G9" s="24">
        <v>194</v>
      </c>
    </row>
    <row r="10" spans="1:7" ht="15.75" customHeight="1">
      <c r="A10" s="202">
        <v>23</v>
      </c>
      <c r="B10" s="66">
        <v>24</v>
      </c>
      <c r="C10" s="24">
        <v>1429</v>
      </c>
      <c r="D10" s="24">
        <v>29</v>
      </c>
      <c r="E10" s="24">
        <v>24</v>
      </c>
      <c r="F10" s="24">
        <v>1463</v>
      </c>
      <c r="G10" s="24">
        <v>194</v>
      </c>
    </row>
    <row r="11" spans="1:7" ht="15.75" customHeight="1">
      <c r="A11" s="202" t="s">
        <v>277</v>
      </c>
      <c r="B11" s="66">
        <v>24</v>
      </c>
      <c r="C11" s="24">
        <v>1451</v>
      </c>
      <c r="D11" s="24">
        <v>34</v>
      </c>
      <c r="E11" s="24">
        <v>24</v>
      </c>
      <c r="F11" s="24">
        <v>1370</v>
      </c>
      <c r="G11" s="24">
        <v>179</v>
      </c>
    </row>
    <row r="12" spans="1:7" ht="5.25" customHeight="1">
      <c r="A12" s="117"/>
      <c r="B12" s="120"/>
      <c r="C12" s="117"/>
      <c r="D12" s="117"/>
      <c r="E12" s="117"/>
      <c r="F12" s="117"/>
      <c r="G12" s="117"/>
    </row>
    <row r="13" spans="1:7" ht="13.5" customHeight="1">
      <c r="A13" s="39" t="s">
        <v>80</v>
      </c>
      <c r="B13" s="46"/>
      <c r="C13" s="46"/>
      <c r="D13" s="46"/>
      <c r="E13" s="118"/>
      <c r="F13" s="118"/>
      <c r="G13" s="118"/>
    </row>
    <row r="14" spans="1:11" s="19" customFormat="1" ht="13.5" customHeight="1">
      <c r="A14" s="165" t="s">
        <v>191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</sheetData>
  <sheetProtection/>
  <mergeCells count="3">
    <mergeCell ref="B4:D4"/>
    <mergeCell ref="E4:G4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5.625" style="61" customWidth="1"/>
    <col min="2" max="2" width="6.625" style="61" customWidth="1"/>
    <col min="3" max="3" width="8.625" style="61" customWidth="1"/>
    <col min="4" max="4" width="9.625" style="61" customWidth="1"/>
    <col min="5" max="5" width="6.625" style="61" customWidth="1"/>
    <col min="6" max="6" width="8.625" style="61" customWidth="1"/>
    <col min="7" max="7" width="9.625" style="61" customWidth="1"/>
    <col min="8" max="8" width="6.625" style="61" customWidth="1"/>
    <col min="9" max="9" width="8.625" style="61" customWidth="1"/>
    <col min="10" max="10" width="9.625" style="61" customWidth="1"/>
    <col min="11" max="11" width="9.00390625" style="61" customWidth="1"/>
    <col min="12" max="16384" width="9.00390625" style="35" customWidth="1"/>
  </cols>
  <sheetData>
    <row r="1" spans="1:18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0" s="63" customFormat="1" ht="18" customHeight="1">
      <c r="A2" s="156" t="s">
        <v>175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1" ht="19.5" customHeight="1">
      <c r="A4" s="274" t="s">
        <v>224</v>
      </c>
      <c r="B4" s="265" t="s">
        <v>43</v>
      </c>
      <c r="C4" s="276"/>
      <c r="D4" s="277"/>
      <c r="E4" s="265" t="s">
        <v>44</v>
      </c>
      <c r="F4" s="266"/>
      <c r="G4" s="267"/>
      <c r="H4" s="272" t="s">
        <v>45</v>
      </c>
      <c r="I4" s="273"/>
      <c r="J4" s="273"/>
      <c r="K4" s="60"/>
    </row>
    <row r="5" spans="1:11" ht="19.5" customHeight="1">
      <c r="A5" s="275"/>
      <c r="B5" s="47" t="s">
        <v>293</v>
      </c>
      <c r="C5" s="47" t="s">
        <v>31</v>
      </c>
      <c r="D5" s="103" t="s">
        <v>33</v>
      </c>
      <c r="E5" s="47" t="s">
        <v>294</v>
      </c>
      <c r="F5" s="47" t="s">
        <v>31</v>
      </c>
      <c r="G5" s="103" t="s">
        <v>33</v>
      </c>
      <c r="H5" s="47" t="s">
        <v>294</v>
      </c>
      <c r="I5" s="47" t="s">
        <v>31</v>
      </c>
      <c r="J5" s="169" t="s">
        <v>33</v>
      </c>
      <c r="K5" s="60"/>
    </row>
    <row r="6" spans="1:11" ht="5.25" customHeight="1">
      <c r="A6" s="79"/>
      <c r="B6" s="119"/>
      <c r="C6" s="49"/>
      <c r="D6" s="49"/>
      <c r="E6" s="49"/>
      <c r="F6" s="49"/>
      <c r="G6" s="49"/>
      <c r="H6" s="49"/>
      <c r="I6" s="49"/>
      <c r="J6" s="49"/>
      <c r="K6" s="60"/>
    </row>
    <row r="7" spans="1:11" ht="18" customHeight="1">
      <c r="A7" s="202">
        <v>20</v>
      </c>
      <c r="B7" s="66">
        <v>12</v>
      </c>
      <c r="C7" s="24">
        <v>124</v>
      </c>
      <c r="D7" s="24">
        <v>35</v>
      </c>
      <c r="E7" s="24">
        <v>12</v>
      </c>
      <c r="F7" s="24">
        <v>190</v>
      </c>
      <c r="G7" s="24">
        <v>81</v>
      </c>
      <c r="H7" s="24">
        <v>69</v>
      </c>
      <c r="I7" s="24">
        <v>59</v>
      </c>
      <c r="J7" s="24">
        <v>26</v>
      </c>
      <c r="K7" s="60"/>
    </row>
    <row r="8" spans="1:11" s="19" customFormat="1" ht="18" customHeight="1">
      <c r="A8" s="202">
        <v>21</v>
      </c>
      <c r="B8" s="66">
        <v>12</v>
      </c>
      <c r="C8" s="24">
        <v>119</v>
      </c>
      <c r="D8" s="24">
        <v>42</v>
      </c>
      <c r="E8" s="24">
        <v>12</v>
      </c>
      <c r="F8" s="24">
        <v>191</v>
      </c>
      <c r="G8" s="24">
        <v>87</v>
      </c>
      <c r="H8" s="24">
        <v>50</v>
      </c>
      <c r="I8" s="24">
        <v>68</v>
      </c>
      <c r="J8" s="24">
        <v>33</v>
      </c>
      <c r="K8" s="50"/>
    </row>
    <row r="9" spans="1:11" ht="18" customHeight="1">
      <c r="A9" s="202">
        <v>22</v>
      </c>
      <c r="B9" s="66">
        <v>12</v>
      </c>
      <c r="C9" s="24">
        <v>112</v>
      </c>
      <c r="D9" s="24">
        <v>95</v>
      </c>
      <c r="E9" s="24">
        <v>12</v>
      </c>
      <c r="F9" s="24">
        <v>181</v>
      </c>
      <c r="G9" s="24">
        <v>85</v>
      </c>
      <c r="H9" s="24">
        <v>80</v>
      </c>
      <c r="I9" s="24">
        <v>124</v>
      </c>
      <c r="J9" s="24">
        <v>24</v>
      </c>
      <c r="K9" s="60"/>
    </row>
    <row r="10" spans="1:11" ht="18" customHeight="1">
      <c r="A10" s="202">
        <v>23</v>
      </c>
      <c r="B10" s="66">
        <v>12</v>
      </c>
      <c r="C10" s="24">
        <v>95</v>
      </c>
      <c r="D10" s="24">
        <v>76</v>
      </c>
      <c r="E10" s="24">
        <v>12</v>
      </c>
      <c r="F10" s="24">
        <v>168</v>
      </c>
      <c r="G10" s="24">
        <v>82</v>
      </c>
      <c r="H10" s="24">
        <v>65</v>
      </c>
      <c r="I10" s="24">
        <v>138</v>
      </c>
      <c r="J10" s="24">
        <v>13</v>
      </c>
      <c r="K10" s="60"/>
    </row>
    <row r="11" spans="1:11" ht="18" customHeight="1">
      <c r="A11" s="202" t="s">
        <v>277</v>
      </c>
      <c r="B11" s="66">
        <v>12</v>
      </c>
      <c r="C11" s="24">
        <v>85</v>
      </c>
      <c r="D11" s="24">
        <v>34</v>
      </c>
      <c r="E11" s="24">
        <v>24</v>
      </c>
      <c r="F11" s="24">
        <v>188</v>
      </c>
      <c r="G11" s="24">
        <v>77</v>
      </c>
      <c r="H11" s="24">
        <v>69</v>
      </c>
      <c r="I11" s="24">
        <v>98</v>
      </c>
      <c r="J11" s="24">
        <v>9</v>
      </c>
      <c r="K11" s="60"/>
    </row>
    <row r="12" spans="1:10" ht="5.25" customHeight="1">
      <c r="A12" s="117"/>
      <c r="B12" s="189"/>
      <c r="C12" s="48"/>
      <c r="D12" s="48"/>
      <c r="E12" s="48"/>
      <c r="F12" s="48"/>
      <c r="G12" s="48"/>
      <c r="H12" s="48"/>
      <c r="I12" s="48"/>
      <c r="J12" s="48"/>
    </row>
    <row r="13" spans="1:10" ht="13.5" customHeight="1">
      <c r="A13" s="39" t="s">
        <v>80</v>
      </c>
      <c r="B13" s="46"/>
      <c r="C13" s="46"/>
      <c r="D13" s="46"/>
      <c r="E13" s="46"/>
      <c r="F13" s="118"/>
      <c r="G13" s="118"/>
      <c r="H13" s="118"/>
      <c r="I13" s="118"/>
      <c r="J13" s="118"/>
    </row>
  </sheetData>
  <sheetProtection/>
  <mergeCells count="4">
    <mergeCell ref="E4:G4"/>
    <mergeCell ref="H4:J4"/>
    <mergeCell ref="A4:A5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5.625" style="61" customWidth="1"/>
    <col min="2" max="7" width="8.625" style="61" customWidth="1"/>
    <col min="8" max="16384" width="9.00390625" style="35" customWidth="1"/>
  </cols>
  <sheetData>
    <row r="1" spans="1:16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7" ht="19.5" customHeight="1">
      <c r="A2" s="156" t="s">
        <v>302</v>
      </c>
      <c r="B2" s="116"/>
      <c r="C2" s="116"/>
      <c r="D2" s="116"/>
      <c r="E2" s="116"/>
      <c r="F2" s="116"/>
      <c r="G2" s="116"/>
    </row>
    <row r="3" spans="1:7" ht="13.5" customHeight="1">
      <c r="A3" s="11"/>
      <c r="B3" s="11"/>
      <c r="C3" s="11"/>
      <c r="D3" s="11"/>
      <c r="E3" s="11"/>
      <c r="F3" s="11"/>
      <c r="G3" s="11"/>
    </row>
    <row r="4" spans="1:8" ht="30" customHeight="1">
      <c r="A4" s="274" t="s">
        <v>139</v>
      </c>
      <c r="B4" s="278" t="s">
        <v>46</v>
      </c>
      <c r="C4" s="280"/>
      <c r="D4" s="281" t="s">
        <v>49</v>
      </c>
      <c r="E4" s="282"/>
      <c r="F4" s="278" t="s">
        <v>47</v>
      </c>
      <c r="G4" s="279"/>
      <c r="H4" s="33"/>
    </row>
    <row r="5" spans="1:9" ht="30" customHeight="1">
      <c r="A5" s="275"/>
      <c r="B5" s="106" t="s">
        <v>253</v>
      </c>
      <c r="C5" s="106" t="s">
        <v>48</v>
      </c>
      <c r="D5" s="106" t="s">
        <v>253</v>
      </c>
      <c r="E5" s="106" t="s">
        <v>48</v>
      </c>
      <c r="F5" s="107" t="s">
        <v>254</v>
      </c>
      <c r="G5" s="125" t="s">
        <v>48</v>
      </c>
      <c r="H5" s="33"/>
      <c r="I5" s="62"/>
    </row>
    <row r="6" spans="1:8" ht="5.25" customHeight="1">
      <c r="A6" s="79"/>
      <c r="B6" s="135"/>
      <c r="C6" s="49"/>
      <c r="D6" s="49"/>
      <c r="E6" s="49"/>
      <c r="F6" s="49"/>
      <c r="G6" s="49"/>
      <c r="H6" s="33"/>
    </row>
    <row r="7" spans="1:8" ht="15.75" customHeight="1">
      <c r="A7" s="202">
        <v>20</v>
      </c>
      <c r="B7" s="66">
        <v>39</v>
      </c>
      <c r="C7" s="25">
        <v>4</v>
      </c>
      <c r="D7" s="25">
        <v>72</v>
      </c>
      <c r="E7" s="25">
        <v>10</v>
      </c>
      <c r="F7" s="25">
        <v>80</v>
      </c>
      <c r="G7" s="25">
        <v>14</v>
      </c>
      <c r="H7" s="33"/>
    </row>
    <row r="8" spans="1:8" s="19" customFormat="1" ht="15.75" customHeight="1">
      <c r="A8" s="202">
        <v>21</v>
      </c>
      <c r="B8" s="66">
        <v>36</v>
      </c>
      <c r="C8" s="24">
        <v>2</v>
      </c>
      <c r="D8" s="24">
        <v>61</v>
      </c>
      <c r="E8" s="24">
        <v>14</v>
      </c>
      <c r="F8" s="24">
        <v>109</v>
      </c>
      <c r="G8" s="24">
        <v>28</v>
      </c>
      <c r="H8" s="18"/>
    </row>
    <row r="9" spans="1:8" ht="15.75" customHeight="1">
      <c r="A9" s="202">
        <v>22</v>
      </c>
      <c r="B9" s="66">
        <v>26</v>
      </c>
      <c r="C9" s="24">
        <v>3</v>
      </c>
      <c r="D9" s="24">
        <v>64</v>
      </c>
      <c r="E9" s="24">
        <v>19</v>
      </c>
      <c r="F9" s="24">
        <v>86</v>
      </c>
      <c r="G9" s="24">
        <v>16</v>
      </c>
      <c r="H9" s="33"/>
    </row>
    <row r="10" spans="1:8" s="131" customFormat="1" ht="15.75" customHeight="1">
      <c r="A10" s="202">
        <v>23</v>
      </c>
      <c r="B10" s="66">
        <v>23</v>
      </c>
      <c r="C10" s="24">
        <v>3</v>
      </c>
      <c r="D10" s="24">
        <v>43</v>
      </c>
      <c r="E10" s="24">
        <v>11</v>
      </c>
      <c r="F10" s="24">
        <v>84</v>
      </c>
      <c r="G10" s="24">
        <v>19</v>
      </c>
      <c r="H10" s="191"/>
    </row>
    <row r="11" spans="1:8" s="131" customFormat="1" ht="15.75" customHeight="1">
      <c r="A11" s="202" t="s">
        <v>277</v>
      </c>
      <c r="B11" s="66">
        <v>34</v>
      </c>
      <c r="C11" s="24">
        <v>0</v>
      </c>
      <c r="D11" s="24">
        <v>54</v>
      </c>
      <c r="E11" s="24">
        <v>5</v>
      </c>
      <c r="F11" s="24">
        <v>95</v>
      </c>
      <c r="G11" s="24">
        <v>12</v>
      </c>
      <c r="H11" s="191"/>
    </row>
    <row r="12" spans="1:8" ht="5.25" customHeight="1">
      <c r="A12" s="117"/>
      <c r="B12" s="120"/>
      <c r="C12" s="49"/>
      <c r="D12" s="49"/>
      <c r="E12" s="49"/>
      <c r="F12" s="49"/>
      <c r="G12" s="49"/>
      <c r="H12" s="33"/>
    </row>
    <row r="13" spans="1:7" ht="13.5" customHeight="1">
      <c r="A13" s="39" t="s">
        <v>80</v>
      </c>
      <c r="B13" s="46"/>
      <c r="C13" s="46"/>
      <c r="D13" s="118"/>
      <c r="E13" s="118"/>
      <c r="F13" s="118"/>
      <c r="G13" s="118"/>
    </row>
  </sheetData>
  <sheetProtection/>
  <mergeCells count="4">
    <mergeCell ref="F4:G4"/>
    <mergeCell ref="A4:A5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6.625" style="61" customWidth="1"/>
    <col min="2" max="2" width="9.625" style="61" customWidth="1"/>
    <col min="3" max="3" width="7.625" style="61" customWidth="1"/>
    <col min="4" max="4" width="9.625" style="61" customWidth="1"/>
    <col min="5" max="5" width="7.625" style="61" customWidth="1"/>
    <col min="6" max="16384" width="9.00390625" style="35" customWidth="1"/>
  </cols>
  <sheetData>
    <row r="1" ht="13.5" customHeight="1">
      <c r="A1" s="90" t="s">
        <v>210</v>
      </c>
    </row>
    <row r="2" spans="1:5" ht="18" customHeight="1">
      <c r="A2" s="156" t="s">
        <v>176</v>
      </c>
      <c r="B2" s="116"/>
      <c r="C2" s="116"/>
      <c r="D2" s="116"/>
      <c r="E2" s="116"/>
    </row>
    <row r="3" ht="13.5" customHeight="1">
      <c r="F3" s="33"/>
    </row>
    <row r="4" spans="1:6" ht="18" customHeight="1">
      <c r="A4" s="274" t="s">
        <v>224</v>
      </c>
      <c r="B4" s="265" t="s">
        <v>73</v>
      </c>
      <c r="C4" s="267"/>
      <c r="D4" s="265" t="s">
        <v>50</v>
      </c>
      <c r="E4" s="266"/>
      <c r="F4" s="33"/>
    </row>
    <row r="5" spans="1:6" ht="18" customHeight="1">
      <c r="A5" s="275"/>
      <c r="B5" s="47" t="s">
        <v>51</v>
      </c>
      <c r="C5" s="47" t="s">
        <v>293</v>
      </c>
      <c r="D5" s="47" t="s">
        <v>51</v>
      </c>
      <c r="E5" s="102" t="s">
        <v>293</v>
      </c>
      <c r="F5" s="33"/>
    </row>
    <row r="6" spans="1:6" ht="5.25" customHeight="1">
      <c r="A6" s="76"/>
      <c r="B6" s="119"/>
      <c r="C6" s="50"/>
      <c r="D6" s="49"/>
      <c r="E6" s="49"/>
      <c r="F6" s="33"/>
    </row>
    <row r="7" spans="1:6" ht="15.75" customHeight="1">
      <c r="A7" s="88">
        <v>20</v>
      </c>
      <c r="B7" s="87">
        <v>690</v>
      </c>
      <c r="C7" s="85">
        <v>32</v>
      </c>
      <c r="D7" s="104">
        <v>1452</v>
      </c>
      <c r="E7" s="182">
        <v>75</v>
      </c>
      <c r="F7" s="33"/>
    </row>
    <row r="8" spans="1:6" s="19" customFormat="1" ht="15.75" customHeight="1">
      <c r="A8" s="88">
        <v>21</v>
      </c>
      <c r="B8" s="87">
        <v>662</v>
      </c>
      <c r="C8" s="85">
        <v>32</v>
      </c>
      <c r="D8" s="85">
        <v>1297</v>
      </c>
      <c r="E8" s="183">
        <v>72</v>
      </c>
      <c r="F8" s="18"/>
    </row>
    <row r="9" spans="1:6" ht="15.75" customHeight="1">
      <c r="A9" s="88">
        <v>22</v>
      </c>
      <c r="B9" s="87">
        <v>580</v>
      </c>
      <c r="C9" s="85">
        <v>31</v>
      </c>
      <c r="D9" s="85">
        <v>1173</v>
      </c>
      <c r="E9" s="183">
        <v>69</v>
      </c>
      <c r="F9" s="33"/>
    </row>
    <row r="10" spans="1:6" ht="15.75" customHeight="1">
      <c r="A10" s="88">
        <v>23</v>
      </c>
      <c r="B10" s="87">
        <v>586</v>
      </c>
      <c r="C10" s="85">
        <v>32</v>
      </c>
      <c r="D10" s="85">
        <v>1155</v>
      </c>
      <c r="E10" s="183">
        <v>66</v>
      </c>
      <c r="F10" s="33"/>
    </row>
    <row r="11" spans="1:6" ht="15.75" customHeight="1">
      <c r="A11" s="88">
        <v>24</v>
      </c>
      <c r="B11" s="87">
        <v>526</v>
      </c>
      <c r="C11" s="85">
        <v>32</v>
      </c>
      <c r="D11" s="85">
        <v>1188</v>
      </c>
      <c r="E11" s="183">
        <v>68</v>
      </c>
      <c r="F11" s="33"/>
    </row>
    <row r="12" spans="1:6" ht="5.25" customHeight="1">
      <c r="A12" s="75"/>
      <c r="B12" s="120"/>
      <c r="C12" s="117"/>
      <c r="D12" s="49"/>
      <c r="E12" s="49"/>
      <c r="F12" s="33"/>
    </row>
    <row r="13" spans="1:5" ht="13.5" customHeight="1">
      <c r="A13" s="39" t="s">
        <v>80</v>
      </c>
      <c r="B13" s="46"/>
      <c r="C13" s="46"/>
      <c r="D13" s="118"/>
      <c r="E13" s="118"/>
    </row>
    <row r="14" spans="1:5" s="19" customFormat="1" ht="13.5" customHeight="1">
      <c r="A14" s="165" t="s">
        <v>191</v>
      </c>
      <c r="B14" s="49"/>
      <c r="C14" s="49"/>
      <c r="D14" s="49"/>
      <c r="E14" s="49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6.625" style="121" customWidth="1"/>
    <col min="2" max="2" width="8.625" style="121" customWidth="1"/>
    <col min="3" max="4" width="14.625" style="121" customWidth="1"/>
    <col min="5" max="5" width="14.625" style="57" customWidth="1"/>
    <col min="6" max="16384" width="9.00390625" style="57" customWidth="1"/>
  </cols>
  <sheetData>
    <row r="1" spans="1:4" s="59" customFormat="1" ht="13.5" customHeight="1">
      <c r="A1" s="90" t="s">
        <v>210</v>
      </c>
      <c r="B1" s="58"/>
      <c r="C1" s="58"/>
      <c r="D1" s="58"/>
    </row>
    <row r="2" spans="1:4" s="35" customFormat="1" ht="19.5" customHeight="1">
      <c r="A2" s="156" t="s">
        <v>177</v>
      </c>
      <c r="B2" s="116"/>
      <c r="C2" s="116"/>
      <c r="D2" s="116"/>
    </row>
    <row r="3" spans="1:4" s="35" customFormat="1" ht="13.5" customHeight="1">
      <c r="A3" s="61"/>
      <c r="B3" s="61"/>
      <c r="C3" s="61"/>
      <c r="D3" s="61"/>
    </row>
    <row r="4" spans="1:5" s="215" customFormat="1" ht="19.5" customHeight="1">
      <c r="A4" s="181" t="s">
        <v>224</v>
      </c>
      <c r="B4" s="168" t="s">
        <v>293</v>
      </c>
      <c r="C4" s="168" t="s">
        <v>282</v>
      </c>
      <c r="D4" s="180" t="s">
        <v>211</v>
      </c>
      <c r="E4" s="180" t="s">
        <v>283</v>
      </c>
    </row>
    <row r="5" spans="1:5" s="215" customFormat="1" ht="5.25" customHeight="1">
      <c r="A5" s="79"/>
      <c r="B5" s="226"/>
      <c r="C5" s="227"/>
      <c r="D5" s="227"/>
      <c r="E5" s="227"/>
    </row>
    <row r="6" spans="1:5" s="215" customFormat="1" ht="15.75" customHeight="1">
      <c r="A6" s="202">
        <v>20</v>
      </c>
      <c r="B6" s="228">
        <v>38</v>
      </c>
      <c r="C6" s="221">
        <v>1832</v>
      </c>
      <c r="D6" s="229">
        <v>3095</v>
      </c>
      <c r="E6" s="221">
        <v>0</v>
      </c>
    </row>
    <row r="7" spans="1:5" s="19" customFormat="1" ht="15.75" customHeight="1">
      <c r="A7" s="202">
        <v>21</v>
      </c>
      <c r="B7" s="228">
        <v>38</v>
      </c>
      <c r="C7" s="222">
        <v>1841</v>
      </c>
      <c r="D7" s="230">
        <v>3329</v>
      </c>
      <c r="E7" s="221">
        <v>0</v>
      </c>
    </row>
    <row r="8" spans="1:5" s="215" customFormat="1" ht="15.75" customHeight="1">
      <c r="A8" s="202">
        <v>22</v>
      </c>
      <c r="B8" s="228">
        <v>37</v>
      </c>
      <c r="C8" s="222">
        <v>1949</v>
      </c>
      <c r="D8" s="230">
        <v>3120</v>
      </c>
      <c r="E8" s="221">
        <v>0</v>
      </c>
    </row>
    <row r="9" spans="1:5" s="215" customFormat="1" ht="15.75" customHeight="1">
      <c r="A9" s="202">
        <v>23</v>
      </c>
      <c r="B9" s="228">
        <v>35</v>
      </c>
      <c r="C9" s="222">
        <v>1768</v>
      </c>
      <c r="D9" s="230">
        <v>2869</v>
      </c>
      <c r="E9" s="221">
        <v>0</v>
      </c>
    </row>
    <row r="10" spans="1:5" s="215" customFormat="1" ht="15.75" customHeight="1">
      <c r="A10" s="202" t="s">
        <v>284</v>
      </c>
      <c r="B10" s="228">
        <v>29</v>
      </c>
      <c r="C10" s="230">
        <v>1464</v>
      </c>
      <c r="D10" s="229">
        <v>0</v>
      </c>
      <c r="E10" s="230">
        <v>975</v>
      </c>
    </row>
    <row r="11" spans="1:5" s="215" customFormat="1" ht="5.25" customHeight="1">
      <c r="A11" s="75"/>
      <c r="B11" s="120"/>
      <c r="C11" s="50"/>
      <c r="D11" s="50"/>
      <c r="E11" s="117"/>
    </row>
    <row r="12" spans="1:4" s="152" customFormat="1" ht="13.5" customHeight="1">
      <c r="A12" s="154" t="s">
        <v>80</v>
      </c>
      <c r="B12" s="238"/>
      <c r="C12" s="238"/>
      <c r="D12" s="238"/>
    </row>
    <row r="13" spans="1:4" s="240" customFormat="1" ht="13.5" customHeight="1">
      <c r="A13" s="237" t="s">
        <v>299</v>
      </c>
      <c r="B13" s="239"/>
      <c r="C13" s="239"/>
      <c r="D13" s="239"/>
    </row>
    <row r="14" spans="1:5" s="241" customFormat="1" ht="25.5" customHeight="1">
      <c r="A14" s="283" t="s">
        <v>300</v>
      </c>
      <c r="B14" s="283"/>
      <c r="C14" s="283"/>
      <c r="D14" s="283"/>
      <c r="E14" s="283"/>
    </row>
  </sheetData>
  <sheetProtection/>
  <mergeCells count="1">
    <mergeCell ref="A14:E14"/>
  </mergeCells>
  <printOptions/>
  <pageMargins left="0.7086614173228347" right="0.7086614173228347" top="0.984251968503937" bottom="0.3937007874015748" header="0.5118110236220472" footer="0.31496062992125984"/>
  <pageSetup cellComments="asDisplayed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6.625" style="121" customWidth="1"/>
    <col min="2" max="7" width="8.625" style="121" customWidth="1"/>
    <col min="8" max="16384" width="9.00390625" style="57" customWidth="1"/>
  </cols>
  <sheetData>
    <row r="1" spans="1:18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7" s="35" customFormat="1" ht="19.5" customHeight="1">
      <c r="A2" s="156" t="s">
        <v>178</v>
      </c>
      <c r="B2" s="116"/>
      <c r="C2" s="116"/>
      <c r="D2" s="116"/>
      <c r="E2" s="116"/>
      <c r="F2" s="116"/>
      <c r="G2" s="116"/>
    </row>
    <row r="3" spans="1:7" s="35" customFormat="1" ht="13.5" customHeight="1">
      <c r="A3" s="61"/>
      <c r="B3" s="61"/>
      <c r="C3" s="61"/>
      <c r="D3" s="61"/>
      <c r="E3" s="61"/>
      <c r="F3" s="61"/>
      <c r="G3" s="61"/>
    </row>
    <row r="4" spans="1:7" s="123" customFormat="1" ht="25.5" customHeight="1">
      <c r="A4" s="284" t="s">
        <v>224</v>
      </c>
      <c r="B4" s="278" t="s">
        <v>52</v>
      </c>
      <c r="C4" s="280"/>
      <c r="D4" s="278" t="s">
        <v>53</v>
      </c>
      <c r="E4" s="280"/>
      <c r="F4" s="278" t="s">
        <v>255</v>
      </c>
      <c r="G4" s="279"/>
    </row>
    <row r="5" spans="1:7" s="123" customFormat="1" ht="15.75" customHeight="1">
      <c r="A5" s="285"/>
      <c r="B5" s="106" t="s">
        <v>55</v>
      </c>
      <c r="C5" s="106" t="s">
        <v>54</v>
      </c>
      <c r="D5" s="106" t="s">
        <v>57</v>
      </c>
      <c r="E5" s="106" t="s">
        <v>56</v>
      </c>
      <c r="F5" s="106" t="s">
        <v>55</v>
      </c>
      <c r="G5" s="125" t="s">
        <v>25</v>
      </c>
    </row>
    <row r="6" spans="1:7" s="35" customFormat="1" ht="4.5" customHeight="1">
      <c r="A6" s="79"/>
      <c r="B6" s="119"/>
      <c r="C6" s="50"/>
      <c r="D6" s="50"/>
      <c r="E6" s="50"/>
      <c r="F6" s="50"/>
      <c r="G6" s="50"/>
    </row>
    <row r="7" spans="1:7" s="35" customFormat="1" ht="15.75" customHeight="1">
      <c r="A7" s="202">
        <v>20</v>
      </c>
      <c r="B7" s="66">
        <v>391</v>
      </c>
      <c r="C7" s="24">
        <v>383</v>
      </c>
      <c r="D7" s="24">
        <v>106</v>
      </c>
      <c r="E7" s="24">
        <v>87</v>
      </c>
      <c r="F7" s="24">
        <v>84</v>
      </c>
      <c r="G7" s="24">
        <v>10</v>
      </c>
    </row>
    <row r="8" spans="1:7" s="19" customFormat="1" ht="15.75" customHeight="1">
      <c r="A8" s="202">
        <v>21</v>
      </c>
      <c r="B8" s="66">
        <v>604</v>
      </c>
      <c r="C8" s="24">
        <v>595</v>
      </c>
      <c r="D8" s="24">
        <v>96</v>
      </c>
      <c r="E8" s="24">
        <v>60</v>
      </c>
      <c r="F8" s="24">
        <v>5</v>
      </c>
      <c r="G8" s="24">
        <v>8</v>
      </c>
    </row>
    <row r="9" spans="1:7" s="35" customFormat="1" ht="15.75" customHeight="1">
      <c r="A9" s="202">
        <v>22</v>
      </c>
      <c r="B9" s="66">
        <v>709</v>
      </c>
      <c r="C9" s="24">
        <v>709</v>
      </c>
      <c r="D9" s="24">
        <v>88</v>
      </c>
      <c r="E9" s="24">
        <v>56</v>
      </c>
      <c r="F9" s="24">
        <v>8</v>
      </c>
      <c r="G9" s="24">
        <v>4</v>
      </c>
    </row>
    <row r="10" spans="1:7" s="35" customFormat="1" ht="15.75" customHeight="1">
      <c r="A10" s="202">
        <v>23</v>
      </c>
      <c r="B10" s="66">
        <v>673</v>
      </c>
      <c r="C10" s="24">
        <v>672</v>
      </c>
      <c r="D10" s="24">
        <v>113</v>
      </c>
      <c r="E10" s="24">
        <v>65</v>
      </c>
      <c r="F10" s="24">
        <v>14</v>
      </c>
      <c r="G10" s="24">
        <v>10</v>
      </c>
    </row>
    <row r="11" spans="1:7" s="35" customFormat="1" ht="15.75" customHeight="1">
      <c r="A11" s="236">
        <v>24</v>
      </c>
      <c r="B11" s="66">
        <v>656</v>
      </c>
      <c r="C11" s="24">
        <v>653</v>
      </c>
      <c r="D11" s="24">
        <v>258</v>
      </c>
      <c r="E11" s="24">
        <v>210</v>
      </c>
      <c r="F11" s="24">
        <v>6</v>
      </c>
      <c r="G11" s="24">
        <v>6</v>
      </c>
    </row>
    <row r="12" spans="1:7" s="35" customFormat="1" ht="5.25" customHeight="1">
      <c r="A12" s="117"/>
      <c r="B12" s="120"/>
      <c r="C12" s="117"/>
      <c r="D12" s="117"/>
      <c r="E12" s="117"/>
      <c r="F12" s="117"/>
      <c r="G12" s="117"/>
    </row>
    <row r="13" spans="1:7" s="35" customFormat="1" ht="13.5" customHeight="1">
      <c r="A13" s="39" t="s">
        <v>80</v>
      </c>
      <c r="B13" s="46"/>
      <c r="C13" s="46"/>
      <c r="D13" s="46"/>
      <c r="E13" s="46"/>
      <c r="F13" s="118"/>
      <c r="G13" s="118"/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6.625" style="121" customWidth="1"/>
    <col min="2" max="7" width="11.625" style="121" customWidth="1"/>
    <col min="8" max="16384" width="9.00390625" style="57" customWidth="1"/>
  </cols>
  <sheetData>
    <row r="1" ht="13.5" customHeight="1">
      <c r="A1" s="90" t="s">
        <v>210</v>
      </c>
    </row>
    <row r="2" spans="1:7" s="35" customFormat="1" ht="19.5" customHeight="1">
      <c r="A2" s="156" t="s">
        <v>179</v>
      </c>
      <c r="B2" s="116"/>
      <c r="C2" s="116"/>
      <c r="D2" s="116"/>
      <c r="E2" s="116"/>
      <c r="F2" s="116"/>
      <c r="G2" s="116"/>
    </row>
    <row r="3" s="61" customFormat="1" ht="13.5" customHeight="1"/>
    <row r="4" spans="1:7" s="123" customFormat="1" ht="27.75" customHeight="1">
      <c r="A4" s="284" t="s">
        <v>139</v>
      </c>
      <c r="B4" s="127" t="s">
        <v>66</v>
      </c>
      <c r="C4" s="278" t="s">
        <v>58</v>
      </c>
      <c r="D4" s="279"/>
      <c r="E4" s="280"/>
      <c r="F4" s="278" t="s">
        <v>59</v>
      </c>
      <c r="G4" s="279"/>
    </row>
    <row r="5" spans="1:7" s="129" customFormat="1" ht="27.75" customHeight="1">
      <c r="A5" s="285"/>
      <c r="B5" s="106" t="s">
        <v>31</v>
      </c>
      <c r="C5" s="106" t="s">
        <v>60</v>
      </c>
      <c r="D5" s="204" t="s">
        <v>61</v>
      </c>
      <c r="E5" s="205" t="s">
        <v>62</v>
      </c>
      <c r="F5" s="106" t="s">
        <v>31</v>
      </c>
      <c r="G5" s="205" t="s">
        <v>63</v>
      </c>
    </row>
    <row r="6" spans="1:7" s="35" customFormat="1" ht="4.5" customHeight="1">
      <c r="A6" s="79"/>
      <c r="B6" s="119"/>
      <c r="C6" s="50"/>
      <c r="D6" s="50"/>
      <c r="E6" s="50"/>
      <c r="F6" s="50"/>
      <c r="G6" s="50"/>
    </row>
    <row r="7" spans="1:7" s="35" customFormat="1" ht="15.75" customHeight="1">
      <c r="A7" s="202">
        <v>20</v>
      </c>
      <c r="B7" s="66">
        <v>85</v>
      </c>
      <c r="C7" s="24">
        <v>1028</v>
      </c>
      <c r="D7" s="24">
        <v>614</v>
      </c>
      <c r="E7" s="24">
        <v>1353</v>
      </c>
      <c r="F7" s="24">
        <v>1124</v>
      </c>
      <c r="G7" s="24">
        <v>606</v>
      </c>
    </row>
    <row r="8" spans="1:7" s="19" customFormat="1" ht="15.75" customHeight="1">
      <c r="A8" s="202">
        <v>21</v>
      </c>
      <c r="B8" s="66">
        <v>113</v>
      </c>
      <c r="C8" s="24">
        <v>998</v>
      </c>
      <c r="D8" s="24">
        <v>594</v>
      </c>
      <c r="E8" s="24">
        <v>1308</v>
      </c>
      <c r="F8" s="24">
        <v>1291</v>
      </c>
      <c r="G8" s="24">
        <v>616</v>
      </c>
    </row>
    <row r="9" spans="1:7" s="35" customFormat="1" ht="15.75" customHeight="1">
      <c r="A9" s="202">
        <v>22</v>
      </c>
      <c r="B9" s="66">
        <v>66</v>
      </c>
      <c r="C9" s="24">
        <v>1028</v>
      </c>
      <c r="D9" s="24">
        <v>525</v>
      </c>
      <c r="E9" s="24">
        <v>1239</v>
      </c>
      <c r="F9" s="24">
        <v>924</v>
      </c>
      <c r="G9" s="24">
        <v>499</v>
      </c>
    </row>
    <row r="10" spans="1:7" s="35" customFormat="1" ht="15.75" customHeight="1">
      <c r="A10" s="202">
        <v>23</v>
      </c>
      <c r="B10" s="66">
        <v>81</v>
      </c>
      <c r="C10" s="24">
        <v>1056</v>
      </c>
      <c r="D10" s="24">
        <v>624</v>
      </c>
      <c r="E10" s="24">
        <v>1360</v>
      </c>
      <c r="F10" s="24">
        <v>1038</v>
      </c>
      <c r="G10" s="24">
        <v>530</v>
      </c>
    </row>
    <row r="11" spans="1:7" s="35" customFormat="1" ht="15.75" customHeight="1">
      <c r="A11" s="202" t="s">
        <v>279</v>
      </c>
      <c r="B11" s="66">
        <v>78</v>
      </c>
      <c r="C11" s="24">
        <v>950</v>
      </c>
      <c r="D11" s="24">
        <v>549</v>
      </c>
      <c r="E11" s="24">
        <v>1253</v>
      </c>
      <c r="F11" s="24">
        <v>1338</v>
      </c>
      <c r="G11" s="24">
        <v>644</v>
      </c>
    </row>
    <row r="12" spans="1:7" s="35" customFormat="1" ht="4.5" customHeight="1">
      <c r="A12" s="117"/>
      <c r="B12" s="120"/>
      <c r="C12" s="117"/>
      <c r="D12" s="117"/>
      <c r="E12" s="117"/>
      <c r="F12" s="117"/>
      <c r="G12" s="117"/>
    </row>
    <row r="13" spans="1:7" s="19" customFormat="1" ht="13.5" customHeight="1">
      <c r="A13" s="39" t="s">
        <v>80</v>
      </c>
      <c r="B13" s="72"/>
      <c r="C13" s="72"/>
      <c r="D13" s="72"/>
      <c r="E13" s="72"/>
      <c r="F13" s="126"/>
      <c r="G13" s="126"/>
    </row>
    <row r="14" spans="1:7" s="71" customFormat="1" ht="13.5" customHeight="1">
      <c r="A14" s="165" t="s">
        <v>191</v>
      </c>
      <c r="B14" s="69"/>
      <c r="C14" s="69"/>
      <c r="D14" s="69"/>
      <c r="E14" s="69"/>
      <c r="F14" s="69"/>
      <c r="G14" s="69"/>
    </row>
  </sheetData>
  <sheetProtection/>
  <mergeCells count="3">
    <mergeCell ref="C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27" sqref="J27"/>
    </sheetView>
  </sheetViews>
  <sheetFormatPr defaultColWidth="9.00390625" defaultRowHeight="13.5"/>
  <cols>
    <col min="1" max="1" width="6.625" style="121" customWidth="1"/>
    <col min="2" max="2" width="8.625" style="121" customWidth="1"/>
    <col min="3" max="4" width="6.75390625" style="121" customWidth="1"/>
    <col min="5" max="5" width="8.625" style="121" customWidth="1"/>
    <col min="6" max="7" width="6.75390625" style="121" customWidth="1"/>
    <col min="8" max="8" width="8.625" style="121" customWidth="1"/>
    <col min="9" max="10" width="6.75390625" style="121" customWidth="1"/>
    <col min="11" max="16384" width="9.00390625" style="57" customWidth="1"/>
  </cols>
  <sheetData>
    <row r="1" ht="13.5" customHeight="1">
      <c r="A1" s="90" t="s">
        <v>210</v>
      </c>
    </row>
    <row r="2" spans="1:10" s="35" customFormat="1" ht="19.5" customHeight="1">
      <c r="A2" s="192" t="s">
        <v>180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s="35" customFormat="1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s="131" customFormat="1" ht="25.5" customHeight="1">
      <c r="A4" s="274" t="s">
        <v>224</v>
      </c>
      <c r="B4" s="278" t="s">
        <v>308</v>
      </c>
      <c r="C4" s="266"/>
      <c r="D4" s="267"/>
      <c r="E4" s="278" t="s">
        <v>309</v>
      </c>
      <c r="F4" s="266"/>
      <c r="G4" s="267"/>
      <c r="H4" s="278" t="s">
        <v>310</v>
      </c>
      <c r="I4" s="266"/>
      <c r="J4" s="266"/>
    </row>
    <row r="5" spans="1:10" s="132" customFormat="1" ht="25.5" customHeight="1">
      <c r="A5" s="275"/>
      <c r="B5" s="107" t="s">
        <v>31</v>
      </c>
      <c r="C5" s="107" t="s">
        <v>64</v>
      </c>
      <c r="D5" s="107" t="s">
        <v>65</v>
      </c>
      <c r="E5" s="107" t="s">
        <v>31</v>
      </c>
      <c r="F5" s="107" t="s">
        <v>64</v>
      </c>
      <c r="G5" s="107" t="s">
        <v>65</v>
      </c>
      <c r="H5" s="107" t="s">
        <v>31</v>
      </c>
      <c r="I5" s="107" t="s">
        <v>64</v>
      </c>
      <c r="J5" s="128" t="s">
        <v>65</v>
      </c>
    </row>
    <row r="6" spans="1:10" s="35" customFormat="1" ht="5.25" customHeight="1">
      <c r="A6" s="79"/>
      <c r="B6" s="119"/>
      <c r="C6" s="50"/>
      <c r="D6" s="50"/>
      <c r="E6" s="50"/>
      <c r="F6" s="50"/>
      <c r="G6" s="50"/>
      <c r="H6" s="50"/>
      <c r="I6" s="50"/>
      <c r="J6" s="49"/>
    </row>
    <row r="7" spans="1:10" s="35" customFormat="1" ht="15.75" customHeight="1">
      <c r="A7" s="202">
        <v>20</v>
      </c>
      <c r="B7" s="66">
        <v>1542</v>
      </c>
      <c r="C7" s="24">
        <v>86</v>
      </c>
      <c r="D7" s="24">
        <v>68</v>
      </c>
      <c r="E7" s="24">
        <v>1383</v>
      </c>
      <c r="F7" s="24">
        <v>136</v>
      </c>
      <c r="G7" s="24">
        <v>82</v>
      </c>
      <c r="H7" s="24">
        <v>1344</v>
      </c>
      <c r="I7" s="24">
        <v>114</v>
      </c>
      <c r="J7" s="24">
        <v>24</v>
      </c>
    </row>
    <row r="8" spans="1:10" s="19" customFormat="1" ht="15.75" customHeight="1">
      <c r="A8" s="202">
        <v>21</v>
      </c>
      <c r="B8" s="66">
        <v>1421</v>
      </c>
      <c r="C8" s="24">
        <v>93</v>
      </c>
      <c r="D8" s="24">
        <v>79</v>
      </c>
      <c r="E8" s="24">
        <v>1443</v>
      </c>
      <c r="F8" s="24">
        <v>120</v>
      </c>
      <c r="G8" s="24">
        <v>98</v>
      </c>
      <c r="H8" s="24">
        <v>1418</v>
      </c>
      <c r="I8" s="24">
        <v>121</v>
      </c>
      <c r="J8" s="24">
        <v>101</v>
      </c>
    </row>
    <row r="9" spans="1:10" s="35" customFormat="1" ht="15.75" customHeight="1">
      <c r="A9" s="202">
        <v>22</v>
      </c>
      <c r="B9" s="66">
        <v>1347</v>
      </c>
      <c r="C9" s="24">
        <v>96</v>
      </c>
      <c r="D9" s="24">
        <v>90</v>
      </c>
      <c r="E9" s="24">
        <v>1351</v>
      </c>
      <c r="F9" s="24">
        <v>108</v>
      </c>
      <c r="G9" s="24">
        <v>91</v>
      </c>
      <c r="H9" s="24">
        <v>1375</v>
      </c>
      <c r="I9" s="24">
        <v>123</v>
      </c>
      <c r="J9" s="24">
        <v>93</v>
      </c>
    </row>
    <row r="10" spans="1:10" s="35" customFormat="1" ht="15.75" customHeight="1">
      <c r="A10" s="202">
        <v>23</v>
      </c>
      <c r="B10" s="66">
        <v>1505</v>
      </c>
      <c r="C10" s="24">
        <v>66</v>
      </c>
      <c r="D10" s="24">
        <v>68</v>
      </c>
      <c r="E10" s="24">
        <v>1442</v>
      </c>
      <c r="F10" s="24">
        <v>140</v>
      </c>
      <c r="G10" s="24">
        <v>88</v>
      </c>
      <c r="H10" s="24">
        <v>1470</v>
      </c>
      <c r="I10" s="24">
        <v>128</v>
      </c>
      <c r="J10" s="24">
        <v>85</v>
      </c>
    </row>
    <row r="11" spans="1:10" s="35" customFormat="1" ht="15.75" customHeight="1">
      <c r="A11" s="202" t="s">
        <v>277</v>
      </c>
      <c r="B11" s="66">
        <v>1432</v>
      </c>
      <c r="C11" s="24">
        <v>61</v>
      </c>
      <c r="D11" s="24">
        <v>73</v>
      </c>
      <c r="E11" s="24">
        <v>1454</v>
      </c>
      <c r="F11" s="24">
        <v>74</v>
      </c>
      <c r="G11" s="24">
        <v>80</v>
      </c>
      <c r="H11" s="24">
        <v>1376</v>
      </c>
      <c r="I11" s="24">
        <v>105</v>
      </c>
      <c r="J11" s="24">
        <v>109</v>
      </c>
    </row>
    <row r="12" spans="1:10" s="35" customFormat="1" ht="5.25" customHeight="1">
      <c r="A12" s="130"/>
      <c r="B12" s="170"/>
      <c r="C12" s="130"/>
      <c r="D12" s="130"/>
      <c r="E12" s="60"/>
      <c r="F12" s="60"/>
      <c r="G12" s="60"/>
      <c r="H12" s="60"/>
      <c r="I12" s="60"/>
      <c r="J12" s="61"/>
    </row>
    <row r="13" spans="1:10" s="152" customFormat="1" ht="13.5" customHeight="1">
      <c r="A13" s="154" t="s">
        <v>80</v>
      </c>
      <c r="B13" s="238"/>
      <c r="C13" s="238"/>
      <c r="D13" s="238"/>
      <c r="E13" s="238"/>
      <c r="F13" s="238"/>
      <c r="G13" s="238"/>
      <c r="H13" s="242"/>
      <c r="I13" s="242"/>
      <c r="J13" s="242"/>
    </row>
    <row r="14" spans="1:10" s="152" customFormat="1" ht="25.5" customHeight="1">
      <c r="A14" s="286" t="s">
        <v>297</v>
      </c>
      <c r="B14" s="287"/>
      <c r="C14" s="287"/>
      <c r="D14" s="287"/>
      <c r="E14" s="287"/>
      <c r="F14" s="287"/>
      <c r="G14" s="287"/>
      <c r="H14" s="287"/>
      <c r="I14" s="287"/>
      <c r="J14" s="287"/>
    </row>
    <row r="15" s="240" customFormat="1" ht="13.5" customHeight="1">
      <c r="A15" s="243" t="s">
        <v>192</v>
      </c>
    </row>
    <row r="16" ht="13.5" customHeight="1"/>
  </sheetData>
  <sheetProtection/>
  <mergeCells count="5">
    <mergeCell ref="A14:J14"/>
    <mergeCell ref="A4:A5"/>
    <mergeCell ref="H4:J4"/>
    <mergeCell ref="E4:G4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4.625" style="64" customWidth="1"/>
    <col min="2" max="2" width="6.625" style="64" customWidth="1"/>
    <col min="3" max="5" width="5.625" style="64" customWidth="1"/>
    <col min="6" max="6" width="4.625" style="64" customWidth="1"/>
    <col min="7" max="7" width="3.625" style="64" customWidth="1"/>
    <col min="8" max="13" width="5.625" style="64" customWidth="1"/>
    <col min="14" max="16384" width="9.00390625" style="34" customWidth="1"/>
  </cols>
  <sheetData>
    <row r="1" spans="1:16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3" ht="18" customHeight="1">
      <c r="A2" s="156" t="s">
        <v>164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6" customFormat="1" ht="13.5" customHeight="1">
      <c r="A3" s="49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19" t="s">
        <v>118</v>
      </c>
    </row>
    <row r="4" spans="1:13" s="171" customFormat="1" ht="99.75" customHeight="1">
      <c r="A4" s="320" t="s">
        <v>216</v>
      </c>
      <c r="B4" s="321" t="s">
        <v>217</v>
      </c>
      <c r="C4" s="322" t="s">
        <v>83</v>
      </c>
      <c r="D4" s="322" t="s">
        <v>84</v>
      </c>
      <c r="E4" s="323" t="s">
        <v>74</v>
      </c>
      <c r="F4" s="324" t="s">
        <v>117</v>
      </c>
      <c r="G4" s="325"/>
      <c r="H4" s="322" t="s">
        <v>75</v>
      </c>
      <c r="I4" s="322" t="s">
        <v>108</v>
      </c>
      <c r="J4" s="320" t="s">
        <v>85</v>
      </c>
      <c r="K4" s="322" t="s">
        <v>86</v>
      </c>
      <c r="L4" s="322" t="s">
        <v>87</v>
      </c>
      <c r="M4" s="321" t="s">
        <v>88</v>
      </c>
    </row>
    <row r="5" spans="1:13" ht="5.25" customHeight="1">
      <c r="A5" s="308"/>
      <c r="B5" s="326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.75" customHeight="1">
      <c r="A6" s="160">
        <v>20</v>
      </c>
      <c r="B6" s="66">
        <f>SUM(C6:F6,H6:M6)</f>
        <v>1614</v>
      </c>
      <c r="C6" s="25">
        <v>115</v>
      </c>
      <c r="D6" s="25">
        <v>234</v>
      </c>
      <c r="E6" s="25">
        <v>143</v>
      </c>
      <c r="F6" s="25">
        <v>27</v>
      </c>
      <c r="G6" s="196">
        <v>22</v>
      </c>
      <c r="H6" s="25">
        <v>44</v>
      </c>
      <c r="I6" s="25">
        <v>16</v>
      </c>
      <c r="J6" s="25">
        <v>190</v>
      </c>
      <c r="K6" s="25">
        <v>179</v>
      </c>
      <c r="L6" s="25">
        <v>468</v>
      </c>
      <c r="M6" s="25">
        <v>198</v>
      </c>
    </row>
    <row r="7" spans="1:13" s="16" customFormat="1" ht="15.75" customHeight="1">
      <c r="A7" s="160">
        <v>21</v>
      </c>
      <c r="B7" s="66">
        <f>SUM(C7:F7,H7:M7)</f>
        <v>1572</v>
      </c>
      <c r="C7" s="24">
        <v>112</v>
      </c>
      <c r="D7" s="24">
        <v>232</v>
      </c>
      <c r="E7" s="24">
        <v>136</v>
      </c>
      <c r="F7" s="24">
        <v>25</v>
      </c>
      <c r="G7" s="196">
        <v>21</v>
      </c>
      <c r="H7" s="24">
        <v>44</v>
      </c>
      <c r="I7" s="24">
        <v>16</v>
      </c>
      <c r="J7" s="24">
        <v>174</v>
      </c>
      <c r="K7" s="24">
        <v>167</v>
      </c>
      <c r="L7" s="24">
        <v>453</v>
      </c>
      <c r="M7" s="24">
        <v>213</v>
      </c>
    </row>
    <row r="8" spans="1:13" ht="15.75" customHeight="1">
      <c r="A8" s="160">
        <v>22</v>
      </c>
      <c r="B8" s="66">
        <f>SUM(C8:F8,H8:M8)</f>
        <v>1577</v>
      </c>
      <c r="C8" s="24">
        <v>115</v>
      </c>
      <c r="D8" s="24">
        <v>245</v>
      </c>
      <c r="E8" s="24">
        <v>139</v>
      </c>
      <c r="F8" s="24">
        <v>25</v>
      </c>
      <c r="G8" s="196">
        <v>21</v>
      </c>
      <c r="H8" s="24">
        <v>44</v>
      </c>
      <c r="I8" s="24">
        <v>16</v>
      </c>
      <c r="J8" s="24">
        <v>175</v>
      </c>
      <c r="K8" s="24">
        <v>166</v>
      </c>
      <c r="L8" s="24">
        <v>436</v>
      </c>
      <c r="M8" s="24">
        <v>216</v>
      </c>
    </row>
    <row r="9" spans="1:13" ht="15.75" customHeight="1">
      <c r="A9" s="160">
        <v>23</v>
      </c>
      <c r="B9" s="87">
        <f>SUM(C9:F9,H9:M9)</f>
        <v>1622</v>
      </c>
      <c r="C9" s="24">
        <v>112</v>
      </c>
      <c r="D9" s="24">
        <v>257</v>
      </c>
      <c r="E9" s="24">
        <v>134</v>
      </c>
      <c r="F9" s="24">
        <v>21</v>
      </c>
      <c r="G9" s="196">
        <v>17</v>
      </c>
      <c r="H9" s="24">
        <v>41</v>
      </c>
      <c r="I9" s="24">
        <v>16</v>
      </c>
      <c r="J9" s="24">
        <v>188</v>
      </c>
      <c r="K9" s="24">
        <v>175</v>
      </c>
      <c r="L9" s="24">
        <v>446</v>
      </c>
      <c r="M9" s="24">
        <v>232</v>
      </c>
    </row>
    <row r="10" spans="1:13" ht="15.75" customHeight="1">
      <c r="A10" s="160">
        <v>24</v>
      </c>
      <c r="B10" s="87">
        <f>SUM(C10:F10,H10:M10)</f>
        <v>1601</v>
      </c>
      <c r="C10" s="24">
        <v>111</v>
      </c>
      <c r="D10" s="24">
        <v>264</v>
      </c>
      <c r="E10" s="24">
        <v>127</v>
      </c>
      <c r="F10" s="24">
        <v>19</v>
      </c>
      <c r="G10" s="196">
        <v>15</v>
      </c>
      <c r="H10" s="24">
        <v>40</v>
      </c>
      <c r="I10" s="24">
        <v>16</v>
      </c>
      <c r="J10" s="24">
        <v>194</v>
      </c>
      <c r="K10" s="24">
        <v>179</v>
      </c>
      <c r="L10" s="24">
        <v>426</v>
      </c>
      <c r="M10" s="24">
        <v>225</v>
      </c>
    </row>
    <row r="11" spans="1:13" ht="5.25" customHeight="1">
      <c r="A11" s="117"/>
      <c r="B11" s="12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37" customFormat="1" ht="13.5" customHeight="1">
      <c r="A12" s="39" t="s">
        <v>114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s="37" customFormat="1" ht="13.5" customHeight="1">
      <c r="A13" s="40" t="s">
        <v>301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6" ht="12.75">
      <c r="B16" s="194"/>
    </row>
    <row r="17" spans="1:13" s="56" customFormat="1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56" customFormat="1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</sheetData>
  <sheetProtection/>
  <mergeCells count="1">
    <mergeCell ref="F4:G4"/>
  </mergeCells>
  <printOptions/>
  <pageMargins left="0.9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6.625" style="61" customWidth="1"/>
    <col min="2" max="4" width="11.625" style="61" customWidth="1"/>
    <col min="5" max="16384" width="9.00390625" style="35" customWidth="1"/>
  </cols>
  <sheetData>
    <row r="1" spans="1:4" s="56" customFormat="1" ht="13.5" customHeight="1">
      <c r="A1" s="90" t="s">
        <v>210</v>
      </c>
      <c r="B1" s="57"/>
      <c r="C1" s="57"/>
      <c r="D1" s="57"/>
    </row>
    <row r="2" spans="1:4" ht="18" customHeight="1">
      <c r="A2" s="156" t="s">
        <v>181</v>
      </c>
      <c r="B2" s="116"/>
      <c r="C2" s="116"/>
      <c r="D2" s="116"/>
    </row>
    <row r="3" ht="12.75" customHeight="1"/>
    <row r="4" spans="1:4" ht="19.5" customHeight="1">
      <c r="A4" s="181" t="s">
        <v>224</v>
      </c>
      <c r="B4" s="168" t="s">
        <v>67</v>
      </c>
      <c r="C4" s="168" t="s">
        <v>256</v>
      </c>
      <c r="D4" s="180" t="s">
        <v>257</v>
      </c>
    </row>
    <row r="5" spans="1:4" ht="4.5" customHeight="1">
      <c r="A5" s="79"/>
      <c r="B5" s="119"/>
      <c r="C5" s="50"/>
      <c r="D5" s="50"/>
    </row>
    <row r="6" spans="1:4" ht="15.75" customHeight="1">
      <c r="A6" s="202">
        <v>20</v>
      </c>
      <c r="B6" s="210">
        <f>SUM(C6:D6)</f>
        <v>80</v>
      </c>
      <c r="C6" s="85">
        <v>11</v>
      </c>
      <c r="D6" s="85">
        <v>69</v>
      </c>
    </row>
    <row r="7" spans="1:4" s="19" customFormat="1" ht="15.75" customHeight="1">
      <c r="A7" s="202">
        <v>21</v>
      </c>
      <c r="B7" s="210">
        <f>SUM(C7:D7)</f>
        <v>75</v>
      </c>
      <c r="C7" s="85">
        <v>14</v>
      </c>
      <c r="D7" s="85">
        <v>61</v>
      </c>
    </row>
    <row r="8" spans="1:4" ht="15.75" customHeight="1">
      <c r="A8" s="202">
        <v>22</v>
      </c>
      <c r="B8" s="210">
        <f>SUM(C8:D8)</f>
        <v>81</v>
      </c>
      <c r="C8" s="85">
        <v>21</v>
      </c>
      <c r="D8" s="85">
        <v>60</v>
      </c>
    </row>
    <row r="9" spans="1:4" ht="15.75" customHeight="1">
      <c r="A9" s="202">
        <v>23</v>
      </c>
      <c r="B9" s="210">
        <f>SUM(C9:D9)</f>
        <v>61</v>
      </c>
      <c r="C9" s="85">
        <v>7</v>
      </c>
      <c r="D9" s="85">
        <v>54</v>
      </c>
    </row>
    <row r="10" spans="1:4" ht="15.75" customHeight="1">
      <c r="A10" s="202" t="s">
        <v>278</v>
      </c>
      <c r="B10" s="210">
        <f>SUM(C10:D10)</f>
        <v>61</v>
      </c>
      <c r="C10" s="85">
        <v>2</v>
      </c>
      <c r="D10" s="85">
        <v>59</v>
      </c>
    </row>
    <row r="11" spans="1:4" ht="5.25" customHeight="1">
      <c r="A11" s="51"/>
      <c r="B11" s="189"/>
      <c r="C11" s="193"/>
      <c r="D11" s="193"/>
    </row>
    <row r="12" spans="1:4" ht="13.5" customHeight="1">
      <c r="A12" s="39" t="s">
        <v>80</v>
      </c>
      <c r="B12" s="72"/>
      <c r="C12" s="72"/>
      <c r="D12" s="4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84　　　　保健 ・ 衛生 ・ 公害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625" style="61" customWidth="1"/>
    <col min="2" max="7" width="11.625" style="61" customWidth="1"/>
    <col min="8" max="16384" width="9.00390625" style="35" customWidth="1"/>
  </cols>
  <sheetData>
    <row r="1" spans="1:5" s="63" customFormat="1" ht="12.75" customHeight="1">
      <c r="A1" s="327" t="s">
        <v>210</v>
      </c>
      <c r="E1" s="157"/>
    </row>
    <row r="2" spans="1:7" ht="19.5" customHeight="1">
      <c r="A2" s="156" t="s">
        <v>182</v>
      </c>
      <c r="B2" s="116"/>
      <c r="C2" s="116"/>
      <c r="D2" s="116"/>
      <c r="E2" s="116"/>
      <c r="F2" s="116"/>
      <c r="G2" s="116"/>
    </row>
    <row r="3" spans="2:7" ht="12.75" customHeight="1">
      <c r="B3" s="60"/>
      <c r="C3" s="60"/>
      <c r="D3" s="60"/>
      <c r="E3" s="60"/>
      <c r="F3" s="60"/>
      <c r="G3" s="60"/>
    </row>
    <row r="4" spans="1:8" s="123" customFormat="1" ht="27.75" customHeight="1">
      <c r="A4" s="122" t="s">
        <v>224</v>
      </c>
      <c r="B4" s="133" t="s">
        <v>258</v>
      </c>
      <c r="C4" s="206" t="s">
        <v>141</v>
      </c>
      <c r="D4" s="133" t="s">
        <v>142</v>
      </c>
      <c r="E4" s="133" t="s">
        <v>143</v>
      </c>
      <c r="F4" s="133" t="s">
        <v>144</v>
      </c>
      <c r="G4" s="136" t="s">
        <v>145</v>
      </c>
      <c r="H4" s="134"/>
    </row>
    <row r="5" spans="1:7" ht="4.5" customHeight="1">
      <c r="A5" s="79"/>
      <c r="B5" s="135"/>
      <c r="C5" s="79"/>
      <c r="D5" s="79"/>
      <c r="E5" s="79"/>
      <c r="F5" s="79"/>
      <c r="G5" s="79"/>
    </row>
    <row r="6" spans="1:7" s="63" customFormat="1" ht="15.75" customHeight="1">
      <c r="A6" s="202">
        <v>20</v>
      </c>
      <c r="B6" s="87">
        <f>SUM(C6:G6,B14:G14)</f>
        <v>41819</v>
      </c>
      <c r="C6" s="77">
        <v>18145</v>
      </c>
      <c r="D6" s="77">
        <v>1798</v>
      </c>
      <c r="E6" s="77">
        <v>13760</v>
      </c>
      <c r="F6" s="77">
        <v>2752</v>
      </c>
      <c r="G6" s="77">
        <v>456</v>
      </c>
    </row>
    <row r="7" spans="1:7" s="152" customFormat="1" ht="15.75" customHeight="1">
      <c r="A7" s="202">
        <v>21</v>
      </c>
      <c r="B7" s="87">
        <f>SUM(C7:G7,B15:G15)</f>
        <v>47378</v>
      </c>
      <c r="C7" s="77">
        <v>18953</v>
      </c>
      <c r="D7" s="77">
        <v>2022</v>
      </c>
      <c r="E7" s="77">
        <v>14543</v>
      </c>
      <c r="F7" s="77">
        <v>4062</v>
      </c>
      <c r="G7" s="77">
        <v>569</v>
      </c>
    </row>
    <row r="8" spans="1:7" s="63" customFormat="1" ht="15.75" customHeight="1">
      <c r="A8" s="202">
        <v>22</v>
      </c>
      <c r="B8" s="87">
        <f>SUM(C8:G8,B16:G16)</f>
        <v>45541</v>
      </c>
      <c r="C8" s="77">
        <v>18727</v>
      </c>
      <c r="D8" s="77">
        <v>1632</v>
      </c>
      <c r="E8" s="77">
        <v>14093</v>
      </c>
      <c r="F8" s="77">
        <v>4021</v>
      </c>
      <c r="G8" s="77">
        <v>544</v>
      </c>
    </row>
    <row r="9" spans="1:7" s="208" customFormat="1" ht="15.75" customHeight="1">
      <c r="A9" s="202">
        <v>23</v>
      </c>
      <c r="B9" s="87">
        <f>SUM(C9:G9,B17:G17)</f>
        <v>49552</v>
      </c>
      <c r="C9" s="77">
        <v>20876</v>
      </c>
      <c r="D9" s="77">
        <v>2139</v>
      </c>
      <c r="E9" s="77">
        <v>15924</v>
      </c>
      <c r="F9" s="77">
        <v>3365</v>
      </c>
      <c r="G9" s="77">
        <v>346</v>
      </c>
    </row>
    <row r="10" spans="1:7" s="208" customFormat="1" ht="15.75" customHeight="1">
      <c r="A10" s="202" t="s">
        <v>278</v>
      </c>
      <c r="B10" s="87">
        <f>SUM(C10:G10,B18:G18)</f>
        <v>50366</v>
      </c>
      <c r="C10" s="77">
        <v>21492</v>
      </c>
      <c r="D10" s="77">
        <v>2078</v>
      </c>
      <c r="E10" s="77">
        <v>16015</v>
      </c>
      <c r="F10" s="77">
        <v>3520</v>
      </c>
      <c r="G10" s="77">
        <v>346</v>
      </c>
    </row>
    <row r="11" spans="1:7" ht="4.5" customHeight="1">
      <c r="A11" s="75"/>
      <c r="B11" s="120"/>
      <c r="C11" s="117"/>
      <c r="D11" s="117"/>
      <c r="E11" s="117"/>
      <c r="F11" s="117"/>
      <c r="G11" s="117"/>
    </row>
    <row r="12" spans="1:7" s="123" customFormat="1" ht="27.75" customHeight="1">
      <c r="A12" s="122" t="s">
        <v>224</v>
      </c>
      <c r="B12" s="133" t="s">
        <v>146</v>
      </c>
      <c r="C12" s="133" t="s">
        <v>147</v>
      </c>
      <c r="D12" s="133" t="s">
        <v>72</v>
      </c>
      <c r="E12" s="133" t="s">
        <v>77</v>
      </c>
      <c r="F12" s="133" t="s">
        <v>148</v>
      </c>
      <c r="G12" s="136" t="s">
        <v>149</v>
      </c>
    </row>
    <row r="13" spans="1:7" ht="4.5" customHeight="1">
      <c r="A13" s="52"/>
      <c r="B13" s="135"/>
      <c r="C13" s="79"/>
      <c r="D13" s="79"/>
      <c r="E13" s="79"/>
      <c r="F13" s="79"/>
      <c r="G13" s="79"/>
    </row>
    <row r="14" spans="1:7" s="63" customFormat="1" ht="15.75" customHeight="1">
      <c r="A14" s="202">
        <v>20</v>
      </c>
      <c r="B14" s="105">
        <v>2341</v>
      </c>
      <c r="C14" s="77">
        <v>564</v>
      </c>
      <c r="D14" s="77">
        <v>5</v>
      </c>
      <c r="E14" s="77">
        <v>524</v>
      </c>
      <c r="F14" s="77">
        <v>873</v>
      </c>
      <c r="G14" s="77">
        <v>601</v>
      </c>
    </row>
    <row r="15" spans="1:7" s="152" customFormat="1" ht="15.75" customHeight="1">
      <c r="A15" s="202">
        <v>21</v>
      </c>
      <c r="B15" s="105">
        <v>4041</v>
      </c>
      <c r="C15" s="77">
        <v>729</v>
      </c>
      <c r="D15" s="77">
        <v>9</v>
      </c>
      <c r="E15" s="77">
        <v>873</v>
      </c>
      <c r="F15" s="77">
        <v>893</v>
      </c>
      <c r="G15" s="77">
        <v>684</v>
      </c>
    </row>
    <row r="16" spans="1:7" s="63" customFormat="1" ht="15.75" customHeight="1">
      <c r="A16" s="202">
        <v>22</v>
      </c>
      <c r="B16" s="105">
        <v>3192</v>
      </c>
      <c r="C16" s="77">
        <v>640</v>
      </c>
      <c r="D16" s="77">
        <v>5</v>
      </c>
      <c r="E16" s="77">
        <v>1061</v>
      </c>
      <c r="F16" s="77">
        <v>954</v>
      </c>
      <c r="G16" s="77">
        <v>672</v>
      </c>
    </row>
    <row r="17" spans="1:7" s="208" customFormat="1" ht="15.75" customHeight="1">
      <c r="A17" s="202">
        <v>23</v>
      </c>
      <c r="B17" s="105">
        <v>3069</v>
      </c>
      <c r="C17" s="77">
        <v>888</v>
      </c>
      <c r="D17" s="77">
        <v>5</v>
      </c>
      <c r="E17" s="77">
        <v>1270</v>
      </c>
      <c r="F17" s="77">
        <v>1067</v>
      </c>
      <c r="G17" s="77">
        <v>603</v>
      </c>
    </row>
    <row r="18" spans="1:7" s="208" customFormat="1" ht="15.75" customHeight="1">
      <c r="A18" s="202" t="s">
        <v>278</v>
      </c>
      <c r="B18" s="105">
        <v>2928</v>
      </c>
      <c r="C18" s="77">
        <v>918</v>
      </c>
      <c r="D18" s="77">
        <v>2</v>
      </c>
      <c r="E18" s="77">
        <v>1434</v>
      </c>
      <c r="F18" s="77">
        <v>1091</v>
      </c>
      <c r="G18" s="77">
        <v>542</v>
      </c>
    </row>
    <row r="19" spans="1:8" ht="5.25" customHeight="1">
      <c r="A19" s="53"/>
      <c r="B19" s="120"/>
      <c r="C19" s="117"/>
      <c r="D19" s="117"/>
      <c r="E19" s="117"/>
      <c r="F19" s="117"/>
      <c r="G19" s="117"/>
      <c r="H19" s="61"/>
    </row>
    <row r="20" spans="1:7" s="19" customFormat="1" ht="13.5" customHeight="1">
      <c r="A20" s="39" t="s">
        <v>80</v>
      </c>
      <c r="B20" s="72"/>
      <c r="C20" s="72"/>
      <c r="D20" s="72"/>
      <c r="E20" s="72"/>
      <c r="F20" s="126"/>
      <c r="G20" s="126"/>
    </row>
    <row r="21" spans="1:7" s="19" customFormat="1" ht="13.5" customHeight="1">
      <c r="A21" s="40" t="s">
        <v>295</v>
      </c>
      <c r="B21" s="69"/>
      <c r="C21" s="69"/>
      <c r="D21" s="49"/>
      <c r="E21" s="69"/>
      <c r="F21" s="69"/>
      <c r="G21" s="69"/>
    </row>
    <row r="22" spans="1:7" ht="12.75">
      <c r="A22" s="69"/>
      <c r="B22" s="69"/>
      <c r="C22" s="69"/>
      <c r="D22" s="49"/>
      <c r="E22" s="69"/>
      <c r="F22" s="69"/>
      <c r="G22" s="3"/>
    </row>
    <row r="24" spans="1:7" ht="12.75">
      <c r="A24" s="3"/>
      <c r="B24" s="3"/>
      <c r="C24" s="3"/>
      <c r="D24" s="3"/>
      <c r="E24" s="3"/>
      <c r="F24" s="3"/>
      <c r="G24" s="3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625" style="61" customWidth="1"/>
    <col min="2" max="4" width="8.125" style="61" customWidth="1"/>
    <col min="5" max="5" width="8.625" style="61" customWidth="1"/>
    <col min="6" max="9" width="8.125" style="61" customWidth="1"/>
    <col min="10" max="16384" width="9.00390625" style="35" customWidth="1"/>
  </cols>
  <sheetData>
    <row r="1" spans="1:17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9" ht="19.5" customHeight="1">
      <c r="A2" s="156" t="s">
        <v>183</v>
      </c>
      <c r="B2" s="116"/>
      <c r="C2" s="116"/>
      <c r="D2" s="116"/>
      <c r="E2" s="116"/>
      <c r="F2" s="116"/>
      <c r="G2" s="116"/>
      <c r="H2" s="116"/>
      <c r="I2" s="116"/>
    </row>
    <row r="3" spans="1:9" ht="13.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10" s="63" customFormat="1" ht="15.75" customHeight="1">
      <c r="A4" s="270" t="s">
        <v>224</v>
      </c>
      <c r="B4" s="288" t="s">
        <v>150</v>
      </c>
      <c r="C4" s="289"/>
      <c r="D4" s="289"/>
      <c r="E4" s="289"/>
      <c r="F4" s="290"/>
      <c r="G4" s="268" t="s">
        <v>151</v>
      </c>
      <c r="H4" s="269"/>
      <c r="I4" s="269"/>
      <c r="J4" s="157"/>
    </row>
    <row r="5" spans="1:10" s="139" customFormat="1" ht="37.5" customHeight="1">
      <c r="A5" s="271"/>
      <c r="B5" s="137" t="s">
        <v>69</v>
      </c>
      <c r="C5" s="137" t="s">
        <v>152</v>
      </c>
      <c r="D5" s="137" t="s">
        <v>153</v>
      </c>
      <c r="E5" s="207" t="s">
        <v>259</v>
      </c>
      <c r="F5" s="138" t="s">
        <v>154</v>
      </c>
      <c r="G5" s="137" t="s">
        <v>69</v>
      </c>
      <c r="H5" s="137" t="s">
        <v>155</v>
      </c>
      <c r="I5" s="144" t="s">
        <v>156</v>
      </c>
      <c r="J5" s="231"/>
    </row>
    <row r="6" spans="1:10" ht="5.25" customHeight="1">
      <c r="A6" s="79"/>
      <c r="B6" s="135"/>
      <c r="C6" s="140"/>
      <c r="D6" s="140"/>
      <c r="E6" s="79"/>
      <c r="F6" s="79"/>
      <c r="G6" s="79"/>
      <c r="H6" s="79"/>
      <c r="I6" s="79"/>
      <c r="J6" s="33"/>
    </row>
    <row r="7" spans="1:10" ht="15.75" customHeight="1">
      <c r="A7" s="202">
        <v>20</v>
      </c>
      <c r="B7" s="87">
        <v>72</v>
      </c>
      <c r="C7" s="24">
        <v>3667</v>
      </c>
      <c r="D7" s="389">
        <f>C7/B7</f>
        <v>50.93055555555556</v>
      </c>
      <c r="E7" s="24">
        <v>26</v>
      </c>
      <c r="F7" s="24">
        <v>54</v>
      </c>
      <c r="G7" s="24">
        <v>72</v>
      </c>
      <c r="H7" s="24">
        <v>327</v>
      </c>
      <c r="I7" s="389">
        <f>H7/G7</f>
        <v>4.541666666666667</v>
      </c>
      <c r="J7" s="33"/>
    </row>
    <row r="8" spans="1:10" s="19" customFormat="1" ht="15.75" customHeight="1">
      <c r="A8" s="202">
        <v>21</v>
      </c>
      <c r="B8" s="87">
        <v>72</v>
      </c>
      <c r="C8" s="24">
        <v>5429</v>
      </c>
      <c r="D8" s="389">
        <f>C8/B8</f>
        <v>75.40277777777777</v>
      </c>
      <c r="E8" s="24">
        <v>28</v>
      </c>
      <c r="F8" s="24">
        <v>48</v>
      </c>
      <c r="G8" s="24">
        <v>73</v>
      </c>
      <c r="H8" s="24">
        <v>313</v>
      </c>
      <c r="I8" s="389">
        <f>H8/G8</f>
        <v>4.287671232876712</v>
      </c>
      <c r="J8" s="18"/>
    </row>
    <row r="9" spans="1:10" ht="15.75" customHeight="1">
      <c r="A9" s="202">
        <v>22</v>
      </c>
      <c r="B9" s="87">
        <v>71</v>
      </c>
      <c r="C9" s="24">
        <v>4024</v>
      </c>
      <c r="D9" s="389">
        <f>C9/B9</f>
        <v>56.67605633802817</v>
      </c>
      <c r="E9" s="24">
        <v>27</v>
      </c>
      <c r="F9" s="24">
        <v>50</v>
      </c>
      <c r="G9" s="24">
        <v>72</v>
      </c>
      <c r="H9" s="24">
        <v>267</v>
      </c>
      <c r="I9" s="389">
        <f>H9/G9</f>
        <v>3.7083333333333335</v>
      </c>
      <c r="J9" s="33"/>
    </row>
    <row r="10" spans="1:10" s="131" customFormat="1" ht="15.75" customHeight="1">
      <c r="A10" s="202">
        <v>23</v>
      </c>
      <c r="B10" s="87">
        <v>71</v>
      </c>
      <c r="C10" s="85">
        <v>4211</v>
      </c>
      <c r="D10" s="390">
        <f>C10/B10</f>
        <v>59.309859154929576</v>
      </c>
      <c r="E10" s="85">
        <v>34</v>
      </c>
      <c r="F10" s="85">
        <v>39</v>
      </c>
      <c r="G10" s="85">
        <v>72</v>
      </c>
      <c r="H10" s="85">
        <v>288</v>
      </c>
      <c r="I10" s="390">
        <f>H10/G10</f>
        <v>4</v>
      </c>
      <c r="J10" s="191"/>
    </row>
    <row r="11" spans="1:10" s="131" customFormat="1" ht="15.75" customHeight="1">
      <c r="A11" s="202" t="s">
        <v>277</v>
      </c>
      <c r="B11" s="87">
        <v>72</v>
      </c>
      <c r="C11" s="85">
        <v>4432</v>
      </c>
      <c r="D11" s="390">
        <f>C11/B11</f>
        <v>61.55555555555556</v>
      </c>
      <c r="E11" s="85">
        <v>45</v>
      </c>
      <c r="F11" s="85">
        <v>79</v>
      </c>
      <c r="G11" s="85">
        <v>73</v>
      </c>
      <c r="H11" s="85">
        <v>240</v>
      </c>
      <c r="I11" s="390">
        <f>H11/G11</f>
        <v>3.287671232876712</v>
      </c>
      <c r="J11" s="191"/>
    </row>
    <row r="12" spans="1:10" ht="5.25" customHeight="1">
      <c r="A12" s="75"/>
      <c r="B12" s="120"/>
      <c r="C12" s="117"/>
      <c r="D12" s="117"/>
      <c r="E12" s="117"/>
      <c r="F12" s="117"/>
      <c r="G12" s="117"/>
      <c r="H12" s="117"/>
      <c r="I12" s="117"/>
      <c r="J12" s="33"/>
    </row>
    <row r="13" spans="1:9" ht="13.5" customHeight="1">
      <c r="A13" s="39" t="s">
        <v>80</v>
      </c>
      <c r="B13" s="74"/>
      <c r="C13" s="74"/>
      <c r="D13" s="43"/>
      <c r="E13" s="43"/>
      <c r="F13" s="43"/>
      <c r="G13" s="43"/>
      <c r="H13" s="118"/>
      <c r="I13" s="118"/>
    </row>
    <row r="14" spans="1:9" ht="12.75">
      <c r="A14" s="3"/>
      <c r="B14" s="3"/>
      <c r="C14" s="3"/>
      <c r="E14" s="3"/>
      <c r="F14" s="3"/>
      <c r="G14" s="3"/>
      <c r="H14" s="3"/>
      <c r="I14" s="3"/>
    </row>
  </sheetData>
  <sheetProtection/>
  <mergeCells count="3">
    <mergeCell ref="B4:F4"/>
    <mergeCell ref="G4:I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O31" sqref="O31"/>
    </sheetView>
  </sheetViews>
  <sheetFormatPr defaultColWidth="9.00390625" defaultRowHeight="13.5"/>
  <cols>
    <col min="1" max="1" width="5.625" style="58" customWidth="1"/>
    <col min="2" max="9" width="7.875" style="58" customWidth="1"/>
    <col min="10" max="16384" width="9.00390625" style="59" customWidth="1"/>
  </cols>
  <sheetData>
    <row r="1" s="57" customFormat="1" ht="13.5" customHeight="1">
      <c r="A1" s="327" t="s">
        <v>210</v>
      </c>
    </row>
    <row r="2" spans="1:9" ht="19.5" customHeight="1">
      <c r="A2" s="156" t="s">
        <v>184</v>
      </c>
      <c r="B2" s="116"/>
      <c r="C2" s="116"/>
      <c r="D2" s="116"/>
      <c r="E2" s="116"/>
      <c r="F2" s="116"/>
      <c r="G2" s="116"/>
      <c r="H2" s="116"/>
      <c r="I2" s="116"/>
    </row>
    <row r="3" spans="1:9" s="19" customFormat="1" ht="13.5" customHeight="1">
      <c r="A3" s="78"/>
      <c r="B3" s="78"/>
      <c r="C3" s="78"/>
      <c r="D3" s="78"/>
      <c r="E3" s="78"/>
      <c r="F3" s="78"/>
      <c r="G3" s="78"/>
      <c r="H3" s="78"/>
      <c r="I3" s="158" t="s">
        <v>119</v>
      </c>
    </row>
    <row r="4" spans="1:9" s="143" customFormat="1" ht="9.75" customHeight="1">
      <c r="A4" s="284" t="s">
        <v>224</v>
      </c>
      <c r="B4" s="294" t="s">
        <v>272</v>
      </c>
      <c r="C4" s="142"/>
      <c r="D4" s="124"/>
      <c r="E4" s="142"/>
      <c r="F4" s="142"/>
      <c r="G4" s="142"/>
      <c r="H4" s="142"/>
      <c r="I4" s="294" t="s">
        <v>157</v>
      </c>
    </row>
    <row r="5" spans="1:9" s="143" customFormat="1" ht="18" customHeight="1">
      <c r="A5" s="291"/>
      <c r="B5" s="295"/>
      <c r="C5" s="299" t="s">
        <v>273</v>
      </c>
      <c r="D5" s="297" t="s">
        <v>120</v>
      </c>
      <c r="E5" s="297"/>
      <c r="F5" s="298"/>
      <c r="G5" s="292" t="s">
        <v>121</v>
      </c>
      <c r="H5" s="292" t="s">
        <v>122</v>
      </c>
      <c r="I5" s="295"/>
    </row>
    <row r="6" spans="1:9" s="143" customFormat="1" ht="18" customHeight="1">
      <c r="A6" s="285"/>
      <c r="B6" s="296"/>
      <c r="C6" s="300"/>
      <c r="D6" s="145" t="s">
        <v>270</v>
      </c>
      <c r="E6" s="145" t="s">
        <v>271</v>
      </c>
      <c r="F6" s="145" t="s">
        <v>123</v>
      </c>
      <c r="G6" s="293"/>
      <c r="H6" s="293"/>
      <c r="I6" s="296"/>
    </row>
    <row r="7" spans="1:8" s="143" customFormat="1" ht="5.25" customHeight="1">
      <c r="A7" s="146"/>
      <c r="B7" s="148"/>
      <c r="C7" s="147"/>
      <c r="D7" s="147"/>
      <c r="E7" s="147"/>
      <c r="F7" s="147"/>
      <c r="G7" s="147"/>
      <c r="H7" s="147"/>
    </row>
    <row r="8" spans="1:9" s="19" customFormat="1" ht="18" customHeight="1" hidden="1">
      <c r="A8" s="202" t="s">
        <v>311</v>
      </c>
      <c r="B8" s="87">
        <f aca="true" t="shared" si="0" ref="B8:B17">SUM(C8,G8,H8)</f>
        <v>66332</v>
      </c>
      <c r="C8" s="77">
        <f aca="true" t="shared" si="1" ref="C8:C17">SUM(D8:F8)</f>
        <v>33822</v>
      </c>
      <c r="D8" s="77">
        <v>30616</v>
      </c>
      <c r="E8" s="77">
        <v>2145</v>
      </c>
      <c r="F8" s="77">
        <v>1061</v>
      </c>
      <c r="G8" s="77">
        <v>20663</v>
      </c>
      <c r="H8" s="77">
        <v>11847</v>
      </c>
      <c r="I8" s="77">
        <f aca="true" t="shared" si="2" ref="I8:I17">B8/365</f>
        <v>181.73150684931508</v>
      </c>
    </row>
    <row r="9" spans="1:9" s="19" customFormat="1" ht="18" customHeight="1" hidden="1">
      <c r="A9" s="202" t="s">
        <v>312</v>
      </c>
      <c r="B9" s="87">
        <f t="shared" si="0"/>
        <v>64036</v>
      </c>
      <c r="C9" s="77">
        <f t="shared" si="1"/>
        <v>32774</v>
      </c>
      <c r="D9" s="77">
        <v>29759</v>
      </c>
      <c r="E9" s="77">
        <v>2065</v>
      </c>
      <c r="F9" s="77">
        <v>950</v>
      </c>
      <c r="G9" s="77">
        <v>19722</v>
      </c>
      <c r="H9" s="77">
        <v>11540</v>
      </c>
      <c r="I9" s="77">
        <f t="shared" si="2"/>
        <v>175.44109589041096</v>
      </c>
    </row>
    <row r="10" spans="1:9" s="19" customFormat="1" ht="18" customHeight="1" hidden="1">
      <c r="A10" s="202" t="s">
        <v>313</v>
      </c>
      <c r="B10" s="87">
        <f t="shared" si="0"/>
        <v>64295</v>
      </c>
      <c r="C10" s="77">
        <f t="shared" si="1"/>
        <v>33009</v>
      </c>
      <c r="D10" s="77">
        <v>29871</v>
      </c>
      <c r="E10" s="77">
        <v>2183</v>
      </c>
      <c r="F10" s="77">
        <v>955</v>
      </c>
      <c r="G10" s="77">
        <v>19997</v>
      </c>
      <c r="H10" s="77">
        <v>11289</v>
      </c>
      <c r="I10" s="77">
        <f t="shared" si="2"/>
        <v>176.15068493150685</v>
      </c>
    </row>
    <row r="11" spans="1:9" s="19" customFormat="1" ht="18" customHeight="1" hidden="1">
      <c r="A11" s="202" t="s">
        <v>314</v>
      </c>
      <c r="B11" s="87">
        <f t="shared" si="0"/>
        <v>63768</v>
      </c>
      <c r="C11" s="77">
        <f t="shared" si="1"/>
        <v>32971</v>
      </c>
      <c r="D11" s="77">
        <v>29727</v>
      </c>
      <c r="E11" s="77">
        <v>2262</v>
      </c>
      <c r="F11" s="77">
        <v>982</v>
      </c>
      <c r="G11" s="77">
        <v>19242</v>
      </c>
      <c r="H11" s="77">
        <v>11555</v>
      </c>
      <c r="I11" s="77">
        <f t="shared" si="2"/>
        <v>174.7068493150685</v>
      </c>
    </row>
    <row r="12" spans="1:9" s="19" customFormat="1" ht="18" customHeight="1" hidden="1">
      <c r="A12" s="202" t="s">
        <v>315</v>
      </c>
      <c r="B12" s="87">
        <f t="shared" si="0"/>
        <v>61844</v>
      </c>
      <c r="C12" s="77">
        <f t="shared" si="1"/>
        <v>31972</v>
      </c>
      <c r="D12" s="77">
        <v>29006</v>
      </c>
      <c r="E12" s="77">
        <v>2116</v>
      </c>
      <c r="F12" s="77">
        <v>850</v>
      </c>
      <c r="G12" s="77">
        <v>18867</v>
      </c>
      <c r="H12" s="77">
        <v>11005</v>
      </c>
      <c r="I12" s="77">
        <f t="shared" si="2"/>
        <v>169.43561643835616</v>
      </c>
    </row>
    <row r="13" spans="1:9" s="19" customFormat="1" ht="18" customHeight="1">
      <c r="A13" s="202">
        <v>20</v>
      </c>
      <c r="B13" s="87">
        <f t="shared" si="0"/>
        <v>59826</v>
      </c>
      <c r="C13" s="77">
        <f t="shared" si="1"/>
        <v>31456</v>
      </c>
      <c r="D13" s="77">
        <v>28673</v>
      </c>
      <c r="E13" s="77">
        <v>1951</v>
      </c>
      <c r="F13" s="77">
        <v>832</v>
      </c>
      <c r="G13" s="77">
        <v>17736</v>
      </c>
      <c r="H13" s="77">
        <v>10634</v>
      </c>
      <c r="I13" s="77">
        <f t="shared" si="2"/>
        <v>163.90684931506848</v>
      </c>
    </row>
    <row r="14" spans="1:9" s="19" customFormat="1" ht="18" customHeight="1">
      <c r="A14" s="202">
        <v>21</v>
      </c>
      <c r="B14" s="87">
        <f t="shared" si="0"/>
        <v>57391</v>
      </c>
      <c r="C14" s="77">
        <f t="shared" si="1"/>
        <v>29669</v>
      </c>
      <c r="D14" s="77">
        <v>26902</v>
      </c>
      <c r="E14" s="77">
        <v>1935</v>
      </c>
      <c r="F14" s="77">
        <v>832</v>
      </c>
      <c r="G14" s="77">
        <v>16160</v>
      </c>
      <c r="H14" s="77">
        <v>11562</v>
      </c>
      <c r="I14" s="77">
        <f t="shared" si="2"/>
        <v>157.23561643835617</v>
      </c>
    </row>
    <row r="15" spans="1:9" ht="18" customHeight="1">
      <c r="A15" s="202">
        <v>22</v>
      </c>
      <c r="B15" s="87">
        <f t="shared" si="0"/>
        <v>53399</v>
      </c>
      <c r="C15" s="77">
        <f t="shared" si="1"/>
        <v>28764</v>
      </c>
      <c r="D15" s="77">
        <v>25414</v>
      </c>
      <c r="E15" s="77">
        <v>2538</v>
      </c>
      <c r="F15" s="77">
        <v>812</v>
      </c>
      <c r="G15" s="77">
        <v>12901</v>
      </c>
      <c r="H15" s="77">
        <v>11734</v>
      </c>
      <c r="I15" s="77">
        <f t="shared" si="2"/>
        <v>146.2986301369863</v>
      </c>
    </row>
    <row r="16" spans="1:9" s="131" customFormat="1" ht="18" customHeight="1">
      <c r="A16" s="202">
        <v>23</v>
      </c>
      <c r="B16" s="87">
        <f t="shared" si="0"/>
        <v>52334</v>
      </c>
      <c r="C16" s="77">
        <f t="shared" si="1"/>
        <v>29109</v>
      </c>
      <c r="D16" s="77">
        <v>25629</v>
      </c>
      <c r="E16" s="77">
        <v>2675</v>
      </c>
      <c r="F16" s="77">
        <v>805</v>
      </c>
      <c r="G16" s="77">
        <v>12054</v>
      </c>
      <c r="H16" s="77">
        <v>11171</v>
      </c>
      <c r="I16" s="77">
        <f t="shared" si="2"/>
        <v>143.38082191780822</v>
      </c>
    </row>
    <row r="17" spans="1:9" s="131" customFormat="1" ht="18" customHeight="1">
      <c r="A17" s="202" t="s">
        <v>280</v>
      </c>
      <c r="B17" s="87">
        <f t="shared" si="0"/>
        <v>52282</v>
      </c>
      <c r="C17" s="77">
        <f t="shared" si="1"/>
        <v>28924</v>
      </c>
      <c r="D17" s="77">
        <v>25424</v>
      </c>
      <c r="E17" s="77">
        <v>2701</v>
      </c>
      <c r="F17" s="77">
        <v>799</v>
      </c>
      <c r="G17" s="77">
        <v>12380</v>
      </c>
      <c r="H17" s="77">
        <v>10978</v>
      </c>
      <c r="I17" s="77">
        <f t="shared" si="2"/>
        <v>143.23835616438356</v>
      </c>
    </row>
    <row r="18" spans="1:9" s="19" customFormat="1" ht="5.25" customHeight="1">
      <c r="A18" s="75"/>
      <c r="B18" s="120"/>
      <c r="C18" s="80"/>
      <c r="D18" s="50"/>
      <c r="E18" s="50"/>
      <c r="F18" s="50"/>
      <c r="G18" s="50"/>
      <c r="H18" s="80"/>
      <c r="I18" s="50"/>
    </row>
    <row r="19" spans="1:9" s="19" customFormat="1" ht="13.5" customHeight="1">
      <c r="A19" s="39" t="s">
        <v>124</v>
      </c>
      <c r="B19" s="72"/>
      <c r="C19" s="72"/>
      <c r="D19" s="81"/>
      <c r="E19" s="81"/>
      <c r="F19" s="81"/>
      <c r="G19" s="81"/>
      <c r="H19" s="81"/>
      <c r="I19" s="81"/>
    </row>
    <row r="20" ht="15" customHeight="1"/>
    <row r="21" ht="14.25" customHeight="1"/>
    <row r="22" ht="13.5" customHeight="1"/>
  </sheetData>
  <sheetProtection/>
  <mergeCells count="7">
    <mergeCell ref="A4:A6"/>
    <mergeCell ref="G5:G6"/>
    <mergeCell ref="H5:H6"/>
    <mergeCell ref="I4:I6"/>
    <mergeCell ref="D5:F5"/>
    <mergeCell ref="C5:C6"/>
    <mergeCell ref="B4:B6"/>
  </mergeCells>
  <printOptions/>
  <pageMargins left="0.75" right="0.75" top="1" bottom="1" header="0.512" footer="0.512"/>
  <pageSetup horizontalDpi="600" verticalDpi="600" orientation="portrait" paperSize="9" r:id="rId1"/>
  <ignoredErrors>
    <ignoredError sqref="C13:C17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" width="5.125" style="58" customWidth="1"/>
    <col min="2" max="2" width="6.625" style="58" customWidth="1"/>
    <col min="3" max="3" width="5.625" style="58" customWidth="1"/>
    <col min="4" max="4" width="6.625" style="58" customWidth="1"/>
    <col min="5" max="6" width="5.625" style="58" customWidth="1"/>
    <col min="7" max="7" width="6.625" style="58" customWidth="1"/>
    <col min="8" max="8" width="5.625" style="58" customWidth="1"/>
    <col min="9" max="9" width="6.625" style="58" customWidth="1"/>
    <col min="10" max="11" width="5.625" style="58" customWidth="1"/>
    <col min="12" max="12" width="6.625" style="58" customWidth="1"/>
    <col min="13" max="14" width="5.625" style="58" customWidth="1"/>
    <col min="15" max="16384" width="9.00390625" style="59" customWidth="1"/>
  </cols>
  <sheetData>
    <row r="1" spans="1:14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" customHeight="1">
      <c r="A2" s="156" t="s">
        <v>185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customHeight="1">
      <c r="A3" s="4"/>
      <c r="B3" s="4"/>
      <c r="C3" s="4"/>
      <c r="D3" s="4"/>
      <c r="E3" s="4"/>
      <c r="F3" s="4"/>
      <c r="G3" s="4"/>
      <c r="H3" s="4"/>
      <c r="I3" s="4"/>
      <c r="J3" s="82"/>
      <c r="K3" s="82"/>
      <c r="L3" s="82"/>
      <c r="M3" s="149"/>
      <c r="N3" s="159" t="s">
        <v>119</v>
      </c>
    </row>
    <row r="4" spans="1:14" s="19" customFormat="1" ht="27.75" customHeight="1">
      <c r="A4" s="270" t="s">
        <v>224</v>
      </c>
      <c r="B4" s="302" t="s">
        <v>158</v>
      </c>
      <c r="C4" s="303"/>
      <c r="D4" s="303"/>
      <c r="E4" s="303"/>
      <c r="F4" s="304"/>
      <c r="G4" s="281" t="s">
        <v>265</v>
      </c>
      <c r="H4" s="282"/>
      <c r="I4" s="265" t="s">
        <v>266</v>
      </c>
      <c r="J4" s="266"/>
      <c r="K4" s="267"/>
      <c r="L4" s="281" t="s">
        <v>159</v>
      </c>
      <c r="M4" s="301"/>
      <c r="N4" s="301"/>
    </row>
    <row r="5" spans="1:14" s="143" customFormat="1" ht="27.75" customHeight="1">
      <c r="A5" s="271"/>
      <c r="B5" s="144" t="s">
        <v>260</v>
      </c>
      <c r="C5" s="141" t="s">
        <v>261</v>
      </c>
      <c r="D5" s="141" t="s">
        <v>125</v>
      </c>
      <c r="E5" s="141" t="s">
        <v>262</v>
      </c>
      <c r="F5" s="141" t="s">
        <v>113</v>
      </c>
      <c r="G5" s="141" t="s">
        <v>125</v>
      </c>
      <c r="H5" s="144" t="s">
        <v>263</v>
      </c>
      <c r="I5" s="141" t="s">
        <v>126</v>
      </c>
      <c r="J5" s="141" t="s">
        <v>264</v>
      </c>
      <c r="K5" s="141" t="s">
        <v>160</v>
      </c>
      <c r="L5" s="141" t="s">
        <v>126</v>
      </c>
      <c r="M5" s="141" t="s">
        <v>264</v>
      </c>
      <c r="N5" s="141" t="s">
        <v>160</v>
      </c>
    </row>
    <row r="6" spans="1:14" s="19" customFormat="1" ht="5.25" customHeight="1">
      <c r="A6" s="76"/>
      <c r="B6" s="135"/>
      <c r="C6" s="15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19" customFormat="1" ht="18" customHeight="1">
      <c r="A7" s="202">
        <v>20</v>
      </c>
      <c r="B7" s="212">
        <v>47076</v>
      </c>
      <c r="C7" s="213">
        <v>537</v>
      </c>
      <c r="D7" s="213">
        <v>1312</v>
      </c>
      <c r="E7" s="213">
        <v>74</v>
      </c>
      <c r="F7" s="213">
        <v>193</v>
      </c>
      <c r="G7" s="213">
        <v>9997</v>
      </c>
      <c r="H7" s="213">
        <v>637</v>
      </c>
      <c r="I7" s="213">
        <v>47713</v>
      </c>
      <c r="J7" s="213">
        <v>364</v>
      </c>
      <c r="K7" s="213">
        <f>I7/J7</f>
        <v>131.07967032967034</v>
      </c>
      <c r="L7" s="213">
        <v>14884</v>
      </c>
      <c r="M7" s="213">
        <v>258</v>
      </c>
      <c r="N7" s="213">
        <f>L7/M7</f>
        <v>57.689922480620154</v>
      </c>
    </row>
    <row r="8" spans="1:14" s="19" customFormat="1" ht="18" customHeight="1">
      <c r="A8" s="202">
        <v>21</v>
      </c>
      <c r="B8" s="212">
        <v>43702</v>
      </c>
      <c r="C8" s="213">
        <v>550</v>
      </c>
      <c r="D8" s="213">
        <v>1244</v>
      </c>
      <c r="E8" s="213">
        <v>82</v>
      </c>
      <c r="F8" s="213">
        <v>251</v>
      </c>
      <c r="G8" s="213">
        <v>10921</v>
      </c>
      <c r="H8" s="213">
        <v>641</v>
      </c>
      <c r="I8" s="213">
        <v>44343</v>
      </c>
      <c r="J8" s="213">
        <v>363</v>
      </c>
      <c r="K8" s="213">
        <f>I8/J8</f>
        <v>122.15702479338843</v>
      </c>
      <c r="L8" s="213">
        <v>15630</v>
      </c>
      <c r="M8" s="213">
        <v>259</v>
      </c>
      <c r="N8" s="213">
        <f>L8/M8</f>
        <v>60.34749034749035</v>
      </c>
    </row>
    <row r="9" spans="1:14" ht="18" customHeight="1">
      <c r="A9" s="202">
        <v>22</v>
      </c>
      <c r="B9" s="212">
        <v>39814</v>
      </c>
      <c r="C9" s="213">
        <v>429</v>
      </c>
      <c r="D9" s="213">
        <v>1217</v>
      </c>
      <c r="E9" s="213">
        <v>80</v>
      </c>
      <c r="F9" s="213">
        <v>125</v>
      </c>
      <c r="G9" s="213">
        <v>10766</v>
      </c>
      <c r="H9" s="213">
        <v>968</v>
      </c>
      <c r="I9" s="213">
        <v>40782</v>
      </c>
      <c r="J9" s="213">
        <v>361</v>
      </c>
      <c r="K9" s="213">
        <f>I9/J9</f>
        <v>112.96952908587258</v>
      </c>
      <c r="L9" s="213">
        <v>15903</v>
      </c>
      <c r="M9" s="213">
        <v>260</v>
      </c>
      <c r="N9" s="213">
        <f>L9/M9</f>
        <v>61.16538461538462</v>
      </c>
    </row>
    <row r="10" spans="1:14" ht="18" customHeight="1">
      <c r="A10" s="202">
        <v>23</v>
      </c>
      <c r="B10" s="212">
        <v>39067</v>
      </c>
      <c r="C10" s="213">
        <v>416</v>
      </c>
      <c r="D10" s="213">
        <v>1624</v>
      </c>
      <c r="E10" s="213">
        <v>56</v>
      </c>
      <c r="F10" s="214">
        <v>0</v>
      </c>
      <c r="G10" s="213">
        <v>10427</v>
      </c>
      <c r="H10" s="213">
        <v>744</v>
      </c>
      <c r="I10" s="213">
        <v>39811</v>
      </c>
      <c r="J10" s="213">
        <v>363</v>
      </c>
      <c r="K10" s="213">
        <f>I10/J10</f>
        <v>109.67217630853995</v>
      </c>
      <c r="L10" s="213">
        <v>15378</v>
      </c>
      <c r="M10" s="213">
        <v>259</v>
      </c>
      <c r="N10" s="213">
        <f>L10/M10</f>
        <v>59.374517374517374</v>
      </c>
    </row>
    <row r="11" spans="1:14" ht="18" customHeight="1">
      <c r="A11" s="202" t="s">
        <v>277</v>
      </c>
      <c r="B11" s="212">
        <v>39158</v>
      </c>
      <c r="C11" s="213">
        <v>324</v>
      </c>
      <c r="D11" s="213">
        <v>1576</v>
      </c>
      <c r="E11" s="213">
        <v>0</v>
      </c>
      <c r="F11" s="214">
        <v>246</v>
      </c>
      <c r="G11" s="213">
        <v>10401</v>
      </c>
      <c r="H11" s="213">
        <v>577</v>
      </c>
      <c r="I11" s="213">
        <v>39823</v>
      </c>
      <c r="J11" s="213">
        <v>362</v>
      </c>
      <c r="K11" s="213">
        <f>I11/J11</f>
        <v>110.00828729281768</v>
      </c>
      <c r="L11" s="213">
        <v>15288</v>
      </c>
      <c r="M11" s="213">
        <v>257</v>
      </c>
      <c r="N11" s="213">
        <f>L11/M11</f>
        <v>59.4863813229572</v>
      </c>
    </row>
    <row r="12" spans="1:14" s="19" customFormat="1" ht="5.25" customHeight="1">
      <c r="A12" s="117"/>
      <c r="B12" s="120"/>
      <c r="C12" s="50"/>
      <c r="D12" s="50"/>
      <c r="E12" s="50"/>
      <c r="F12" s="50"/>
      <c r="G12" s="50"/>
      <c r="H12" s="50"/>
      <c r="I12" s="50"/>
      <c r="J12" s="83"/>
      <c r="K12" s="83"/>
      <c r="L12" s="83"/>
      <c r="M12" s="83"/>
      <c r="N12" s="83"/>
    </row>
    <row r="13" spans="1:14" s="19" customFormat="1" ht="13.5" customHeight="1">
      <c r="A13" s="39" t="s">
        <v>127</v>
      </c>
      <c r="B13" s="72"/>
      <c r="C13" s="72"/>
      <c r="D13" s="72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3.5" customHeight="1">
      <c r="A14" s="165" t="s">
        <v>281</v>
      </c>
      <c r="H14" s="149"/>
      <c r="I14" s="149"/>
      <c r="J14" s="149"/>
      <c r="K14" s="149"/>
      <c r="L14" s="149"/>
      <c r="M14" s="149"/>
      <c r="N14" s="149"/>
    </row>
    <row r="15" spans="8:14" ht="13.5" customHeight="1">
      <c r="H15" s="149"/>
      <c r="I15" s="149"/>
      <c r="J15" s="149"/>
      <c r="K15" s="149"/>
      <c r="L15" s="149"/>
      <c r="M15" s="149"/>
      <c r="N15" s="149"/>
    </row>
    <row r="16" spans="8:14" ht="13.5" customHeight="1">
      <c r="H16" s="149"/>
      <c r="I16" s="149"/>
      <c r="J16" s="149"/>
      <c r="K16" s="149"/>
      <c r="L16" s="149"/>
      <c r="M16" s="149"/>
      <c r="N16" s="149"/>
    </row>
    <row r="17" ht="15" customHeight="1">
      <c r="N17" s="84"/>
    </row>
    <row r="18" ht="14.25" customHeight="1"/>
    <row r="19" ht="13.5" customHeight="1"/>
  </sheetData>
  <sheetProtection/>
  <mergeCells count="5">
    <mergeCell ref="L4:N4"/>
    <mergeCell ref="A4:A5"/>
    <mergeCell ref="B4:F4"/>
    <mergeCell ref="G4:H4"/>
    <mergeCell ref="I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5.625" style="58" customWidth="1"/>
    <col min="2" max="10" width="8.125" style="58" customWidth="1"/>
    <col min="11" max="16384" width="9.00390625" style="59" customWidth="1"/>
  </cols>
  <sheetData>
    <row r="1" s="57" customFormat="1" ht="13.5" customHeight="1">
      <c r="A1" s="327" t="s">
        <v>210</v>
      </c>
    </row>
    <row r="2" spans="1:10" ht="18" customHeight="1">
      <c r="A2" s="156" t="s">
        <v>186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 customHeight="1">
      <c r="A3" s="4"/>
      <c r="B3" s="4"/>
      <c r="C3" s="4"/>
      <c r="D3" s="4"/>
      <c r="E3" s="4"/>
      <c r="F3" s="4"/>
      <c r="G3" s="4"/>
      <c r="H3" s="149"/>
      <c r="I3" s="149"/>
      <c r="J3" s="149"/>
    </row>
    <row r="4" spans="1:10" s="19" customFormat="1" ht="15.75" customHeight="1">
      <c r="A4" s="270" t="s">
        <v>224</v>
      </c>
      <c r="B4" s="305" t="s">
        <v>161</v>
      </c>
      <c r="C4" s="306"/>
      <c r="D4" s="306"/>
      <c r="E4" s="306"/>
      <c r="F4" s="306"/>
      <c r="G4" s="307"/>
      <c r="H4" s="302" t="s">
        <v>162</v>
      </c>
      <c r="I4" s="303"/>
      <c r="J4" s="303"/>
    </row>
    <row r="5" spans="1:10" s="19" customFormat="1" ht="37.5" customHeight="1">
      <c r="A5" s="271"/>
      <c r="B5" s="107" t="s">
        <v>128</v>
      </c>
      <c r="C5" s="103" t="s">
        <v>129</v>
      </c>
      <c r="D5" s="107" t="s">
        <v>267</v>
      </c>
      <c r="E5" s="103" t="s">
        <v>130</v>
      </c>
      <c r="F5" s="107" t="s">
        <v>269</v>
      </c>
      <c r="G5" s="151" t="s">
        <v>163</v>
      </c>
      <c r="H5" s="107" t="s">
        <v>268</v>
      </c>
      <c r="I5" s="103" t="s">
        <v>131</v>
      </c>
      <c r="J5" s="128" t="s">
        <v>269</v>
      </c>
    </row>
    <row r="6" spans="1:10" s="19" customFormat="1" ht="5.25" customHeight="1">
      <c r="A6" s="79"/>
      <c r="B6" s="135"/>
      <c r="C6" s="79"/>
      <c r="D6" s="79"/>
      <c r="E6" s="79"/>
      <c r="F6" s="79"/>
      <c r="G6" s="79"/>
      <c r="H6" s="79"/>
      <c r="I6" s="79"/>
      <c r="J6" s="79"/>
    </row>
    <row r="7" spans="1:10" s="152" customFormat="1" ht="18" customHeight="1">
      <c r="A7" s="88">
        <v>20</v>
      </c>
      <c r="B7" s="87">
        <v>256</v>
      </c>
      <c r="C7" s="85">
        <v>538</v>
      </c>
      <c r="D7" s="85">
        <v>495</v>
      </c>
      <c r="E7" s="85">
        <v>239</v>
      </c>
      <c r="F7" s="391">
        <f>D7/E7</f>
        <v>2.071129707112971</v>
      </c>
      <c r="G7" s="391">
        <f>D7/B7</f>
        <v>1.93359375</v>
      </c>
      <c r="H7" s="85">
        <v>633</v>
      </c>
      <c r="I7" s="85">
        <v>239</v>
      </c>
      <c r="J7" s="391">
        <f>H7/I7</f>
        <v>2.6485355648535567</v>
      </c>
    </row>
    <row r="8" spans="1:10" s="152" customFormat="1" ht="18" customHeight="1">
      <c r="A8" s="88">
        <v>21</v>
      </c>
      <c r="B8" s="87">
        <v>234</v>
      </c>
      <c r="C8" s="85">
        <v>492</v>
      </c>
      <c r="D8" s="85">
        <v>422</v>
      </c>
      <c r="E8" s="85">
        <v>235</v>
      </c>
      <c r="F8" s="391">
        <f>D8/E8</f>
        <v>1.7957446808510638</v>
      </c>
      <c r="G8" s="391">
        <f>D8/B8</f>
        <v>1.8034188034188035</v>
      </c>
      <c r="H8" s="85">
        <v>541</v>
      </c>
      <c r="I8" s="85">
        <v>235</v>
      </c>
      <c r="J8" s="391">
        <f>H8/I8</f>
        <v>2.302127659574468</v>
      </c>
    </row>
    <row r="9" spans="1:10" s="153" customFormat="1" ht="18" customHeight="1">
      <c r="A9" s="88">
        <v>22</v>
      </c>
      <c r="B9" s="87">
        <v>213</v>
      </c>
      <c r="C9" s="85">
        <v>441</v>
      </c>
      <c r="D9" s="85">
        <v>420</v>
      </c>
      <c r="E9" s="85">
        <v>232</v>
      </c>
      <c r="F9" s="391">
        <f>D9/E9</f>
        <v>1.8103448275862069</v>
      </c>
      <c r="G9" s="391">
        <f>D9/B9</f>
        <v>1.971830985915493</v>
      </c>
      <c r="H9" s="85">
        <v>511</v>
      </c>
      <c r="I9" s="85">
        <v>232</v>
      </c>
      <c r="J9" s="391">
        <f>H9/I9</f>
        <v>2.2025862068965516</v>
      </c>
    </row>
    <row r="10" spans="1:10" s="153" customFormat="1" ht="18" customHeight="1">
      <c r="A10" s="88">
        <v>23</v>
      </c>
      <c r="B10" s="87">
        <v>200</v>
      </c>
      <c r="C10" s="85">
        <v>426</v>
      </c>
      <c r="D10" s="85">
        <v>408</v>
      </c>
      <c r="E10" s="85">
        <v>234</v>
      </c>
      <c r="F10" s="392">
        <f>D10/E10</f>
        <v>1.7435897435897436</v>
      </c>
      <c r="G10" s="392">
        <f>D10/B10</f>
        <v>2.04</v>
      </c>
      <c r="H10" s="85">
        <v>527</v>
      </c>
      <c r="I10" s="85">
        <v>234</v>
      </c>
      <c r="J10" s="392">
        <f>H10/I10</f>
        <v>2.252136752136752</v>
      </c>
    </row>
    <row r="11" spans="1:10" s="153" customFormat="1" ht="18" customHeight="1">
      <c r="A11" s="88">
        <v>24</v>
      </c>
      <c r="B11" s="87">
        <v>187</v>
      </c>
      <c r="C11" s="85">
        <v>400</v>
      </c>
      <c r="D11" s="85">
        <v>389</v>
      </c>
      <c r="E11" s="85">
        <v>233</v>
      </c>
      <c r="F11" s="392">
        <f>D11/E11</f>
        <v>1.6695278969957081</v>
      </c>
      <c r="G11" s="392">
        <f>D11/B11</f>
        <v>2.0802139037433154</v>
      </c>
      <c r="H11" s="85">
        <v>497</v>
      </c>
      <c r="I11" s="85">
        <v>233</v>
      </c>
      <c r="J11" s="392">
        <f>H11/I11</f>
        <v>2.133047210300429</v>
      </c>
    </row>
    <row r="12" spans="1:10" s="19" customFormat="1" ht="5.25" customHeight="1">
      <c r="A12" s="117"/>
      <c r="B12" s="120"/>
      <c r="C12" s="117"/>
      <c r="D12" s="117"/>
      <c r="E12" s="117"/>
      <c r="F12" s="117"/>
      <c r="G12" s="117"/>
      <c r="H12" s="117"/>
      <c r="I12" s="117"/>
      <c r="J12" s="117"/>
    </row>
    <row r="13" spans="1:10" s="19" customFormat="1" ht="13.5" customHeight="1">
      <c r="A13" s="39" t="s">
        <v>124</v>
      </c>
      <c r="B13" s="72"/>
      <c r="C13" s="72"/>
      <c r="D13" s="126"/>
      <c r="E13" s="126"/>
      <c r="F13" s="126"/>
      <c r="G13" s="126"/>
      <c r="H13" s="126"/>
      <c r="I13" s="126"/>
      <c r="J13" s="126"/>
    </row>
    <row r="14" ht="15" customHeight="1"/>
    <row r="15" ht="14.25" customHeight="1"/>
    <row r="16" ht="13.5" customHeight="1"/>
  </sheetData>
  <sheetProtection/>
  <mergeCells count="3">
    <mergeCell ref="A4:A5"/>
    <mergeCell ref="B4:G4"/>
    <mergeCell ref="H4:J4"/>
  </mergeCells>
  <printOptions/>
  <pageMargins left="0.7874015748031497" right="0.5905511811023623" top="1.1811023622047245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625" style="57" customWidth="1"/>
    <col min="2" max="12" width="5.625" style="121" customWidth="1"/>
    <col min="13" max="19" width="4.00390625" style="57" customWidth="1"/>
    <col min="20" max="23" width="4.75390625" style="57" customWidth="1"/>
    <col min="24" max="16384" width="9.00390625" style="57" customWidth="1"/>
  </cols>
  <sheetData>
    <row r="1" spans="1:12" s="59" customFormat="1" ht="13.5" customHeight="1">
      <c r="A1" s="327" t="s">
        <v>210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5" customFormat="1" ht="19.5" customHeight="1">
      <c r="A2" s="156" t="s">
        <v>169</v>
      </c>
      <c r="B2" s="116"/>
      <c r="C2" s="116"/>
      <c r="D2" s="116"/>
      <c r="E2" s="116"/>
      <c r="F2" s="116"/>
      <c r="G2" s="116"/>
      <c r="H2" s="116"/>
      <c r="I2" s="116"/>
      <c r="J2" s="116"/>
      <c r="K2" s="61"/>
      <c r="L2" s="61"/>
    </row>
    <row r="3" spans="1:12" s="35" customFormat="1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333" customFormat="1" ht="199.5" customHeight="1">
      <c r="A4" s="328" t="s">
        <v>216</v>
      </c>
      <c r="B4" s="329" t="s">
        <v>217</v>
      </c>
      <c r="C4" s="330" t="s">
        <v>197</v>
      </c>
      <c r="D4" s="330" t="s">
        <v>218</v>
      </c>
      <c r="E4" s="329" t="s">
        <v>198</v>
      </c>
      <c r="F4" s="330" t="s">
        <v>199</v>
      </c>
      <c r="G4" s="329" t="s">
        <v>200</v>
      </c>
      <c r="H4" s="329" t="s">
        <v>78</v>
      </c>
      <c r="I4" s="330" t="s">
        <v>202</v>
      </c>
      <c r="J4" s="329" t="s">
        <v>22</v>
      </c>
      <c r="K4" s="329" t="s">
        <v>201</v>
      </c>
      <c r="L4" s="331" t="s">
        <v>113</v>
      </c>
      <c r="M4" s="332"/>
    </row>
    <row r="5" spans="1:13" s="35" customFormat="1" ht="5.25" customHeight="1">
      <c r="A5" s="334"/>
      <c r="B5" s="335"/>
      <c r="C5" s="49"/>
      <c r="D5" s="49"/>
      <c r="E5" s="49"/>
      <c r="F5" s="49"/>
      <c r="G5" s="49"/>
      <c r="H5" s="49"/>
      <c r="I5" s="49"/>
      <c r="J5" s="49"/>
      <c r="K5" s="49"/>
      <c r="L5" s="49"/>
      <c r="M5" s="33"/>
    </row>
    <row r="6" spans="1:13" s="35" customFormat="1" ht="15.75" customHeight="1">
      <c r="A6" s="31">
        <v>20</v>
      </c>
      <c r="B6" s="228">
        <f>SUM(C6:L6)</f>
        <v>37</v>
      </c>
      <c r="C6" s="222">
        <v>0</v>
      </c>
      <c r="D6" s="222">
        <v>34</v>
      </c>
      <c r="E6" s="222">
        <v>0</v>
      </c>
      <c r="F6" s="222">
        <v>0</v>
      </c>
      <c r="G6" s="222">
        <v>0</v>
      </c>
      <c r="H6" s="222">
        <v>0</v>
      </c>
      <c r="I6" s="222">
        <v>3</v>
      </c>
      <c r="J6" s="222">
        <v>0</v>
      </c>
      <c r="K6" s="222">
        <v>0</v>
      </c>
      <c r="L6" s="222">
        <v>0</v>
      </c>
      <c r="M6" s="33"/>
    </row>
    <row r="7" spans="1:13" s="19" customFormat="1" ht="15.75" customHeight="1">
      <c r="A7" s="31">
        <v>21</v>
      </c>
      <c r="B7" s="228">
        <f>SUM(C7:L7)</f>
        <v>46</v>
      </c>
      <c r="C7" s="222">
        <v>0</v>
      </c>
      <c r="D7" s="222">
        <v>38</v>
      </c>
      <c r="E7" s="222">
        <v>0</v>
      </c>
      <c r="F7" s="222">
        <v>0</v>
      </c>
      <c r="G7" s="222">
        <v>0</v>
      </c>
      <c r="H7" s="222">
        <v>2</v>
      </c>
      <c r="I7" s="222">
        <v>2</v>
      </c>
      <c r="J7" s="222">
        <v>0</v>
      </c>
      <c r="K7" s="222">
        <v>0</v>
      </c>
      <c r="L7" s="222">
        <v>4</v>
      </c>
      <c r="M7" s="18"/>
    </row>
    <row r="8" spans="1:13" s="35" customFormat="1" ht="15.75" customHeight="1">
      <c r="A8" s="31">
        <v>22</v>
      </c>
      <c r="B8" s="228">
        <f>SUM(C8:L8)</f>
        <v>45</v>
      </c>
      <c r="C8" s="222">
        <v>0</v>
      </c>
      <c r="D8" s="222">
        <v>30</v>
      </c>
      <c r="E8" s="222">
        <v>0</v>
      </c>
      <c r="F8" s="222">
        <v>0</v>
      </c>
      <c r="G8" s="222">
        <v>0</v>
      </c>
      <c r="H8" s="222">
        <v>1</v>
      </c>
      <c r="I8" s="222">
        <v>9</v>
      </c>
      <c r="J8" s="222">
        <v>0</v>
      </c>
      <c r="K8" s="222">
        <v>0</v>
      </c>
      <c r="L8" s="222">
        <v>5</v>
      </c>
      <c r="M8" s="33"/>
    </row>
    <row r="9" spans="1:13" s="35" customFormat="1" ht="15.75" customHeight="1">
      <c r="A9" s="31">
        <v>23</v>
      </c>
      <c r="B9" s="228">
        <f>SUM(C9:L9)</f>
        <v>52</v>
      </c>
      <c r="C9" s="222">
        <v>0</v>
      </c>
      <c r="D9" s="230">
        <v>34</v>
      </c>
      <c r="E9" s="222">
        <v>0</v>
      </c>
      <c r="F9" s="222">
        <v>0</v>
      </c>
      <c r="G9" s="222">
        <v>0</v>
      </c>
      <c r="H9" s="230">
        <v>1</v>
      </c>
      <c r="I9" s="230">
        <v>9</v>
      </c>
      <c r="J9" s="222">
        <v>0</v>
      </c>
      <c r="K9" s="222">
        <v>0</v>
      </c>
      <c r="L9" s="230">
        <v>8</v>
      </c>
      <c r="M9" s="33"/>
    </row>
    <row r="10" spans="1:13" s="35" customFormat="1" ht="15.75" customHeight="1">
      <c r="A10" s="31">
        <v>24</v>
      </c>
      <c r="B10" s="228">
        <f>SUM(C10:L10)</f>
        <v>43</v>
      </c>
      <c r="C10" s="222">
        <v>0</v>
      </c>
      <c r="D10" s="230">
        <v>27</v>
      </c>
      <c r="E10" s="222">
        <v>0</v>
      </c>
      <c r="F10" s="222">
        <v>0</v>
      </c>
      <c r="G10" s="222">
        <v>0</v>
      </c>
      <c r="H10" s="230">
        <v>0</v>
      </c>
      <c r="I10" s="230">
        <v>6</v>
      </c>
      <c r="J10" s="222">
        <v>0</v>
      </c>
      <c r="K10" s="222">
        <v>0</v>
      </c>
      <c r="L10" s="230">
        <v>10</v>
      </c>
      <c r="M10" s="33"/>
    </row>
    <row r="11" spans="1:13" s="35" customFormat="1" ht="5.25" customHeight="1">
      <c r="A11" s="22"/>
      <c r="B11" s="120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33"/>
    </row>
    <row r="12" spans="1:12" s="38" customFormat="1" ht="13.5" customHeight="1">
      <c r="A12" s="39" t="s">
        <v>110</v>
      </c>
      <c r="B12" s="36"/>
      <c r="C12" s="36"/>
      <c r="D12" s="36"/>
      <c r="E12" s="36"/>
      <c r="F12" s="172"/>
      <c r="G12" s="172"/>
      <c r="H12" s="172"/>
      <c r="I12" s="172"/>
      <c r="J12" s="172"/>
      <c r="K12" s="172"/>
      <c r="L12" s="336"/>
    </row>
    <row r="13" spans="1:12" s="38" customFormat="1" ht="13.5" customHeight="1">
      <c r="A13" s="40" t="s">
        <v>187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6"/>
      <c r="L13" s="336"/>
    </row>
    <row r="14" spans="1:12" s="38" customFormat="1" ht="13.5" customHeight="1">
      <c r="A14" s="40" t="s">
        <v>188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6"/>
      <c r="L14" s="336"/>
    </row>
    <row r="15" ht="12" customHeight="1"/>
  </sheetData>
  <sheetProtection/>
  <printOptions/>
  <pageMargins left="0.86" right="0.5118110236220472" top="0.984251968503937" bottom="0.5511811023622047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4.625" style="56" customWidth="1"/>
    <col min="2" max="2" width="5.625" style="100" customWidth="1"/>
    <col min="3" max="18" width="4.625" style="56" customWidth="1"/>
    <col min="19" max="29" width="4.00390625" style="56" customWidth="1"/>
    <col min="30" max="33" width="4.75390625" style="56" customWidth="1"/>
    <col min="34" max="16384" width="9.00390625" style="56" customWidth="1"/>
  </cols>
  <sheetData>
    <row r="1" ht="13.5" customHeight="1">
      <c r="A1" s="90" t="s">
        <v>210</v>
      </c>
    </row>
    <row r="2" spans="1:18" s="34" customFormat="1" ht="19.5" customHeight="1">
      <c r="A2" s="156" t="s">
        <v>168</v>
      </c>
      <c r="B2" s="11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34" customFormat="1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34" customFormat="1" ht="3.75" customHeight="1">
      <c r="A4" s="338"/>
      <c r="B4" s="339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1"/>
    </row>
    <row r="5" spans="1:20" ht="99.75" customHeight="1">
      <c r="A5" s="14" t="s">
        <v>20</v>
      </c>
      <c r="B5" s="174" t="s">
        <v>217</v>
      </c>
      <c r="C5" s="175" t="s">
        <v>218</v>
      </c>
      <c r="D5" s="175" t="s">
        <v>89</v>
      </c>
      <c r="E5" s="175" t="s">
        <v>90</v>
      </c>
      <c r="F5" s="175" t="s">
        <v>91</v>
      </c>
      <c r="G5" s="175" t="s">
        <v>92</v>
      </c>
      <c r="H5" s="175" t="s">
        <v>93</v>
      </c>
      <c r="I5" s="176" t="s">
        <v>205</v>
      </c>
      <c r="J5" s="175" t="s">
        <v>219</v>
      </c>
      <c r="K5" s="176" t="s">
        <v>204</v>
      </c>
      <c r="L5" s="175" t="s">
        <v>220</v>
      </c>
      <c r="M5" s="175" t="s">
        <v>107</v>
      </c>
      <c r="N5" s="175" t="s">
        <v>94</v>
      </c>
      <c r="O5" s="175" t="s">
        <v>221</v>
      </c>
      <c r="P5" s="175" t="s">
        <v>95</v>
      </c>
      <c r="Q5" s="175" t="s">
        <v>222</v>
      </c>
      <c r="R5" s="177" t="s">
        <v>203</v>
      </c>
      <c r="S5" s="57"/>
      <c r="T5" s="57"/>
    </row>
    <row r="6" spans="1:20" s="34" customFormat="1" ht="4.5" customHeight="1">
      <c r="A6" s="28"/>
      <c r="B6" s="17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9"/>
      <c r="S6" s="35"/>
      <c r="T6" s="35"/>
    </row>
    <row r="7" spans="1:20" s="34" customFormat="1" ht="15.75" customHeight="1">
      <c r="A7" s="31">
        <v>20</v>
      </c>
      <c r="B7" s="342">
        <f>SUM(C7:R7)</f>
        <v>1295</v>
      </c>
      <c r="C7" s="21">
        <v>3</v>
      </c>
      <c r="D7" s="21">
        <v>420</v>
      </c>
      <c r="E7" s="21">
        <v>16</v>
      </c>
      <c r="F7" s="21">
        <v>6</v>
      </c>
      <c r="G7" s="21">
        <v>197</v>
      </c>
      <c r="H7" s="21">
        <v>127</v>
      </c>
      <c r="I7" s="21">
        <v>13</v>
      </c>
      <c r="J7" s="21">
        <v>91</v>
      </c>
      <c r="K7" s="21">
        <v>14</v>
      </c>
      <c r="L7" s="21">
        <v>4</v>
      </c>
      <c r="M7" s="21">
        <v>17</v>
      </c>
      <c r="N7" s="21">
        <v>19</v>
      </c>
      <c r="O7" s="23">
        <v>54</v>
      </c>
      <c r="P7" s="21">
        <v>29</v>
      </c>
      <c r="Q7" s="21">
        <v>43</v>
      </c>
      <c r="R7" s="21">
        <v>242</v>
      </c>
      <c r="S7" s="35"/>
      <c r="T7" s="35"/>
    </row>
    <row r="8" spans="1:20" s="16" customFormat="1" ht="15.75" customHeight="1">
      <c r="A8" s="31">
        <v>21</v>
      </c>
      <c r="B8" s="342">
        <f>SUM(C8:R8)</f>
        <v>1329</v>
      </c>
      <c r="C8" s="68">
        <v>1</v>
      </c>
      <c r="D8" s="68">
        <v>415</v>
      </c>
      <c r="E8" s="68">
        <v>20</v>
      </c>
      <c r="F8" s="68">
        <v>10</v>
      </c>
      <c r="G8" s="68">
        <v>164</v>
      </c>
      <c r="H8" s="68">
        <v>133</v>
      </c>
      <c r="I8" s="68">
        <v>26</v>
      </c>
      <c r="J8" s="68">
        <v>137</v>
      </c>
      <c r="K8" s="68">
        <v>7</v>
      </c>
      <c r="L8" s="68">
        <v>4</v>
      </c>
      <c r="M8" s="68">
        <v>26</v>
      </c>
      <c r="N8" s="68">
        <v>16</v>
      </c>
      <c r="O8" s="67">
        <v>57</v>
      </c>
      <c r="P8" s="68">
        <v>35</v>
      </c>
      <c r="Q8" s="68">
        <v>35</v>
      </c>
      <c r="R8" s="68">
        <v>243</v>
      </c>
      <c r="S8" s="19"/>
      <c r="T8" s="19"/>
    </row>
    <row r="9" spans="1:20" s="34" customFormat="1" ht="15.75" customHeight="1">
      <c r="A9" s="31">
        <v>22</v>
      </c>
      <c r="B9" s="342">
        <f>SUM(C9:R9)</f>
        <v>1383</v>
      </c>
      <c r="C9" s="68">
        <v>3</v>
      </c>
      <c r="D9" s="68">
        <v>431</v>
      </c>
      <c r="E9" s="68">
        <v>16</v>
      </c>
      <c r="F9" s="68">
        <v>9</v>
      </c>
      <c r="G9" s="68">
        <v>166</v>
      </c>
      <c r="H9" s="68">
        <v>117</v>
      </c>
      <c r="I9" s="68">
        <v>22</v>
      </c>
      <c r="J9" s="68">
        <v>138</v>
      </c>
      <c r="K9" s="68">
        <v>17</v>
      </c>
      <c r="L9" s="68">
        <v>2</v>
      </c>
      <c r="M9" s="68">
        <v>20</v>
      </c>
      <c r="N9" s="68">
        <v>22</v>
      </c>
      <c r="O9" s="67">
        <v>79</v>
      </c>
      <c r="P9" s="68">
        <v>27</v>
      </c>
      <c r="Q9" s="68">
        <v>45</v>
      </c>
      <c r="R9" s="68">
        <v>269</v>
      </c>
      <c r="S9" s="35"/>
      <c r="T9" s="35"/>
    </row>
    <row r="10" spans="1:20" s="34" customFormat="1" ht="15.75" customHeight="1">
      <c r="A10" s="31">
        <v>23</v>
      </c>
      <c r="B10" s="342">
        <f>SUM(C10:R10)</f>
        <v>1429</v>
      </c>
      <c r="C10" s="67">
        <v>4</v>
      </c>
      <c r="D10" s="67">
        <v>446</v>
      </c>
      <c r="E10" s="67">
        <v>22</v>
      </c>
      <c r="F10" s="67">
        <v>13</v>
      </c>
      <c r="G10" s="67">
        <v>175</v>
      </c>
      <c r="H10" s="67">
        <v>134</v>
      </c>
      <c r="I10" s="67">
        <v>25</v>
      </c>
      <c r="J10" s="67">
        <v>128</v>
      </c>
      <c r="K10" s="67">
        <v>23</v>
      </c>
      <c r="L10" s="68" t="s">
        <v>275</v>
      </c>
      <c r="M10" s="67">
        <v>20</v>
      </c>
      <c r="N10" s="67">
        <v>14</v>
      </c>
      <c r="O10" s="67">
        <v>78</v>
      </c>
      <c r="P10" s="67">
        <v>27</v>
      </c>
      <c r="Q10" s="67">
        <v>38</v>
      </c>
      <c r="R10" s="67">
        <v>282</v>
      </c>
      <c r="S10" s="35"/>
      <c r="T10" s="35"/>
    </row>
    <row r="11" spans="1:20" s="34" customFormat="1" ht="15.75" customHeight="1">
      <c r="A11" s="31">
        <v>24</v>
      </c>
      <c r="B11" s="342">
        <f>SUM(C11:R11)</f>
        <v>1519</v>
      </c>
      <c r="C11" s="67">
        <v>4</v>
      </c>
      <c r="D11" s="67">
        <v>470</v>
      </c>
      <c r="E11" s="67">
        <v>25</v>
      </c>
      <c r="F11" s="67">
        <v>18</v>
      </c>
      <c r="G11" s="67">
        <v>225</v>
      </c>
      <c r="H11" s="67">
        <v>134</v>
      </c>
      <c r="I11" s="67">
        <v>25</v>
      </c>
      <c r="J11" s="67">
        <v>137</v>
      </c>
      <c r="K11" s="67">
        <v>15</v>
      </c>
      <c r="L11" s="68">
        <v>3</v>
      </c>
      <c r="M11" s="67">
        <v>24</v>
      </c>
      <c r="N11" s="67">
        <v>21</v>
      </c>
      <c r="O11" s="67">
        <v>85</v>
      </c>
      <c r="P11" s="67">
        <v>35</v>
      </c>
      <c r="Q11" s="67">
        <v>30</v>
      </c>
      <c r="R11" s="67">
        <v>268</v>
      </c>
      <c r="S11" s="35"/>
      <c r="T11" s="35"/>
    </row>
    <row r="12" spans="1:20" s="34" customFormat="1" ht="4.5" customHeight="1">
      <c r="A12" s="22"/>
      <c r="B12" s="5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5"/>
      <c r="T12" s="35"/>
    </row>
    <row r="13" spans="1:20" s="37" customFormat="1" ht="13.5" customHeight="1">
      <c r="A13" s="39" t="s">
        <v>114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8"/>
      <c r="T13" s="38"/>
    </row>
    <row r="14" spans="1:20" ht="13.5" customHeight="1">
      <c r="A14" s="195" t="s">
        <v>212</v>
      </c>
      <c r="B14" s="121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2" customHeight="1">
      <c r="A15" s="57"/>
      <c r="B15" s="121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4.125" style="56" customWidth="1"/>
    <col min="2" max="18" width="4.625" style="56" customWidth="1"/>
    <col min="19" max="16384" width="9.00390625" style="56" customWidth="1"/>
  </cols>
  <sheetData>
    <row r="1" spans="1:18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34" customFormat="1" ht="19.5" customHeight="1">
      <c r="A2" s="156" t="s">
        <v>167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34" customFormat="1" ht="13.5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18" s="34" customFormat="1" ht="3.75" customHeight="1">
      <c r="A4" s="344"/>
      <c r="B4" s="345"/>
      <c r="C4" s="345"/>
      <c r="D4" s="345"/>
      <c r="E4" s="345"/>
      <c r="F4" s="345"/>
      <c r="G4" s="345"/>
      <c r="H4" s="346" t="s">
        <v>214</v>
      </c>
      <c r="I4" s="347"/>
      <c r="J4" s="347"/>
      <c r="K4" s="347"/>
      <c r="L4" s="347"/>
      <c r="M4" s="347"/>
      <c r="N4" s="347"/>
      <c r="O4" s="348"/>
      <c r="P4" s="345"/>
      <c r="Q4" s="345"/>
      <c r="R4" s="349"/>
    </row>
    <row r="5" spans="1:18" s="34" customFormat="1" ht="12" customHeight="1">
      <c r="A5" s="350" t="s">
        <v>20</v>
      </c>
      <c r="B5" s="351" t="s">
        <v>217</v>
      </c>
      <c r="C5" s="351" t="s">
        <v>96</v>
      </c>
      <c r="D5" s="351" t="s">
        <v>97</v>
      </c>
      <c r="E5" s="351" t="s">
        <v>98</v>
      </c>
      <c r="F5" s="351" t="s">
        <v>223</v>
      </c>
      <c r="G5" s="351" t="s">
        <v>76</v>
      </c>
      <c r="H5" s="352"/>
      <c r="I5" s="353"/>
      <c r="J5" s="353"/>
      <c r="K5" s="353"/>
      <c r="L5" s="353"/>
      <c r="M5" s="353"/>
      <c r="N5" s="353"/>
      <c r="O5" s="354"/>
      <c r="P5" s="351" t="s">
        <v>103</v>
      </c>
      <c r="Q5" s="351" t="s">
        <v>95</v>
      </c>
      <c r="R5" s="355" t="s">
        <v>104</v>
      </c>
    </row>
    <row r="6" spans="1:18" s="34" customFormat="1" ht="199.5" customHeight="1">
      <c r="A6" s="356"/>
      <c r="B6" s="357"/>
      <c r="C6" s="357"/>
      <c r="D6" s="357"/>
      <c r="E6" s="357"/>
      <c r="F6" s="357"/>
      <c r="G6" s="357"/>
      <c r="H6" s="358" t="s">
        <v>99</v>
      </c>
      <c r="I6" s="358" t="s">
        <v>100</v>
      </c>
      <c r="J6" s="359" t="s">
        <v>206</v>
      </c>
      <c r="K6" s="358" t="s">
        <v>101</v>
      </c>
      <c r="L6" s="358" t="s">
        <v>102</v>
      </c>
      <c r="M6" s="359" t="s">
        <v>112</v>
      </c>
      <c r="N6" s="359" t="s">
        <v>207</v>
      </c>
      <c r="O6" s="360" t="s">
        <v>296</v>
      </c>
      <c r="P6" s="357"/>
      <c r="Q6" s="357"/>
      <c r="R6" s="361"/>
    </row>
    <row r="7" spans="1:18" s="34" customFormat="1" ht="5.25" customHeight="1">
      <c r="A7" s="36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63"/>
      <c r="P7" s="363"/>
      <c r="Q7" s="19"/>
      <c r="R7" s="19"/>
    </row>
    <row r="8" spans="1:18" s="34" customFormat="1" ht="15.75" customHeight="1">
      <c r="A8" s="27">
        <v>20</v>
      </c>
      <c r="B8" s="230">
        <f>SUM(C8:R8)</f>
        <v>7</v>
      </c>
      <c r="C8" s="221">
        <v>0</v>
      </c>
      <c r="D8" s="221">
        <v>0</v>
      </c>
      <c r="E8" s="221">
        <v>0</v>
      </c>
      <c r="F8" s="221">
        <v>1</v>
      </c>
      <c r="G8" s="221">
        <v>0</v>
      </c>
      <c r="H8" s="221">
        <v>0</v>
      </c>
      <c r="I8" s="221">
        <v>0</v>
      </c>
      <c r="J8" s="222">
        <v>0</v>
      </c>
      <c r="K8" s="221">
        <v>0</v>
      </c>
      <c r="L8" s="221">
        <v>0</v>
      </c>
      <c r="M8" s="221">
        <v>0</v>
      </c>
      <c r="N8" s="221">
        <v>0</v>
      </c>
      <c r="O8" s="221">
        <v>3</v>
      </c>
      <c r="P8" s="222">
        <v>2</v>
      </c>
      <c r="Q8" s="221">
        <v>1</v>
      </c>
      <c r="R8" s="221">
        <v>0</v>
      </c>
    </row>
    <row r="9" spans="1:18" s="16" customFormat="1" ht="15.75" customHeight="1">
      <c r="A9" s="27">
        <v>21</v>
      </c>
      <c r="B9" s="230">
        <f>SUM(C9:R9)</f>
        <v>1</v>
      </c>
      <c r="C9" s="221">
        <v>0</v>
      </c>
      <c r="D9" s="221">
        <v>0</v>
      </c>
      <c r="E9" s="221">
        <v>0</v>
      </c>
      <c r="F9" s="221">
        <v>0</v>
      </c>
      <c r="G9" s="221">
        <v>0</v>
      </c>
      <c r="H9" s="221">
        <v>0</v>
      </c>
      <c r="I9" s="221">
        <v>0</v>
      </c>
      <c r="J9" s="222">
        <v>1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</row>
    <row r="10" spans="1:18" s="34" customFormat="1" ht="15.75" customHeight="1">
      <c r="A10" s="27">
        <v>22</v>
      </c>
      <c r="B10" s="230">
        <f>SUM(C10:R10)</f>
        <v>4</v>
      </c>
      <c r="C10" s="221">
        <v>0</v>
      </c>
      <c r="D10" s="221">
        <v>0</v>
      </c>
      <c r="E10" s="221">
        <v>0</v>
      </c>
      <c r="F10" s="221">
        <v>0</v>
      </c>
      <c r="G10" s="221">
        <v>1</v>
      </c>
      <c r="H10" s="221">
        <v>0</v>
      </c>
      <c r="I10" s="221">
        <v>1</v>
      </c>
      <c r="J10" s="222">
        <v>1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1</v>
      </c>
      <c r="Q10" s="221">
        <v>0</v>
      </c>
      <c r="R10" s="221">
        <v>0</v>
      </c>
    </row>
    <row r="11" spans="1:18" s="111" customFormat="1" ht="15.75" customHeight="1">
      <c r="A11" s="27">
        <v>23</v>
      </c>
      <c r="B11" s="230">
        <f>SUM(C11:R11)</f>
        <v>4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9">
        <v>2</v>
      </c>
      <c r="L11" s="221">
        <v>0</v>
      </c>
      <c r="M11" s="221">
        <v>0</v>
      </c>
      <c r="N11" s="221">
        <v>0</v>
      </c>
      <c r="O11" s="221">
        <v>0</v>
      </c>
      <c r="P11" s="229">
        <v>2</v>
      </c>
      <c r="Q11" s="221">
        <v>0</v>
      </c>
      <c r="R11" s="221">
        <v>0</v>
      </c>
    </row>
    <row r="12" spans="1:18" s="111" customFormat="1" ht="15.75" customHeight="1">
      <c r="A12" s="27">
        <v>24</v>
      </c>
      <c r="B12" s="230">
        <f>SUM(C12:R12)</f>
        <v>2</v>
      </c>
      <c r="C12" s="221">
        <v>0</v>
      </c>
      <c r="D12" s="221">
        <v>0</v>
      </c>
      <c r="E12" s="221">
        <v>0</v>
      </c>
      <c r="F12" s="221">
        <v>0</v>
      </c>
      <c r="G12" s="221">
        <v>0</v>
      </c>
      <c r="H12" s="221">
        <v>1</v>
      </c>
      <c r="I12" s="221">
        <v>0</v>
      </c>
      <c r="J12" s="221">
        <v>0</v>
      </c>
      <c r="K12" s="229">
        <v>0</v>
      </c>
      <c r="L12" s="221">
        <v>0</v>
      </c>
      <c r="M12" s="221">
        <v>0</v>
      </c>
      <c r="N12" s="221">
        <v>0</v>
      </c>
      <c r="O12" s="221">
        <v>0</v>
      </c>
      <c r="P12" s="229">
        <v>0</v>
      </c>
      <c r="Q12" s="221">
        <v>1</v>
      </c>
      <c r="R12" s="221">
        <v>0</v>
      </c>
    </row>
    <row r="13" spans="1:18" s="34" customFormat="1" ht="5.25" customHeight="1">
      <c r="A13" s="32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37" customFormat="1" ht="13.5" customHeight="1">
      <c r="A14" s="39" t="s">
        <v>114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3.5" customHeight="1">
      <c r="A15" s="195" t="s">
        <v>213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</sheetData>
  <sheetProtection/>
  <mergeCells count="12">
    <mergeCell ref="R5:R6"/>
    <mergeCell ref="O7:P7"/>
    <mergeCell ref="H4:O5"/>
    <mergeCell ref="E5:E6"/>
    <mergeCell ref="F5:F6"/>
    <mergeCell ref="G5:G6"/>
    <mergeCell ref="A5:A6"/>
    <mergeCell ref="B5:B6"/>
    <mergeCell ref="C5:C6"/>
    <mergeCell ref="D5:D6"/>
    <mergeCell ref="P5:P6"/>
    <mergeCell ref="Q5:Q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5.625" style="64" customWidth="1"/>
    <col min="2" max="7" width="11.625" style="64" customWidth="1"/>
    <col min="8" max="16384" width="9.00390625" style="34" customWidth="1"/>
  </cols>
  <sheetData>
    <row r="1" spans="1:18" s="56" customFormat="1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7" ht="18" customHeight="1">
      <c r="A2" s="92" t="s">
        <v>166</v>
      </c>
      <c r="B2" s="89"/>
      <c r="C2" s="89"/>
      <c r="D2" s="89"/>
      <c r="E2" s="89"/>
      <c r="F2" s="89"/>
      <c r="G2" s="89"/>
    </row>
    <row r="3" spans="1:7" ht="12.75" customHeight="1">
      <c r="A3" s="54"/>
      <c r="B3" s="54"/>
      <c r="C3" s="54"/>
      <c r="D3" s="54"/>
      <c r="E3" s="54"/>
      <c r="F3" s="54"/>
      <c r="G3" s="54"/>
    </row>
    <row r="4" spans="1:7" ht="25.5" customHeight="1">
      <c r="A4" s="163" t="s">
        <v>224</v>
      </c>
      <c r="B4" s="96" t="s">
        <v>115</v>
      </c>
      <c r="C4" s="96" t="s">
        <v>225</v>
      </c>
      <c r="D4" s="96" t="s">
        <v>227</v>
      </c>
      <c r="E4" s="96" t="s">
        <v>226</v>
      </c>
      <c r="F4" s="96" t="s">
        <v>116</v>
      </c>
      <c r="G4" s="162" t="s">
        <v>303</v>
      </c>
    </row>
    <row r="5" spans="1:7" ht="5.25" customHeight="1">
      <c r="A5" s="20"/>
      <c r="B5" s="179"/>
      <c r="C5" s="70"/>
      <c r="D5" s="70"/>
      <c r="E5" s="70"/>
      <c r="F5" s="70"/>
      <c r="G5" s="70"/>
    </row>
    <row r="6" spans="1:7" ht="15.75" customHeight="1">
      <c r="A6" s="88">
        <v>20</v>
      </c>
      <c r="B6" s="66">
        <v>586</v>
      </c>
      <c r="C6" s="198">
        <v>91</v>
      </c>
      <c r="D6" s="25">
        <v>314</v>
      </c>
      <c r="E6" s="25">
        <v>88</v>
      </c>
      <c r="F6" s="25">
        <v>2</v>
      </c>
      <c r="G6" s="199">
        <v>7251</v>
      </c>
    </row>
    <row r="7" spans="1:7" s="16" customFormat="1" ht="15.75" customHeight="1">
      <c r="A7" s="88">
        <v>21</v>
      </c>
      <c r="B7" s="66">
        <v>587</v>
      </c>
      <c r="C7" s="200">
        <v>79</v>
      </c>
      <c r="D7" s="24">
        <v>286</v>
      </c>
      <c r="E7" s="24">
        <v>71</v>
      </c>
      <c r="F7" s="24">
        <v>12</v>
      </c>
      <c r="G7" s="201">
        <v>7548</v>
      </c>
    </row>
    <row r="8" spans="1:7" ht="15.75" customHeight="1">
      <c r="A8" s="88">
        <v>22</v>
      </c>
      <c r="B8" s="66">
        <v>570</v>
      </c>
      <c r="C8" s="200">
        <v>107</v>
      </c>
      <c r="D8" s="24">
        <v>322</v>
      </c>
      <c r="E8" s="24">
        <v>77</v>
      </c>
      <c r="F8" s="24">
        <v>12</v>
      </c>
      <c r="G8" s="201">
        <v>7814</v>
      </c>
    </row>
    <row r="9" spans="1:7" ht="15.75" customHeight="1">
      <c r="A9" s="88">
        <v>23</v>
      </c>
      <c r="B9" s="66">
        <v>564</v>
      </c>
      <c r="C9" s="24">
        <v>98</v>
      </c>
      <c r="D9" s="24">
        <v>578</v>
      </c>
      <c r="E9" s="24">
        <v>87</v>
      </c>
      <c r="F9" s="24">
        <v>20</v>
      </c>
      <c r="G9" s="201">
        <v>7791</v>
      </c>
    </row>
    <row r="10" spans="1:7" ht="15.75" customHeight="1">
      <c r="A10" s="88">
        <v>24</v>
      </c>
      <c r="B10" s="66">
        <v>539</v>
      </c>
      <c r="C10" s="24">
        <v>66</v>
      </c>
      <c r="D10" s="24">
        <v>320</v>
      </c>
      <c r="E10" s="24">
        <v>85</v>
      </c>
      <c r="F10" s="24">
        <v>282</v>
      </c>
      <c r="G10" s="201">
        <v>7709</v>
      </c>
    </row>
    <row r="11" spans="1:7" ht="5.25" customHeight="1">
      <c r="A11" s="75"/>
      <c r="B11" s="120"/>
      <c r="C11" s="49"/>
      <c r="D11" s="49"/>
      <c r="E11" s="49"/>
      <c r="F11" s="49"/>
      <c r="G11" s="49"/>
    </row>
    <row r="12" spans="1:7" ht="13.5" customHeight="1">
      <c r="A12" s="39" t="s">
        <v>109</v>
      </c>
      <c r="B12" s="43"/>
      <c r="C12" s="43"/>
      <c r="D12" s="43"/>
      <c r="E12" s="118"/>
      <c r="F12" s="118"/>
      <c r="G12" s="118"/>
    </row>
    <row r="13" spans="1:7" ht="12.75">
      <c r="A13" s="178"/>
      <c r="B13" s="3"/>
      <c r="C13" s="3"/>
      <c r="D13" s="3"/>
      <c r="E13" s="3"/>
      <c r="F13" s="3"/>
      <c r="G13" s="3"/>
    </row>
    <row r="14" spans="1:7" ht="13.5" customHeight="1">
      <c r="A14" s="2"/>
      <c r="B14" s="2"/>
      <c r="C14" s="2"/>
      <c r="D14" s="2"/>
      <c r="E14" s="2"/>
      <c r="F14" s="2"/>
      <c r="G14" s="2"/>
    </row>
    <row r="15" spans="1:7" ht="13.5" customHeight="1">
      <c r="A15" s="2"/>
      <c r="B15" s="2"/>
      <c r="C15" s="2"/>
      <c r="D15" s="2"/>
      <c r="E15" s="2"/>
      <c r="F15" s="2"/>
      <c r="G15" s="2"/>
    </row>
    <row r="16" spans="1:7" ht="12.75">
      <c r="A16" s="100"/>
      <c r="B16" s="8"/>
      <c r="C16" s="8"/>
      <c r="D16" s="8"/>
      <c r="E16" s="54"/>
      <c r="F16" s="5"/>
      <c r="G16" s="5"/>
    </row>
    <row r="21" spans="2:7" ht="12.75">
      <c r="B21" s="1"/>
      <c r="C21" s="1"/>
      <c r="D21" s="1"/>
      <c r="E21" s="1"/>
      <c r="F21" s="7"/>
      <c r="G21" s="7"/>
    </row>
    <row r="22" spans="2:7" ht="12.75">
      <c r="B22" s="54"/>
      <c r="C22" s="54"/>
      <c r="D22" s="54"/>
      <c r="E22" s="54"/>
      <c r="F22" s="54"/>
      <c r="G22" s="54"/>
    </row>
    <row r="23" spans="2:7" ht="12.75">
      <c r="B23" s="54"/>
      <c r="C23" s="54"/>
      <c r="D23" s="54"/>
      <c r="E23" s="54"/>
      <c r="F23" s="54"/>
      <c r="G23" s="54"/>
    </row>
  </sheetData>
  <sheetProtection/>
  <printOptions/>
  <pageMargins left="0.7874015748031497" right="0.7874015748031497" top="0.984251968503937" bottom="0.5118110236220472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55" workbookViewId="0" topLeftCell="A1">
      <selection activeCell="D1" sqref="D1"/>
    </sheetView>
  </sheetViews>
  <sheetFormatPr defaultColWidth="9.00390625" defaultRowHeight="13.5"/>
  <cols>
    <col min="1" max="1" width="13.625" style="91" customWidth="1"/>
    <col min="2" max="2" width="8.625" style="90" customWidth="1"/>
    <col min="3" max="3" width="6.625" style="91" customWidth="1"/>
    <col min="4" max="4" width="5.625" style="91" customWidth="1"/>
    <col min="5" max="9" width="8.625" style="91" customWidth="1"/>
    <col min="10" max="16384" width="9.00390625" style="91" customWidth="1"/>
  </cols>
  <sheetData>
    <row r="1" spans="1:18" s="56" customFormat="1" ht="13.5" customHeight="1">
      <c r="A1" s="90" t="s">
        <v>210</v>
      </c>
      <c r="B1" s="57"/>
      <c r="C1" s="57"/>
      <c r="D1" s="57"/>
      <c r="E1" s="215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9" ht="19.5" customHeight="1">
      <c r="A2" s="156" t="s">
        <v>165</v>
      </c>
      <c r="B2" s="327"/>
      <c r="C2" s="156"/>
      <c r="D2" s="156"/>
      <c r="E2" s="156"/>
      <c r="F2" s="156"/>
      <c r="G2" s="156"/>
      <c r="H2" s="241"/>
      <c r="I2" s="241"/>
    </row>
    <row r="3" spans="1:9" ht="13.5" customHeight="1">
      <c r="A3" s="364"/>
      <c r="B3" s="365"/>
      <c r="C3" s="364"/>
      <c r="D3" s="364"/>
      <c r="E3" s="364"/>
      <c r="F3" s="364"/>
      <c r="G3" s="364"/>
      <c r="H3" s="241"/>
      <c r="I3" s="241"/>
    </row>
    <row r="4" spans="1:9" ht="30" customHeight="1">
      <c r="A4" s="289" t="s">
        <v>133</v>
      </c>
      <c r="B4" s="366"/>
      <c r="C4" s="366"/>
      <c r="D4" s="367"/>
      <c r="E4" s="368" t="s">
        <v>286</v>
      </c>
      <c r="F4" s="368" t="s">
        <v>134</v>
      </c>
      <c r="G4" s="368" t="s">
        <v>135</v>
      </c>
      <c r="H4" s="244" t="s">
        <v>136</v>
      </c>
      <c r="I4" s="244" t="s">
        <v>276</v>
      </c>
    </row>
    <row r="5" spans="1:9" ht="3.75" customHeight="1">
      <c r="A5" s="369"/>
      <c r="B5" s="370"/>
      <c r="C5" s="369"/>
      <c r="D5" s="369"/>
      <c r="E5" s="371"/>
      <c r="F5" s="94"/>
      <c r="G5" s="152"/>
      <c r="H5" s="94"/>
      <c r="I5" s="94"/>
    </row>
    <row r="6" spans="1:9" ht="16.5" customHeight="1">
      <c r="A6" s="372" t="s">
        <v>27</v>
      </c>
      <c r="B6" s="372"/>
      <c r="C6" s="372"/>
      <c r="D6" s="372"/>
      <c r="E6" s="213">
        <f>SUM(E9:E56)</f>
        <v>35851</v>
      </c>
      <c r="F6" s="213">
        <f>SUM(F9:F56)</f>
        <v>35126</v>
      </c>
      <c r="G6" s="213">
        <f>SUM(G9:G56)</f>
        <v>40716</v>
      </c>
      <c r="H6" s="213">
        <f>SUM(H9:H56)</f>
        <v>41520</v>
      </c>
      <c r="I6" s="213">
        <f>SUM(I9:I56)</f>
        <v>38552</v>
      </c>
    </row>
    <row r="7" spans="1:9" ht="4.5" customHeight="1">
      <c r="A7" s="94"/>
      <c r="B7" s="373"/>
      <c r="C7" s="44"/>
      <c r="D7" s="44"/>
      <c r="E7" s="212"/>
      <c r="F7" s="213"/>
      <c r="G7" s="213"/>
      <c r="H7" s="213"/>
      <c r="I7" s="213"/>
    </row>
    <row r="8" spans="1:9" ht="4.5" customHeight="1">
      <c r="A8" s="369"/>
      <c r="B8" s="374"/>
      <c r="C8" s="375"/>
      <c r="D8" s="375"/>
      <c r="E8" s="218"/>
      <c r="F8" s="217"/>
      <c r="G8" s="217"/>
      <c r="H8" s="217"/>
      <c r="I8" s="217"/>
    </row>
    <row r="9" spans="1:9" ht="15.75" customHeight="1">
      <c r="A9" s="316" t="s">
        <v>23</v>
      </c>
      <c r="B9" s="373" t="s">
        <v>230</v>
      </c>
      <c r="C9" s="44"/>
      <c r="D9" s="44" t="s">
        <v>233</v>
      </c>
      <c r="E9" s="212">
        <v>1489</v>
      </c>
      <c r="F9" s="213">
        <v>1472</v>
      </c>
      <c r="G9" s="213">
        <v>1259</v>
      </c>
      <c r="H9" s="213">
        <v>909</v>
      </c>
      <c r="I9" s="213">
        <v>119</v>
      </c>
    </row>
    <row r="10" spans="1:9" ht="15.75" customHeight="1">
      <c r="A10" s="94"/>
      <c r="B10" s="327"/>
      <c r="C10" s="44"/>
      <c r="D10" s="44" t="s">
        <v>234</v>
      </c>
      <c r="E10" s="212">
        <v>1523</v>
      </c>
      <c r="F10" s="213">
        <v>1409</v>
      </c>
      <c r="G10" s="213">
        <v>1315</v>
      </c>
      <c r="H10" s="213">
        <v>954</v>
      </c>
      <c r="I10" s="213">
        <v>451</v>
      </c>
    </row>
    <row r="11" spans="1:9" ht="4.5" customHeight="1">
      <c r="A11" s="94"/>
      <c r="B11" s="373"/>
      <c r="C11" s="44"/>
      <c r="D11" s="44"/>
      <c r="E11" s="212"/>
      <c r="F11" s="213"/>
      <c r="G11" s="213"/>
      <c r="H11" s="213"/>
      <c r="I11" s="213"/>
    </row>
    <row r="12" spans="1:9" ht="4.5" customHeight="1">
      <c r="A12" s="369"/>
      <c r="B12" s="374"/>
      <c r="C12" s="375"/>
      <c r="D12" s="375"/>
      <c r="E12" s="218"/>
      <c r="F12" s="217"/>
      <c r="G12" s="217"/>
      <c r="H12" s="217"/>
      <c r="I12" s="217"/>
    </row>
    <row r="13" spans="1:9" ht="15.75" customHeight="1">
      <c r="A13" s="316" t="s">
        <v>24</v>
      </c>
      <c r="B13" s="373" t="s">
        <v>111</v>
      </c>
      <c r="C13" s="44" t="s">
        <v>243</v>
      </c>
      <c r="D13" s="44" t="s">
        <v>233</v>
      </c>
      <c r="E13" s="212">
        <v>1587</v>
      </c>
      <c r="F13" s="213">
        <v>1648</v>
      </c>
      <c r="G13" s="213">
        <v>1573</v>
      </c>
      <c r="H13" s="213">
        <v>1549</v>
      </c>
      <c r="I13" s="213">
        <v>1031</v>
      </c>
    </row>
    <row r="14" spans="1:9" ht="15.75" customHeight="1">
      <c r="A14" s="94"/>
      <c r="B14" s="373" t="s">
        <v>231</v>
      </c>
      <c r="C14" s="94"/>
      <c r="D14" s="44" t="s">
        <v>234</v>
      </c>
      <c r="E14" s="212">
        <v>1617</v>
      </c>
      <c r="F14" s="213">
        <v>1648</v>
      </c>
      <c r="G14" s="213">
        <v>1539</v>
      </c>
      <c r="H14" s="213">
        <v>1557</v>
      </c>
      <c r="I14" s="213">
        <v>1131</v>
      </c>
    </row>
    <row r="15" spans="1:9" ht="15.75" customHeight="1">
      <c r="A15" s="94"/>
      <c r="B15" s="373" t="s">
        <v>232</v>
      </c>
      <c r="C15" s="44"/>
      <c r="D15" s="44" t="s">
        <v>235</v>
      </c>
      <c r="E15" s="212">
        <v>1583</v>
      </c>
      <c r="F15" s="213">
        <v>1633</v>
      </c>
      <c r="G15" s="213">
        <v>1532</v>
      </c>
      <c r="H15" s="213">
        <v>1584</v>
      </c>
      <c r="I15" s="213">
        <v>1242</v>
      </c>
    </row>
    <row r="16" spans="1:9" ht="15.75" customHeight="1">
      <c r="A16" s="94"/>
      <c r="B16" s="327"/>
      <c r="C16" s="44" t="s">
        <v>236</v>
      </c>
      <c r="D16" s="44"/>
      <c r="E16" s="212">
        <v>1456</v>
      </c>
      <c r="F16" s="213">
        <v>1498</v>
      </c>
      <c r="G16" s="213">
        <v>1662</v>
      </c>
      <c r="H16" s="213">
        <v>1543</v>
      </c>
      <c r="I16" s="213">
        <v>1536</v>
      </c>
    </row>
    <row r="17" spans="1:9" ht="4.5" customHeight="1">
      <c r="A17" s="94"/>
      <c r="B17" s="373"/>
      <c r="C17" s="44"/>
      <c r="D17" s="44"/>
      <c r="E17" s="212"/>
      <c r="F17" s="213"/>
      <c r="G17" s="213"/>
      <c r="H17" s="213"/>
      <c r="I17" s="213"/>
    </row>
    <row r="18" spans="1:9" ht="4.5" customHeight="1">
      <c r="A18" s="369"/>
      <c r="B18" s="374"/>
      <c r="C18" s="375"/>
      <c r="D18" s="375"/>
      <c r="E18" s="218"/>
      <c r="F18" s="217"/>
      <c r="G18" s="217"/>
      <c r="H18" s="217"/>
      <c r="I18" s="217"/>
    </row>
    <row r="19" spans="1:9" ht="15.75" customHeight="1">
      <c r="A19" s="316" t="s">
        <v>105</v>
      </c>
      <c r="B19" s="373" t="s">
        <v>137</v>
      </c>
      <c r="C19" s="44" t="s">
        <v>244</v>
      </c>
      <c r="D19" s="44"/>
      <c r="E19" s="212">
        <v>1196</v>
      </c>
      <c r="F19" s="213">
        <v>1255</v>
      </c>
      <c r="G19" s="213">
        <v>1197</v>
      </c>
      <c r="H19" s="213">
        <v>1239</v>
      </c>
      <c r="I19" s="213">
        <v>1240</v>
      </c>
    </row>
    <row r="20" spans="1:9" ht="15.75" customHeight="1">
      <c r="A20" s="241"/>
      <c r="B20" s="373" t="s">
        <v>232</v>
      </c>
      <c r="C20" s="94"/>
      <c r="D20" s="94"/>
      <c r="E20" s="376"/>
      <c r="F20" s="219"/>
      <c r="G20" s="219"/>
      <c r="H20" s="213"/>
      <c r="I20" s="213"/>
    </row>
    <row r="21" spans="1:9" ht="4.5" customHeight="1">
      <c r="A21" s="239"/>
      <c r="B21" s="373"/>
      <c r="C21" s="94"/>
      <c r="D21" s="94"/>
      <c r="E21" s="376"/>
      <c r="F21" s="219"/>
      <c r="G21" s="219"/>
      <c r="H21" s="213"/>
      <c r="I21" s="213"/>
    </row>
    <row r="22" spans="1:9" ht="4.5" customHeight="1">
      <c r="A22" s="369"/>
      <c r="B22" s="374"/>
      <c r="C22" s="375"/>
      <c r="D22" s="375"/>
      <c r="E22" s="218"/>
      <c r="F22" s="217"/>
      <c r="G22" s="217"/>
      <c r="H22" s="217"/>
      <c r="I22" s="217"/>
    </row>
    <row r="23" spans="1:9" ht="15.75" customHeight="1">
      <c r="A23" s="316" t="s">
        <v>81</v>
      </c>
      <c r="B23" s="373" t="s">
        <v>228</v>
      </c>
      <c r="C23" s="44" t="s">
        <v>245</v>
      </c>
      <c r="D23" s="44"/>
      <c r="E23" s="212">
        <v>2</v>
      </c>
      <c r="F23" s="213">
        <v>1</v>
      </c>
      <c r="G23" s="213">
        <v>1</v>
      </c>
      <c r="H23" s="213">
        <v>1</v>
      </c>
      <c r="I23" s="213">
        <v>0</v>
      </c>
    </row>
    <row r="24" spans="1:9" ht="15.75" customHeight="1">
      <c r="A24" s="94"/>
      <c r="B24" s="327"/>
      <c r="C24" s="44" t="s">
        <v>244</v>
      </c>
      <c r="D24" s="44"/>
      <c r="E24" s="220">
        <v>0</v>
      </c>
      <c r="F24" s="214">
        <v>0</v>
      </c>
      <c r="G24" s="214">
        <v>0</v>
      </c>
      <c r="H24" s="214">
        <v>0</v>
      </c>
      <c r="I24" s="214">
        <v>0</v>
      </c>
    </row>
    <row r="25" spans="1:9" ht="15.75" customHeight="1">
      <c r="A25" s="94"/>
      <c r="B25" s="373"/>
      <c r="C25" s="44" t="s">
        <v>246</v>
      </c>
      <c r="D25" s="44"/>
      <c r="E25" s="212">
        <v>1</v>
      </c>
      <c r="F25" s="213">
        <v>1</v>
      </c>
      <c r="G25" s="213">
        <v>0</v>
      </c>
      <c r="H25" s="213">
        <v>1</v>
      </c>
      <c r="I25" s="213">
        <v>0</v>
      </c>
    </row>
    <row r="26" spans="1:9" ht="15.75" customHeight="1">
      <c r="A26" s="94"/>
      <c r="B26" s="373"/>
      <c r="C26" s="44" t="s">
        <v>247</v>
      </c>
      <c r="D26" s="44"/>
      <c r="E26" s="212">
        <v>5</v>
      </c>
      <c r="F26" s="213">
        <v>2</v>
      </c>
      <c r="G26" s="213">
        <v>1</v>
      </c>
      <c r="H26" s="214">
        <v>0</v>
      </c>
      <c r="I26" s="214">
        <v>1</v>
      </c>
    </row>
    <row r="27" spans="1:9" ht="15.75" customHeight="1">
      <c r="A27" s="94"/>
      <c r="B27" s="373"/>
      <c r="C27" s="247" t="s">
        <v>237</v>
      </c>
      <c r="D27" s="247"/>
      <c r="E27" s="220">
        <v>0</v>
      </c>
      <c r="F27" s="214">
        <v>0</v>
      </c>
      <c r="G27" s="214">
        <v>0</v>
      </c>
      <c r="H27" s="214">
        <v>0</v>
      </c>
      <c r="I27" s="214">
        <v>0</v>
      </c>
    </row>
    <row r="28" spans="1:9" ht="4.5" customHeight="1">
      <c r="A28" s="94"/>
      <c r="B28" s="373"/>
      <c r="C28" s="44"/>
      <c r="D28" s="44"/>
      <c r="E28" s="212"/>
      <c r="F28" s="213"/>
      <c r="G28" s="213"/>
      <c r="H28" s="213"/>
      <c r="I28" s="213"/>
    </row>
    <row r="29" spans="1:9" ht="4.5" customHeight="1">
      <c r="A29" s="369"/>
      <c r="B29" s="374"/>
      <c r="C29" s="375"/>
      <c r="D29" s="375"/>
      <c r="E29" s="218"/>
      <c r="F29" s="217"/>
      <c r="G29" s="217"/>
      <c r="H29" s="217"/>
      <c r="I29" s="217"/>
    </row>
    <row r="30" spans="1:9" ht="15.75" customHeight="1">
      <c r="A30" s="316" t="s">
        <v>82</v>
      </c>
      <c r="B30" s="373" t="s">
        <v>229</v>
      </c>
      <c r="C30" s="44" t="s">
        <v>245</v>
      </c>
      <c r="D30" s="44"/>
      <c r="E30" s="220">
        <v>0</v>
      </c>
      <c r="F30" s="214">
        <v>0</v>
      </c>
      <c r="G30" s="214">
        <v>0</v>
      </c>
      <c r="H30" s="214">
        <v>0</v>
      </c>
      <c r="I30" s="214">
        <v>0</v>
      </c>
    </row>
    <row r="31" spans="1:9" ht="15.75" customHeight="1">
      <c r="A31" s="94"/>
      <c r="B31" s="327"/>
      <c r="C31" s="44" t="s">
        <v>244</v>
      </c>
      <c r="D31" s="44"/>
      <c r="E31" s="212">
        <v>3</v>
      </c>
      <c r="F31" s="213">
        <v>1</v>
      </c>
      <c r="G31" s="213">
        <v>1</v>
      </c>
      <c r="H31" s="214">
        <v>0</v>
      </c>
      <c r="I31" s="214">
        <v>1</v>
      </c>
    </row>
    <row r="32" spans="1:9" ht="15.75" customHeight="1">
      <c r="A32" s="94"/>
      <c r="B32" s="373"/>
      <c r="C32" s="44" t="s">
        <v>246</v>
      </c>
      <c r="D32" s="44"/>
      <c r="E32" s="212">
        <v>1</v>
      </c>
      <c r="F32" s="213">
        <v>1</v>
      </c>
      <c r="G32" s="213">
        <v>4</v>
      </c>
      <c r="H32" s="213">
        <v>5</v>
      </c>
      <c r="I32" s="213">
        <v>2</v>
      </c>
    </row>
    <row r="33" spans="1:9" ht="15.75" customHeight="1">
      <c r="A33" s="94"/>
      <c r="B33" s="373"/>
      <c r="C33" s="44" t="s">
        <v>247</v>
      </c>
      <c r="D33" s="44"/>
      <c r="E33" s="212">
        <v>11</v>
      </c>
      <c r="F33" s="213">
        <v>7</v>
      </c>
      <c r="G33" s="213">
        <v>10</v>
      </c>
      <c r="H33" s="213">
        <v>14</v>
      </c>
      <c r="I33" s="213">
        <v>8</v>
      </c>
    </row>
    <row r="34" spans="1:9" ht="15.75" customHeight="1">
      <c r="A34" s="94"/>
      <c r="B34" s="373"/>
      <c r="C34" s="247" t="s">
        <v>237</v>
      </c>
      <c r="D34" s="247"/>
      <c r="E34" s="220">
        <v>0</v>
      </c>
      <c r="F34" s="214">
        <v>0</v>
      </c>
      <c r="G34" s="214">
        <v>0</v>
      </c>
      <c r="H34" s="214">
        <v>0</v>
      </c>
      <c r="I34" s="214">
        <v>0</v>
      </c>
    </row>
    <row r="35" spans="1:9" ht="4.5" customHeight="1">
      <c r="A35" s="94"/>
      <c r="B35" s="373"/>
      <c r="C35" s="44"/>
      <c r="D35" s="44"/>
      <c r="E35" s="212"/>
      <c r="F35" s="213"/>
      <c r="G35" s="213"/>
      <c r="H35" s="213"/>
      <c r="I35" s="213"/>
    </row>
    <row r="36" spans="1:9" ht="4.5" customHeight="1">
      <c r="A36" s="369"/>
      <c r="B36" s="374"/>
      <c r="C36" s="375"/>
      <c r="D36" s="375"/>
      <c r="E36" s="218"/>
      <c r="F36" s="217"/>
      <c r="G36" s="217"/>
      <c r="H36" s="217"/>
      <c r="I36" s="217"/>
    </row>
    <row r="37" spans="1:9" ht="15.75" customHeight="1">
      <c r="A37" s="377" t="s">
        <v>79</v>
      </c>
      <c r="B37" s="373" t="s">
        <v>106</v>
      </c>
      <c r="C37" s="44" t="s">
        <v>245</v>
      </c>
      <c r="D37" s="44"/>
      <c r="E37" s="212">
        <v>1499</v>
      </c>
      <c r="F37" s="213">
        <v>1535</v>
      </c>
      <c r="G37" s="213">
        <v>1441</v>
      </c>
      <c r="H37" s="213">
        <v>1457</v>
      </c>
      <c r="I37" s="213">
        <v>1458</v>
      </c>
    </row>
    <row r="38" spans="1:9" ht="15.75" customHeight="1">
      <c r="A38" s="94"/>
      <c r="B38" s="327"/>
      <c r="C38" s="44" t="s">
        <v>244</v>
      </c>
      <c r="D38" s="44"/>
      <c r="E38" s="212">
        <v>1396</v>
      </c>
      <c r="F38" s="213">
        <v>1414</v>
      </c>
      <c r="G38" s="213">
        <v>1314</v>
      </c>
      <c r="H38" s="213">
        <v>1284</v>
      </c>
      <c r="I38" s="213">
        <v>1354</v>
      </c>
    </row>
    <row r="39" spans="1:9" ht="15.75" customHeight="1">
      <c r="A39" s="94"/>
      <c r="B39" s="373"/>
      <c r="C39" s="44" t="s">
        <v>246</v>
      </c>
      <c r="D39" s="44"/>
      <c r="E39" s="212">
        <v>1183</v>
      </c>
      <c r="F39" s="213">
        <v>1246</v>
      </c>
      <c r="G39" s="213">
        <v>1420</v>
      </c>
      <c r="H39" s="213">
        <v>1391</v>
      </c>
      <c r="I39" s="213">
        <v>1344</v>
      </c>
    </row>
    <row r="40" spans="1:9" ht="15.75" customHeight="1">
      <c r="A40" s="94"/>
      <c r="B40" s="373"/>
      <c r="C40" s="44" t="s">
        <v>247</v>
      </c>
      <c r="D40" s="44"/>
      <c r="E40" s="212">
        <v>869</v>
      </c>
      <c r="F40" s="213">
        <v>945</v>
      </c>
      <c r="G40" s="213">
        <v>1064</v>
      </c>
      <c r="H40" s="213">
        <v>1138</v>
      </c>
      <c r="I40" s="213">
        <v>1105</v>
      </c>
    </row>
    <row r="41" spans="1:9" ht="15.75" customHeight="1">
      <c r="A41" s="94"/>
      <c r="B41" s="373"/>
      <c r="C41" s="247" t="s">
        <v>237</v>
      </c>
      <c r="D41" s="247"/>
      <c r="E41" s="220">
        <v>0</v>
      </c>
      <c r="F41" s="214">
        <v>0</v>
      </c>
      <c r="G41" s="214">
        <v>0</v>
      </c>
      <c r="H41" s="214">
        <v>0</v>
      </c>
      <c r="I41" s="214">
        <v>0</v>
      </c>
    </row>
    <row r="42" spans="1:9" ht="15.75" customHeight="1">
      <c r="A42" s="94"/>
      <c r="B42" s="373"/>
      <c r="C42" s="247" t="s">
        <v>238</v>
      </c>
      <c r="D42" s="247"/>
      <c r="E42" s="220">
        <v>0</v>
      </c>
      <c r="F42" s="214">
        <v>0</v>
      </c>
      <c r="G42" s="214">
        <v>0</v>
      </c>
      <c r="H42" s="214">
        <v>0</v>
      </c>
      <c r="I42" s="214">
        <v>0</v>
      </c>
    </row>
    <row r="43" spans="1:9" ht="4.5" customHeight="1">
      <c r="A43" s="94"/>
      <c r="B43" s="373"/>
      <c r="C43" s="44"/>
      <c r="D43" s="44"/>
      <c r="E43" s="212"/>
      <c r="F43" s="213"/>
      <c r="G43" s="213"/>
      <c r="H43" s="213"/>
      <c r="I43" s="213"/>
    </row>
    <row r="44" spans="1:9" ht="4.5" customHeight="1">
      <c r="A44" s="369"/>
      <c r="B44" s="374"/>
      <c r="C44" s="375"/>
      <c r="D44" s="375"/>
      <c r="E44" s="218"/>
      <c r="F44" s="217"/>
      <c r="G44" s="217"/>
      <c r="H44" s="217"/>
      <c r="I44" s="217"/>
    </row>
    <row r="45" spans="1:9" ht="15.75" customHeight="1">
      <c r="A45" s="316" t="s">
        <v>21</v>
      </c>
      <c r="B45" s="373"/>
      <c r="C45" s="44" t="s">
        <v>245</v>
      </c>
      <c r="D45" s="44" t="s">
        <v>233</v>
      </c>
      <c r="E45" s="212">
        <v>458</v>
      </c>
      <c r="F45" s="213">
        <v>853</v>
      </c>
      <c r="G45" s="213">
        <v>2623</v>
      </c>
      <c r="H45" s="213">
        <v>2953</v>
      </c>
      <c r="I45" s="213">
        <v>2457</v>
      </c>
    </row>
    <row r="46" spans="1:9" ht="15.75" customHeight="1">
      <c r="A46" s="94"/>
      <c r="B46" s="373"/>
      <c r="C46" s="94"/>
      <c r="D46" s="44" t="s">
        <v>234</v>
      </c>
      <c r="E46" s="212">
        <v>448</v>
      </c>
      <c r="F46" s="213">
        <v>742</v>
      </c>
      <c r="G46" s="213">
        <v>2459</v>
      </c>
      <c r="H46" s="213">
        <v>2767</v>
      </c>
      <c r="I46" s="213">
        <v>2458</v>
      </c>
    </row>
    <row r="47" spans="1:9" ht="15.75" customHeight="1">
      <c r="A47" s="94"/>
      <c r="B47" s="373"/>
      <c r="C47" s="44"/>
      <c r="D47" s="44" t="s">
        <v>239</v>
      </c>
      <c r="E47" s="212">
        <v>154</v>
      </c>
      <c r="F47" s="213">
        <v>253</v>
      </c>
      <c r="G47" s="213">
        <v>599</v>
      </c>
      <c r="H47" s="213">
        <v>1938</v>
      </c>
      <c r="I47" s="213">
        <v>2574</v>
      </c>
    </row>
    <row r="48" spans="1:9" ht="15.75" customHeight="1">
      <c r="A48" s="94"/>
      <c r="B48" s="373"/>
      <c r="C48" s="44" t="s">
        <v>244</v>
      </c>
      <c r="D48" s="44"/>
      <c r="E48" s="212">
        <v>112</v>
      </c>
      <c r="F48" s="213">
        <v>126</v>
      </c>
      <c r="G48" s="213">
        <v>160</v>
      </c>
      <c r="H48" s="213">
        <v>309</v>
      </c>
      <c r="I48" s="213">
        <v>524</v>
      </c>
    </row>
    <row r="49" spans="1:9" ht="4.5" customHeight="1">
      <c r="A49" s="94"/>
      <c r="B49" s="373"/>
      <c r="C49" s="44"/>
      <c r="D49" s="44"/>
      <c r="E49" s="212"/>
      <c r="F49" s="213"/>
      <c r="G49" s="213"/>
      <c r="H49" s="213"/>
      <c r="I49" s="213"/>
    </row>
    <row r="50" spans="1:9" ht="4.5" customHeight="1">
      <c r="A50" s="369"/>
      <c r="B50" s="374"/>
      <c r="C50" s="375"/>
      <c r="D50" s="375"/>
      <c r="E50" s="218"/>
      <c r="F50" s="217"/>
      <c r="G50" s="217"/>
      <c r="H50" s="217"/>
      <c r="I50" s="217"/>
    </row>
    <row r="51" spans="1:9" ht="15.75" customHeight="1">
      <c r="A51" s="316" t="s">
        <v>26</v>
      </c>
      <c r="B51" s="373"/>
      <c r="C51" s="378" t="s">
        <v>285</v>
      </c>
      <c r="D51" s="247"/>
      <c r="E51" s="220">
        <v>0</v>
      </c>
      <c r="F51" s="214">
        <v>0</v>
      </c>
      <c r="G51" s="214">
        <v>0</v>
      </c>
      <c r="H51" s="214">
        <v>0</v>
      </c>
      <c r="I51" s="214">
        <v>0</v>
      </c>
    </row>
    <row r="52" spans="1:9" ht="15.75" customHeight="1">
      <c r="A52" s="94"/>
      <c r="B52" s="373"/>
      <c r="C52" s="44" t="s">
        <v>240</v>
      </c>
      <c r="D52" s="44"/>
      <c r="E52" s="212">
        <v>1567</v>
      </c>
      <c r="F52" s="213">
        <v>1391</v>
      </c>
      <c r="G52" s="213">
        <v>1411</v>
      </c>
      <c r="H52" s="213">
        <v>1405</v>
      </c>
      <c r="I52" s="213">
        <v>1399</v>
      </c>
    </row>
    <row r="53" spans="1:9" ht="4.5" customHeight="1">
      <c r="A53" s="94"/>
      <c r="B53" s="373"/>
      <c r="C53" s="44"/>
      <c r="D53" s="44"/>
      <c r="E53" s="212"/>
      <c r="F53" s="213"/>
      <c r="G53" s="213"/>
      <c r="H53" s="213"/>
      <c r="I53" s="213"/>
    </row>
    <row r="54" spans="1:9" ht="4.5" customHeight="1">
      <c r="A54" s="369"/>
      <c r="B54" s="374"/>
      <c r="C54" s="375"/>
      <c r="D54" s="375"/>
      <c r="E54" s="218"/>
      <c r="F54" s="217"/>
      <c r="G54" s="217"/>
      <c r="H54" s="217"/>
      <c r="I54" s="217"/>
    </row>
    <row r="55" spans="1:9" ht="15.75" customHeight="1">
      <c r="A55" s="316" t="s">
        <v>132</v>
      </c>
      <c r="B55" s="373"/>
      <c r="C55" s="44" t="s">
        <v>241</v>
      </c>
      <c r="D55" s="44"/>
      <c r="E55" s="212">
        <v>30</v>
      </c>
      <c r="F55" s="213">
        <v>22</v>
      </c>
      <c r="G55" s="213">
        <v>20</v>
      </c>
      <c r="H55" s="213">
        <v>39</v>
      </c>
      <c r="I55" s="213">
        <v>37</v>
      </c>
    </row>
    <row r="56" spans="1:9" ht="15.75" customHeight="1">
      <c r="A56" s="94"/>
      <c r="B56" s="373"/>
      <c r="C56" s="44" t="s">
        <v>242</v>
      </c>
      <c r="D56" s="44"/>
      <c r="E56" s="212">
        <v>17661</v>
      </c>
      <c r="F56" s="213">
        <v>16023</v>
      </c>
      <c r="G56" s="213">
        <v>18111</v>
      </c>
      <c r="H56" s="213">
        <v>17483</v>
      </c>
      <c r="I56" s="213">
        <v>17080</v>
      </c>
    </row>
    <row r="57" spans="1:9" ht="4.5" customHeight="1">
      <c r="A57" s="97"/>
      <c r="B57" s="379"/>
      <c r="C57" s="97"/>
      <c r="D57" s="97"/>
      <c r="E57" s="380"/>
      <c r="F57" s="97"/>
      <c r="G57" s="97"/>
      <c r="H57" s="381"/>
      <c r="I57" s="381"/>
    </row>
    <row r="58" spans="1:9" ht="13.5" customHeight="1">
      <c r="A58" s="39" t="s">
        <v>80</v>
      </c>
      <c r="B58" s="382"/>
      <c r="C58" s="382"/>
      <c r="D58" s="95"/>
      <c r="E58" s="95"/>
      <c r="F58" s="95"/>
      <c r="G58" s="95"/>
      <c r="H58" s="241"/>
      <c r="I58" s="241"/>
    </row>
    <row r="59" spans="1:7" ht="12" customHeight="1">
      <c r="A59" s="8"/>
      <c r="B59" s="98"/>
      <c r="C59" s="8"/>
      <c r="D59" s="93"/>
      <c r="E59" s="5"/>
      <c r="F59" s="5"/>
      <c r="G59" s="6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spans="1:7" ht="12.75">
      <c r="A64" s="8"/>
      <c r="B64" s="98"/>
      <c r="C64" s="8"/>
      <c r="D64" s="8"/>
      <c r="E64" s="5"/>
      <c r="F64" s="5"/>
      <c r="G64" s="6"/>
    </row>
    <row r="65" spans="1:7" ht="12.75">
      <c r="A65" s="93"/>
      <c r="B65" s="98"/>
      <c r="C65" s="93"/>
      <c r="D65" s="93"/>
      <c r="E65" s="93"/>
      <c r="F65" s="93"/>
      <c r="G65" s="93"/>
    </row>
    <row r="66" spans="1:7" ht="12.75">
      <c r="A66" s="93"/>
      <c r="B66" s="98"/>
      <c r="C66" s="93"/>
      <c r="D66" s="93"/>
      <c r="E66" s="93"/>
      <c r="F66" s="93"/>
      <c r="G66" s="93"/>
    </row>
  </sheetData>
  <sheetProtection/>
  <mergeCells count="7">
    <mergeCell ref="C51:D51"/>
    <mergeCell ref="A4:D4"/>
    <mergeCell ref="A6:D6"/>
    <mergeCell ref="C27:D27"/>
    <mergeCell ref="C34:D34"/>
    <mergeCell ref="C41:D41"/>
    <mergeCell ref="C42:D42"/>
  </mergeCells>
  <printOptions/>
  <pageMargins left="0.92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4.75390625" style="100" customWidth="1"/>
    <col min="2" max="5" width="8.625" style="100" customWidth="1"/>
    <col min="6" max="10" width="6.75390625" style="100" customWidth="1"/>
    <col min="11" max="11" width="8.625" style="100" customWidth="1"/>
    <col min="12" max="16384" width="9.00390625" style="56" customWidth="1"/>
  </cols>
  <sheetData>
    <row r="1" spans="1:18" ht="13.5" customHeight="1">
      <c r="A1" s="90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1" s="188" customFormat="1" ht="19.5" customHeight="1">
      <c r="A2" s="192" t="s">
        <v>171</v>
      </c>
      <c r="B2" s="192"/>
      <c r="C2" s="192"/>
      <c r="D2" s="192"/>
      <c r="E2" s="192"/>
      <c r="F2" s="192"/>
      <c r="G2" s="192"/>
      <c r="H2" s="192"/>
      <c r="I2" s="192"/>
      <c r="J2" s="192"/>
      <c r="K2" s="63"/>
    </row>
    <row r="3" spans="1:11" s="34" customFormat="1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2" s="34" customFormat="1" ht="18" customHeight="1">
      <c r="A4" s="284" t="s">
        <v>306</v>
      </c>
      <c r="B4" s="383" t="s">
        <v>209</v>
      </c>
      <c r="C4" s="383" t="s">
        <v>250</v>
      </c>
      <c r="D4" s="383" t="s">
        <v>307</v>
      </c>
      <c r="E4" s="383" t="s">
        <v>35</v>
      </c>
      <c r="F4" s="268" t="s">
        <v>138</v>
      </c>
      <c r="G4" s="269"/>
      <c r="H4" s="269"/>
      <c r="I4" s="269"/>
      <c r="J4" s="384"/>
      <c r="K4" s="294" t="s">
        <v>304</v>
      </c>
      <c r="L4" s="64"/>
    </row>
    <row r="5" spans="1:12" s="34" customFormat="1" ht="33.75" customHeight="1">
      <c r="A5" s="285"/>
      <c r="B5" s="300"/>
      <c r="C5" s="300"/>
      <c r="D5" s="300"/>
      <c r="E5" s="300"/>
      <c r="F5" s="47" t="s">
        <v>28</v>
      </c>
      <c r="G5" s="107" t="s">
        <v>305</v>
      </c>
      <c r="H5" s="47" t="s">
        <v>248</v>
      </c>
      <c r="I5" s="47" t="s">
        <v>249</v>
      </c>
      <c r="J5" s="47" t="s">
        <v>208</v>
      </c>
      <c r="K5" s="313"/>
      <c r="L5" s="64"/>
    </row>
    <row r="6" spans="1:12" s="34" customFormat="1" ht="5.25" customHeight="1">
      <c r="A6" s="385"/>
      <c r="B6" s="49"/>
      <c r="C6" s="49"/>
      <c r="D6" s="49"/>
      <c r="E6" s="49"/>
      <c r="F6" s="49"/>
      <c r="G6" s="49"/>
      <c r="H6" s="49"/>
      <c r="I6" s="49"/>
      <c r="J6" s="386"/>
      <c r="K6" s="49"/>
      <c r="L6" s="64"/>
    </row>
    <row r="7" spans="1:12" s="34" customFormat="1" ht="15.75" customHeight="1">
      <c r="A7" s="31">
        <v>20</v>
      </c>
      <c r="B7" s="222">
        <f>SUM(C7:J7)</f>
        <v>1660</v>
      </c>
      <c r="C7" s="221">
        <v>828</v>
      </c>
      <c r="D7" s="221">
        <v>43</v>
      </c>
      <c r="E7" s="221">
        <v>275</v>
      </c>
      <c r="F7" s="221">
        <v>15</v>
      </c>
      <c r="G7" s="221">
        <v>413</v>
      </c>
      <c r="H7" s="221">
        <v>45</v>
      </c>
      <c r="I7" s="221">
        <v>41</v>
      </c>
      <c r="J7" s="221">
        <v>0</v>
      </c>
      <c r="K7" s="221">
        <v>1622</v>
      </c>
      <c r="L7" s="64"/>
    </row>
    <row r="8" spans="1:12" s="16" customFormat="1" ht="15.75" customHeight="1">
      <c r="A8" s="31">
        <v>21</v>
      </c>
      <c r="B8" s="222">
        <f>SUM(C8:J8)</f>
        <v>1680</v>
      </c>
      <c r="C8" s="222">
        <v>786</v>
      </c>
      <c r="D8" s="222">
        <v>59</v>
      </c>
      <c r="E8" s="222">
        <v>291</v>
      </c>
      <c r="F8" s="222">
        <v>22</v>
      </c>
      <c r="G8" s="222">
        <v>444</v>
      </c>
      <c r="H8" s="222">
        <v>48</v>
      </c>
      <c r="I8" s="222">
        <v>30</v>
      </c>
      <c r="J8" s="221">
        <v>0</v>
      </c>
      <c r="K8" s="222">
        <v>1619</v>
      </c>
      <c r="L8" s="45"/>
    </row>
    <row r="9" spans="1:12" s="34" customFormat="1" ht="15.75" customHeight="1">
      <c r="A9" s="31">
        <v>22</v>
      </c>
      <c r="B9" s="222">
        <f>SUM(C9:J9)</f>
        <v>1648</v>
      </c>
      <c r="C9" s="222">
        <v>945</v>
      </c>
      <c r="D9" s="222">
        <v>63</v>
      </c>
      <c r="E9" s="222">
        <v>71</v>
      </c>
      <c r="F9" s="222">
        <v>25</v>
      </c>
      <c r="G9" s="222">
        <v>482</v>
      </c>
      <c r="H9" s="222">
        <v>28</v>
      </c>
      <c r="I9" s="222">
        <v>34</v>
      </c>
      <c r="J9" s="221">
        <v>0</v>
      </c>
      <c r="K9" s="222">
        <v>1598</v>
      </c>
      <c r="L9" s="64"/>
    </row>
    <row r="10" spans="1:12" s="34" customFormat="1" ht="15.75" customHeight="1">
      <c r="A10" s="31">
        <v>23</v>
      </c>
      <c r="B10" s="222">
        <f>SUM(C10:J10)</f>
        <v>1583</v>
      </c>
      <c r="C10" s="222">
        <v>892</v>
      </c>
      <c r="D10" s="222">
        <v>70</v>
      </c>
      <c r="E10" s="222">
        <v>0</v>
      </c>
      <c r="F10" s="222">
        <v>24</v>
      </c>
      <c r="G10" s="222">
        <v>484</v>
      </c>
      <c r="H10" s="222">
        <v>33</v>
      </c>
      <c r="I10" s="222">
        <v>44</v>
      </c>
      <c r="J10" s="222">
        <v>36</v>
      </c>
      <c r="K10" s="222">
        <v>1525</v>
      </c>
      <c r="L10" s="64"/>
    </row>
    <row r="11" spans="1:12" s="34" customFormat="1" ht="15.75" customHeight="1">
      <c r="A11" s="31">
        <v>24</v>
      </c>
      <c r="B11" s="222">
        <f>SUM(C11:J11)</f>
        <v>1587</v>
      </c>
      <c r="C11" s="222">
        <v>860</v>
      </c>
      <c r="D11" s="222">
        <v>71</v>
      </c>
      <c r="E11" s="222">
        <v>0</v>
      </c>
      <c r="F11" s="222">
        <v>27</v>
      </c>
      <c r="G11" s="222">
        <v>507</v>
      </c>
      <c r="H11" s="222">
        <v>33</v>
      </c>
      <c r="I11" s="222">
        <v>49</v>
      </c>
      <c r="J11" s="222">
        <v>40</v>
      </c>
      <c r="K11" s="222">
        <v>1533</v>
      </c>
      <c r="L11" s="64"/>
    </row>
    <row r="12" spans="1:12" s="34" customFormat="1" ht="5.25" customHeight="1">
      <c r="A12" s="387"/>
      <c r="B12" s="388"/>
      <c r="C12" s="49"/>
      <c r="D12" s="49"/>
      <c r="E12" s="49"/>
      <c r="F12" s="49"/>
      <c r="G12" s="49"/>
      <c r="H12" s="49"/>
      <c r="I12" s="49"/>
      <c r="J12" s="49"/>
      <c r="K12" s="117"/>
      <c r="L12" s="64"/>
    </row>
    <row r="13" spans="1:11" s="34" customFormat="1" ht="13.5" customHeight="1">
      <c r="A13" s="39" t="s">
        <v>80</v>
      </c>
      <c r="B13" s="46"/>
      <c r="C13" s="46"/>
      <c r="D13" s="118"/>
      <c r="E13" s="118"/>
      <c r="F13" s="118"/>
      <c r="G13" s="118"/>
      <c r="H13" s="118"/>
      <c r="I13" s="118"/>
      <c r="J13" s="46"/>
      <c r="K13" s="61"/>
    </row>
    <row r="14" spans="1:11" ht="13.5" customHeight="1">
      <c r="A14" s="165" t="s">
        <v>189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6" ht="12.75">
      <c r="B16" s="187"/>
    </row>
  </sheetData>
  <sheetProtection/>
  <mergeCells count="7">
    <mergeCell ref="A4:A5"/>
    <mergeCell ref="B4:B5"/>
    <mergeCell ref="K4:K5"/>
    <mergeCell ref="F4:J4"/>
    <mergeCell ref="C4:C5"/>
    <mergeCell ref="D4:D5"/>
    <mergeCell ref="E4:E5"/>
  </mergeCells>
  <printOptions/>
  <pageMargins left="0.7874015748031497" right="0.7874015748031497" top="0.984251968503937" bottom="0.7086614173228347" header="0.5118110236220472" footer="0.5118110236220472"/>
  <pageSetup cellComments="asDisplayed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5.625" style="100" customWidth="1"/>
    <col min="2" max="5" width="11.625" style="100" customWidth="1"/>
    <col min="6" max="16384" width="9.00390625" style="56" customWidth="1"/>
  </cols>
  <sheetData>
    <row r="1" ht="13.5" customHeight="1">
      <c r="A1" s="90" t="s">
        <v>210</v>
      </c>
    </row>
    <row r="2" spans="1:5" s="34" customFormat="1" ht="19.5" customHeight="1">
      <c r="A2" s="92" t="s">
        <v>172</v>
      </c>
      <c r="B2" s="89"/>
      <c r="C2" s="89"/>
      <c r="D2" s="89"/>
      <c r="E2" s="89"/>
    </row>
    <row r="3" spans="1:5" s="34" customFormat="1" ht="12.75" customHeight="1">
      <c r="A3" s="54"/>
      <c r="B3" s="54"/>
      <c r="C3" s="54"/>
      <c r="D3" s="54"/>
      <c r="E3" s="54"/>
    </row>
    <row r="4" spans="1:5" s="34" customFormat="1" ht="18" customHeight="1">
      <c r="A4" s="253" t="s">
        <v>224</v>
      </c>
      <c r="B4" s="211" t="s">
        <v>29</v>
      </c>
      <c r="C4" s="211" t="s">
        <v>287</v>
      </c>
      <c r="D4" s="251" t="s">
        <v>34</v>
      </c>
      <c r="E4" s="252"/>
    </row>
    <row r="5" spans="1:5" s="34" customFormat="1" ht="18" customHeight="1">
      <c r="A5" s="254"/>
      <c r="B5" s="86" t="s">
        <v>31</v>
      </c>
      <c r="C5" s="86" t="s">
        <v>30</v>
      </c>
      <c r="D5" s="86" t="s">
        <v>30</v>
      </c>
      <c r="E5" s="166" t="s">
        <v>32</v>
      </c>
    </row>
    <row r="6" spans="1:5" s="34" customFormat="1" ht="5.25" customHeight="1">
      <c r="A6" s="184"/>
      <c r="B6" s="114"/>
      <c r="C6" s="45"/>
      <c r="D6" s="45"/>
      <c r="E6" s="45"/>
    </row>
    <row r="7" spans="1:5" s="34" customFormat="1" ht="15.75" customHeight="1">
      <c r="A7" s="15">
        <v>20</v>
      </c>
      <c r="B7" s="66">
        <v>8099</v>
      </c>
      <c r="C7" s="25">
        <v>333</v>
      </c>
      <c r="D7" s="25">
        <v>1532</v>
      </c>
      <c r="E7" s="197">
        <v>12</v>
      </c>
    </row>
    <row r="8" spans="1:5" s="16" customFormat="1" ht="15.75" customHeight="1">
      <c r="A8" s="15">
        <v>21</v>
      </c>
      <c r="B8" s="66">
        <v>16119</v>
      </c>
      <c r="C8" s="24">
        <v>292</v>
      </c>
      <c r="D8" s="24">
        <v>1414</v>
      </c>
      <c r="E8" s="190">
        <v>26</v>
      </c>
    </row>
    <row r="9" spans="1:5" s="34" customFormat="1" ht="15.75" customHeight="1">
      <c r="A9" s="15">
        <v>22</v>
      </c>
      <c r="B9" s="66">
        <v>15981</v>
      </c>
      <c r="C9" s="24">
        <v>305</v>
      </c>
      <c r="D9" s="24">
        <v>1337</v>
      </c>
      <c r="E9" s="190">
        <v>21</v>
      </c>
    </row>
    <row r="10" spans="1:5" s="34" customFormat="1" ht="15.75" customHeight="1">
      <c r="A10" s="15">
        <v>23</v>
      </c>
      <c r="B10" s="87">
        <v>16029</v>
      </c>
      <c r="C10" s="85">
        <v>312</v>
      </c>
      <c r="D10" s="85">
        <v>1492</v>
      </c>
      <c r="E10" s="209">
        <v>14</v>
      </c>
    </row>
    <row r="11" spans="1:5" s="34" customFormat="1" ht="15.75" customHeight="1">
      <c r="A11" s="15">
        <v>24</v>
      </c>
      <c r="B11" s="87">
        <v>16163</v>
      </c>
      <c r="C11" s="85">
        <v>367</v>
      </c>
      <c r="D11" s="85">
        <v>1422</v>
      </c>
      <c r="E11" s="209">
        <v>13</v>
      </c>
    </row>
    <row r="12" spans="1:5" s="34" customFormat="1" ht="5.25" customHeight="1">
      <c r="A12" s="108"/>
      <c r="B12" s="115"/>
      <c r="C12" s="45"/>
      <c r="D12" s="45"/>
      <c r="E12" s="45"/>
    </row>
    <row r="13" spans="1:5" s="16" customFormat="1" ht="13.5" customHeight="1">
      <c r="A13" s="164" t="s">
        <v>80</v>
      </c>
      <c r="B13" s="73"/>
      <c r="C13" s="73"/>
      <c r="D13" s="185"/>
      <c r="E13" s="185"/>
    </row>
    <row r="14" spans="1:5" s="13" customFormat="1" ht="13.5" customHeight="1">
      <c r="A14" s="186"/>
      <c r="B14" s="2"/>
      <c r="C14" s="2"/>
      <c r="D14" s="2"/>
      <c r="E14" s="2"/>
    </row>
  </sheetData>
  <sheetProtection/>
  <mergeCells count="2">
    <mergeCell ref="D4:E4"/>
    <mergeCell ref="A4:A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2014-03-27T05:23:49Z</cp:lastPrinted>
  <dcterms:created xsi:type="dcterms:W3CDTF">2003-05-27T00:32:44Z</dcterms:created>
  <dcterms:modified xsi:type="dcterms:W3CDTF">2014-03-27T05:24:07Z</dcterms:modified>
  <cp:category/>
  <cp:version/>
  <cp:contentType/>
  <cp:contentStatus/>
</cp:coreProperties>
</file>