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610" windowWidth="15480" windowHeight="7095" tabRatio="677" activeTab="2"/>
  </bookViews>
  <sheets>
    <sheet name="４　都市施設" sheetId="1" r:id="rId1"/>
    <sheet name="1 都市計画 1" sheetId="2" r:id="rId2"/>
    <sheet name="1 都市計画 2，2 道路" sheetId="3" r:id="rId3"/>
    <sheet name="3 上水道 1～3" sheetId="4" r:id="rId4"/>
    <sheet name="3 上水道4～ 5" sheetId="5" r:id="rId5"/>
    <sheet name="4 下水道" sheetId="6" r:id="rId6"/>
    <sheet name="5 公園" sheetId="7" r:id="rId7"/>
    <sheet name="6 自転車駐車場" sheetId="8" r:id="rId8"/>
  </sheets>
  <definedNames/>
  <calcPr fullCalcOnLoad="1"/>
</workbook>
</file>

<file path=xl/sharedStrings.xml><?xml version="1.0" encoding="utf-8"?>
<sst xmlns="http://schemas.openxmlformats.org/spreadsheetml/2006/main" count="905" uniqueCount="402">
  <si>
    <t>１表　都市計画用途地域別面積</t>
  </si>
  <si>
    <t>用途地域</t>
  </si>
  <si>
    <t>高　　度　　地　　区</t>
  </si>
  <si>
    <t>第１種</t>
  </si>
  <si>
    <t>第２種</t>
  </si>
  <si>
    <t>第３種</t>
  </si>
  <si>
    <t>指定なし</t>
  </si>
  <si>
    <t>防火・準防火地域</t>
  </si>
  <si>
    <t>１　　都 市 計 画</t>
  </si>
  <si>
    <t>総数</t>
  </si>
  <si>
    <t>第一種住居地域</t>
  </si>
  <si>
    <t>第二種住居地域</t>
  </si>
  <si>
    <t>近隣商業地域</t>
  </si>
  <si>
    <t>商業地域</t>
  </si>
  <si>
    <t>準工業地域</t>
  </si>
  <si>
    <t>工業地域</t>
  </si>
  <si>
    <t>　総　　　　　数　</t>
  </si>
  <si>
    <t>総　　　数</t>
  </si>
  <si>
    <t>容　　　　　　　積　　　　　　　率</t>
  </si>
  <si>
    <t>準防火地域</t>
  </si>
  <si>
    <t>防火地域</t>
  </si>
  <si>
    <t>指定</t>
  </si>
  <si>
    <t>２表　南口土地区画整理事業の状況</t>
  </si>
  <si>
    <t>（ 単位：千円 ）</t>
  </si>
  <si>
    <t>単位</t>
  </si>
  <si>
    <t>種　　　別</t>
  </si>
  <si>
    <t>その他</t>
  </si>
  <si>
    <t>その他工事</t>
  </si>
  <si>
    <t>事務費</t>
  </si>
  <si>
    <t>調査設計費</t>
  </si>
  <si>
    <t>２　　道　　　　路</t>
  </si>
  <si>
    <t>１表　市道の状況の推移</t>
  </si>
  <si>
    <t>各年4月1日現在</t>
  </si>
  <si>
    <t>幅　　員　　別　　内　　訳</t>
  </si>
  <si>
    <t>車　道</t>
  </si>
  <si>
    <t>19.5m以上</t>
  </si>
  <si>
    <t>13.0m以上</t>
  </si>
  <si>
    <t>5.5m未満</t>
  </si>
  <si>
    <t>5.5m以上</t>
  </si>
  <si>
    <t>3.5m以上</t>
  </si>
  <si>
    <t>3.5m未満</t>
  </si>
  <si>
    <t>年</t>
  </si>
  <si>
    <t>年　度</t>
  </si>
  <si>
    <t>各年度末現在</t>
  </si>
  <si>
    <t>総　　数</t>
  </si>
  <si>
    <t>年　　度</t>
  </si>
  <si>
    <t>小口径</t>
  </si>
  <si>
    <t>中口径</t>
  </si>
  <si>
    <t>大口径</t>
  </si>
  <si>
    <t>公衆浴場</t>
  </si>
  <si>
    <t>共同住宅</t>
  </si>
  <si>
    <t>営　　 業</t>
  </si>
  <si>
    <t>共　用</t>
  </si>
  <si>
    <t>浄  水  所</t>
  </si>
  <si>
    <t>市　　　名</t>
  </si>
  <si>
    <t>各年度末現在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</si>
  <si>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</si>
  <si>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</si>
  <si>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</si>
  <si>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</si>
  <si>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</si>
  <si>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</si>
  <si>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</si>
  <si>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</si>
  <si>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</si>
  <si>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</si>
  <si>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</si>
  <si>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</si>
  <si>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</si>
  <si>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</si>
  <si>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</si>
  <si>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</si>
  <si>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</si>
  <si>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</si>
  <si>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</si>
  <si>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</si>
  <si>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多摩市</t>
  </si>
  <si>
    <t>稲城市</t>
  </si>
  <si>
    <t>武蔵村山市</t>
  </si>
  <si>
    <t>羽村市</t>
  </si>
  <si>
    <t>あきる野市</t>
  </si>
  <si>
    <t>西東京市</t>
  </si>
  <si>
    <t>給水人口</t>
  </si>
  <si>
    <t>普及率</t>
  </si>
  <si>
    <t>１表　公共下水道の計画と普及状況の推移</t>
  </si>
  <si>
    <t>（1）　面　　　積</t>
  </si>
  <si>
    <t xml:space="preserve">行政面積 </t>
  </si>
  <si>
    <t>総　 数</t>
  </si>
  <si>
    <t>市単独</t>
  </si>
  <si>
    <t>北多摩</t>
  </si>
  <si>
    <t>多摩川</t>
  </si>
  <si>
    <t>現 　 　在</t>
  </si>
  <si>
    <t>2  　号</t>
  </si>
  <si>
    <t>上　  流</t>
  </si>
  <si>
    <t>1   号</t>
  </si>
  <si>
    <t>（2）　人　　　口</t>
  </si>
  <si>
    <t>人　　口</t>
  </si>
  <si>
    <t>計　　画　　排　　水　　面　　積</t>
  </si>
  <si>
    <t>計　　画　　排　　水　　人　　口</t>
  </si>
  <si>
    <t>排水面積</t>
  </si>
  <si>
    <t>排水人口</t>
  </si>
  <si>
    <t>２表　公共下水道施設と附属設備の推移</t>
  </si>
  <si>
    <t>３表　下水処理場の汚水・汚泥処理状況の推移</t>
  </si>
  <si>
    <t>下　水　道　管　き ょ　の　延　長</t>
  </si>
  <si>
    <t>下水処理場の数</t>
  </si>
  <si>
    <t>幹　　　線</t>
  </si>
  <si>
    <t>枝　　　線</t>
  </si>
  <si>
    <t>マンホールの数</t>
  </si>
  <si>
    <t>公共ますの数</t>
  </si>
  <si>
    <t>汚　　　　　　　　　　　　　泥　　　　（ｔ）</t>
  </si>
  <si>
    <t>年　　　間</t>
  </si>
  <si>
    <t>脱水ケーキ</t>
  </si>
  <si>
    <t>沈　　砂</t>
  </si>
  <si>
    <t>焼 却 灰</t>
  </si>
  <si>
    <t>－</t>
  </si>
  <si>
    <t>１表　町別の都市公園 ・ 都市公園以外の公園の推移</t>
  </si>
  <si>
    <t>都　　　　市　　　　公　　　　園</t>
  </si>
  <si>
    <t>街区公園</t>
  </si>
  <si>
    <t>近隣公園</t>
  </si>
  <si>
    <t>総合公園</t>
  </si>
  <si>
    <t>広場公園</t>
  </si>
  <si>
    <t>緑　　　地</t>
  </si>
  <si>
    <t>以外の公園</t>
  </si>
  <si>
    <t>都 市 公 園</t>
  </si>
  <si>
    <t>施設数</t>
  </si>
  <si>
    <t>面　 積</t>
  </si>
  <si>
    <t>年 ・ 町名</t>
  </si>
  <si>
    <t>富士見町</t>
  </si>
  <si>
    <t>柴崎町</t>
  </si>
  <si>
    <t>錦町</t>
  </si>
  <si>
    <t>羽衣町</t>
  </si>
  <si>
    <t>曙町</t>
  </si>
  <si>
    <t>高松町</t>
  </si>
  <si>
    <t>栄町</t>
  </si>
  <si>
    <t>若葉町</t>
  </si>
  <si>
    <t>幸町</t>
  </si>
  <si>
    <t>柏町</t>
  </si>
  <si>
    <t>砂川町</t>
  </si>
  <si>
    <t>上砂町</t>
  </si>
  <si>
    <t>一番町</t>
  </si>
  <si>
    <t>西砂町</t>
  </si>
  <si>
    <t>所　 在 　地</t>
  </si>
  <si>
    <t>名　　　　　称</t>
  </si>
  <si>
    <t>１表　自転車等駐車場の状況</t>
  </si>
  <si>
    <t>最　寄　駅</t>
  </si>
  <si>
    <t>南口立体</t>
  </si>
  <si>
    <t>南口臨時自転車</t>
  </si>
  <si>
    <t>南口第一</t>
  </si>
  <si>
    <t>南口第二</t>
  </si>
  <si>
    <t>南口第三</t>
  </si>
  <si>
    <t>南口第四</t>
  </si>
  <si>
    <t>北口緑川第二バイク</t>
  </si>
  <si>
    <t>北口第一有料</t>
  </si>
  <si>
    <t>北口第二有料</t>
  </si>
  <si>
    <t>北口第三有料</t>
  </si>
  <si>
    <t>玉川上水駅第一</t>
  </si>
  <si>
    <t>玉川上水駅第二</t>
  </si>
  <si>
    <t>玉川上水駅第四</t>
  </si>
  <si>
    <t>玉川上水駅第五</t>
  </si>
  <si>
    <t>玉川上水駅臨時自転車</t>
  </si>
  <si>
    <t>泉体育館駅臨時自転車</t>
  </si>
  <si>
    <t>柴崎体育館駅臨時自転車</t>
  </si>
  <si>
    <t>錦町2－1－4</t>
  </si>
  <si>
    <t>錦町1－3</t>
  </si>
  <si>
    <t>柴崎町3－9－25</t>
  </si>
  <si>
    <t>柴崎町2－5－1</t>
  </si>
  <si>
    <t>柴崎町2－1－5</t>
  </si>
  <si>
    <t>柴崎町3－5－27</t>
  </si>
  <si>
    <t>柴崎町3－9－4</t>
  </si>
  <si>
    <t>曙町3－22－17</t>
  </si>
  <si>
    <t>曙町2－36－2</t>
  </si>
  <si>
    <t>曙町2－15－16</t>
  </si>
  <si>
    <t>羽衣町3－1－25</t>
  </si>
  <si>
    <t>羽衣町1－25－23</t>
  </si>
  <si>
    <t>幸町6－4－9</t>
  </si>
  <si>
    <t>柏町4－4－18</t>
  </si>
  <si>
    <t>柏町4－54－11</t>
  </si>
  <si>
    <t>幸町6－1 先</t>
  </si>
  <si>
    <t>富士見町1－36－10</t>
  </si>
  <si>
    <t>上砂町4－52－1</t>
  </si>
  <si>
    <t>曙町1－1－33</t>
  </si>
  <si>
    <t>泉町786－11</t>
  </si>
  <si>
    <t>柴崎町6－13－3 先</t>
  </si>
  <si>
    <t>ＪＲ立川駅南口</t>
  </si>
  <si>
    <t>ＪＲ立川駅北口</t>
  </si>
  <si>
    <t>ＪＲ西国立駅</t>
  </si>
  <si>
    <t>ＪＲ西国立駅</t>
  </si>
  <si>
    <t>西武鉄道玉川上水駅</t>
  </si>
  <si>
    <t>ＪＲ西立川駅</t>
  </si>
  <si>
    <t>西武鉄道武蔵砂川駅</t>
  </si>
  <si>
    <t>多摩都市モノレール</t>
  </si>
  <si>
    <t>泉　体　育　館　駅</t>
  </si>
  <si>
    <t>柴 崎 体 育 館　駅</t>
  </si>
  <si>
    <t>駅まで</t>
  </si>
  <si>
    <t>分</t>
  </si>
  <si>
    <t>1日当たり</t>
  </si>
  <si>
    <t>立川南駅下</t>
  </si>
  <si>
    <t>立　川　南　駅</t>
  </si>
  <si>
    <t>都市軸駐輪スペース</t>
  </si>
  <si>
    <t>立川北駅下</t>
  </si>
  <si>
    <t>曙町2－314</t>
  </si>
  <si>
    <t>立　川　北　駅</t>
  </si>
  <si>
    <t>砂川七番駅第一</t>
  </si>
  <si>
    <t>柏町3－2－19</t>
  </si>
  <si>
    <t>砂　川　七　番　駅</t>
  </si>
  <si>
    <t>上砂町4－50－2</t>
  </si>
  <si>
    <t>西武鉄道武蔵砂川駅</t>
  </si>
  <si>
    <t>６街区臨時自転車</t>
  </si>
  <si>
    <t>－</t>
  </si>
  <si>
    <t>公共施設整備費</t>
  </si>
  <si>
    <t>築　造</t>
  </si>
  <si>
    <t>幹線道路</t>
  </si>
  <si>
    <t>築造費</t>
  </si>
  <si>
    <t>区画道路</t>
  </si>
  <si>
    <t>公園施設費</t>
  </si>
  <si>
    <t>建物移転費</t>
  </si>
  <si>
    <t>工作物移転費</t>
  </si>
  <si>
    <t>法第二条第二項該当事業費</t>
  </si>
  <si>
    <t>整地費</t>
  </si>
  <si>
    <t>減価補償費</t>
  </si>
  <si>
    <t>16年度</t>
  </si>
  <si>
    <t>武蔵砂川駅第一有料</t>
  </si>
  <si>
    <t>武蔵砂川駅第二有料</t>
  </si>
  <si>
    <t>西国立駅第一有料</t>
  </si>
  <si>
    <t>西国立駅第二有料</t>
  </si>
  <si>
    <t>西国立駅第三有料</t>
  </si>
  <si>
    <t>立川駅西地下道有料</t>
  </si>
  <si>
    <t>緑町</t>
  </si>
  <si>
    <t>第一種低層住居</t>
  </si>
  <si>
    <t>第一種中高層住居</t>
  </si>
  <si>
    <t>第二種中高層住居</t>
  </si>
  <si>
    <t>専  用  地  域</t>
  </si>
  <si>
    <t>17年度</t>
  </si>
  <si>
    <t>18年度</t>
  </si>
  <si>
    <t>棟</t>
  </si>
  <si>
    <t>総事業費</t>
  </si>
  <si>
    <t>数　量</t>
  </si>
  <si>
    <t>金　額</t>
  </si>
  <si>
    <t>実延長距離
（ｍ）
実延長面積
（㎡)</t>
  </si>
  <si>
    <t>距離</t>
  </si>
  <si>
    <t>面積</t>
  </si>
  <si>
    <t>規格改良済</t>
  </si>
  <si>
    <t>計</t>
  </si>
  <si>
    <t>内自動車
交通不能</t>
  </si>
  <si>
    <t>南口臨時バイク</t>
  </si>
  <si>
    <t>西立川駅有料</t>
  </si>
  <si>
    <t>高松駅下</t>
  </si>
  <si>
    <t>国際製菓学校前臨時</t>
  </si>
  <si>
    <t>立川駅北口デッキ下</t>
  </si>
  <si>
    <t>高　　松　　駅</t>
  </si>
  <si>
    <t>３　上　水　道</t>
  </si>
  <si>
    <t>４　　下　水　道</t>
  </si>
  <si>
    <t>５　　公　　　　園</t>
  </si>
  <si>
    <t>６ 　自転車等駐車場</t>
  </si>
  <si>
    <t>19年度</t>
  </si>
  <si>
    <t>泉体育館駅下自転車</t>
  </si>
  <si>
    <t>幸町6－3 先</t>
  </si>
  <si>
    <t>柴崎町3－6 先</t>
  </si>
  <si>
    <t>錦町1－24－20</t>
  </si>
  <si>
    <t>曙町2－2－28</t>
  </si>
  <si>
    <t>自転車</t>
  </si>
  <si>
    <t>バイク</t>
  </si>
  <si>
    <t>内 高度</t>
  </si>
  <si>
    <t>利用地区</t>
  </si>
  <si>
    <t>未改良</t>
  </si>
  <si>
    <t>－</t>
  </si>
  <si>
    <t>－</t>
  </si>
  <si>
    <t>－</t>
  </si>
  <si>
    <t>道路</t>
  </si>
  <si>
    <t>20年度</t>
  </si>
  <si>
    <t>口径別料金適用のもの</t>
  </si>
  <si>
    <t>共同
住宅扱い</t>
  </si>
  <si>
    <t>小口径
（13㎜）</t>
  </si>
  <si>
    <t>小口径
（20㎜）</t>
  </si>
  <si>
    <t>小口径
（25㎜）</t>
  </si>
  <si>
    <t>その他の
料金適用
のもの</t>
  </si>
  <si>
    <t>水量</t>
  </si>
  <si>
    <t>件数</t>
  </si>
  <si>
    <t>（1）平成16～19年度</t>
  </si>
  <si>
    <t>使用量</t>
  </si>
  <si>
    <t>導水管</t>
  </si>
  <si>
    <t>送水管</t>
  </si>
  <si>
    <t>配水管</t>
  </si>
  <si>
    <t>１表　上水道使用状況の推移</t>
  </si>
  <si>
    <t>平成21年4月1日現在</t>
  </si>
  <si>
    <t>平成21年3月31日現在</t>
  </si>
  <si>
    <t>年　度</t>
  </si>
  <si>
    <t>平均</t>
  </si>
  <si>
    <t>最小</t>
  </si>
  <si>
    <t>最大</t>
  </si>
  <si>
    <t>年　間　配　水　量</t>
  </si>
  <si>
    <t>1日あたりの配水量</t>
  </si>
  <si>
    <t>配水量</t>
  </si>
  <si>
    <t>月／日</t>
  </si>
  <si>
    <t>19年度まで施工済</t>
  </si>
  <si>
    <t>20年度施工分</t>
  </si>
  <si>
    <t>各年4月1日現在</t>
  </si>
  <si>
    <t>２表　料金適用区分別上水道の給水件数及び使用水量の推移</t>
  </si>
  <si>
    <t>３表　上水道施設及び付属設備の推移</t>
  </si>
  <si>
    <t>５表　市内の上水道配水量の推移</t>
  </si>
  <si>
    <t>（単位：ha，％）</t>
  </si>
  <si>
    <t>（単位：人，％）</t>
  </si>
  <si>
    <t>（単位：個，ｍ）</t>
  </si>
  <si>
    <t>資料：環境下水道部下水処理場</t>
  </si>
  <si>
    <t>資料：環境下水道部下水道管理課</t>
  </si>
  <si>
    <t>資料：環境下水道部下水道工務課</t>
  </si>
  <si>
    <t>資料：東京都水道局多摩水道改革推進本部</t>
  </si>
  <si>
    <t>資料：東京都水道局多摩水道改革推進本部</t>
  </si>
  <si>
    <t>４表　26市の上水道利用普及状況の推移</t>
  </si>
  <si>
    <t>資料：都市整備部公園緑地課</t>
  </si>
  <si>
    <t>資料：都市整備部交通対策課</t>
  </si>
  <si>
    <t>資料：都市整備部都市計画課</t>
  </si>
  <si>
    <t>資料：都市整備部区画整理課</t>
  </si>
  <si>
    <t>資料：都市整備部道路課 「東京都道路現況調査」</t>
  </si>
  <si>
    <t>なし</t>
  </si>
  <si>
    <t>(ha)</t>
  </si>
  <si>
    <t>(％)</t>
  </si>
  <si>
    <t>－</t>
  </si>
  <si>
    <t>－</t>
  </si>
  <si>
    <t>－</t>
  </si>
  <si>
    <t>－</t>
  </si>
  <si>
    <t>m</t>
  </si>
  <si>
    <t>－</t>
  </si>
  <si>
    <t>m</t>
  </si>
  <si>
    <t>－</t>
  </si>
  <si>
    <t>㎡</t>
  </si>
  <si>
    <t>－</t>
  </si>
  <si>
    <t>－</t>
  </si>
  <si>
    <t>㎡</t>
  </si>
  <si>
    <t>－</t>
  </si>
  <si>
    <t>－</t>
  </si>
  <si>
    <t>－</t>
  </si>
  <si>
    <t>㎡</t>
  </si>
  <si>
    <t>－</t>
  </si>
  <si>
    <t>－</t>
  </si>
  <si>
    <r>
      <t xml:space="preserve">中口径
</t>
    </r>
    <r>
      <rPr>
        <sz val="9"/>
        <rFont val="ＭＳ Ｐ明朝"/>
        <family val="1"/>
      </rPr>
      <t>（30、40㎜）</t>
    </r>
  </si>
  <si>
    <r>
      <t xml:space="preserve">大口径
</t>
    </r>
    <r>
      <rPr>
        <sz val="9"/>
        <rFont val="ＭＳ Ｐ明朝"/>
        <family val="1"/>
      </rPr>
      <t>（50、75㎜）</t>
    </r>
  </si>
  <si>
    <r>
      <t xml:space="preserve">特大口径
</t>
    </r>
    <r>
      <rPr>
        <sz val="9"/>
        <rFont val="ＭＳ Ｐ明朝"/>
        <family val="1"/>
      </rPr>
      <t>（100以上）</t>
    </r>
  </si>
  <si>
    <t>ｍ</t>
  </si>
  <si>
    <t>総延長</t>
  </si>
  <si>
    <t>配水本管</t>
  </si>
  <si>
    <t>配水小管</t>
  </si>
  <si>
    <t>消火栓数</t>
  </si>
  <si>
    <t>制水弁数</t>
  </si>
  <si>
    <t>空気弁数</t>
  </si>
  <si>
    <t>排水弁数</t>
  </si>
  <si>
    <t>（2）平成20年度</t>
  </si>
  <si>
    <t>公設消火</t>
  </si>
  <si>
    <t>栓数(個）</t>
  </si>
  <si>
    <t>年度末現在</t>
  </si>
  <si>
    <t>給水件数</t>
  </si>
  <si>
    <t>資料：環境下水道部水道配水課（平成19年度まで)</t>
  </si>
  <si>
    <t>資料：環境下水道部配水課・水道浄水課（平成19年度まで)</t>
  </si>
  <si>
    <t>7／24</t>
  </si>
  <si>
    <t>1／1</t>
  </si>
  <si>
    <t>（C）</t>
  </si>
  <si>
    <t>(C）</t>
  </si>
  <si>
    <t>(A)</t>
  </si>
  <si>
    <t>(B)</t>
  </si>
  <si>
    <t>(B）</t>
  </si>
  <si>
    <t>汚　　　　　　　水　　（ｍ3）</t>
  </si>
  <si>
    <t>－</t>
  </si>
  <si>
    <t>－</t>
  </si>
  <si>
    <t>－</t>
  </si>
  <si>
    <t>－</t>
  </si>
  <si>
    <t>－</t>
  </si>
  <si>
    <t>－</t>
  </si>
  <si>
    <t>－</t>
  </si>
  <si>
    <t>バイク</t>
  </si>
  <si>
    <t>バイク</t>
  </si>
  <si>
    <t>バイク</t>
  </si>
  <si>
    <t>曙町1－32 先</t>
  </si>
  <si>
    <t>曙町2－3 先</t>
  </si>
  <si>
    <t>柴崎町2－3 先</t>
  </si>
  <si>
    <t>曙町2－5 先</t>
  </si>
  <si>
    <t>高松町1－100</t>
  </si>
  <si>
    <t>幸町1－21 先</t>
  </si>
  <si>
    <t>　注：表中の総数は、端数処理により一致しない場合もある。</t>
  </si>
  <si>
    <t>　注：平成20年度より水道事業は立川市から東京都へ移管された。</t>
  </si>
  <si>
    <t>　注１：「その他の料金適用のもの」とは「公衆浴場営業」と「共用」である。</t>
  </si>
  <si>
    <t>　注２：給水件数は各年度末の契約件数。使用水量は料金算定水量である。</t>
  </si>
  <si>
    <t>　注：浄水所とは、市内の地下水源から取水した原水を水道法の水質基準に適合するように浄水処理をする小規模の</t>
  </si>
  <si>
    <t>　　　浄水場をさす。</t>
  </si>
  <si>
    <t xml:space="preserve">　注：「給水人口」 は年度末現在の推計人口である。 </t>
  </si>
  <si>
    <t>　注：人口には、外国人登録を含む。</t>
  </si>
  <si>
    <t>収容台数(台)</t>
  </si>
  <si>
    <t>敷地面積（㎡）</t>
  </si>
  <si>
    <t>駅構内</t>
  </si>
  <si>
    <t>備　考</t>
  </si>
  <si>
    <t>　注：総事業費は、事業計画書の資金計画書を引用。</t>
  </si>
  <si>
    <t>　注：汚水処理水量は、一次処理放流量＋二次処理放流量＋高度処理放流量。</t>
  </si>
  <si>
    <t>（単位：ha，％)</t>
  </si>
  <si>
    <t>（単位：件，㎥）</t>
  </si>
  <si>
    <t>（単位：件，千㎥）</t>
  </si>
  <si>
    <t>（単位：人，％)</t>
  </si>
  <si>
    <r>
      <t>（単位：ｍ</t>
    </r>
    <r>
      <rPr>
        <vertAlign val="superscript"/>
        <sz val="8"/>
        <rFont val="ＭＳ 明朝"/>
        <family val="1"/>
      </rPr>
      <t>2</t>
    </r>
    <r>
      <rPr>
        <sz val="9"/>
        <rFont val="ＭＳ 明朝"/>
        <family val="1"/>
      </rPr>
      <t>）</t>
    </r>
  </si>
  <si>
    <t>　注２：面積については〈※1立川公園〉は錦町と柴崎町、〈※2多摩川緑地〉は柴崎町と富士見町のそれぞれに記</t>
  </si>
  <si>
    <t>　　　　入した。ただし、※3富士見町については多摩川緑地とは別に〈富士見緑地〉もあり、合算した値である。</t>
  </si>
  <si>
    <t>　注１：施設数について〈※1立川公園〉は錦町と柴崎町、〈※2多摩川緑地〉は柴崎町と富士見町２つの町にまた</t>
  </si>
  <si>
    <t>　　　　がるため、立川市公園条例の位置に基づいて、立川公園は錦町、多摩川緑地は柴崎町とした。</t>
  </si>
  <si>
    <t>第４章　都市施設</t>
  </si>
  <si>
    <r>
      <t>(単位：</t>
    </r>
    <r>
      <rPr>
        <sz val="9"/>
        <rFont val="ＭＳ Ｐゴシック"/>
        <family val="3"/>
      </rPr>
      <t>㎥</t>
    </r>
    <r>
      <rPr>
        <sz val="9"/>
        <rFont val="ＭＳ Ｐ明朝"/>
        <family val="1"/>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</si>
</sst>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0;&quot;△ &quot;#,##0.0"/>
    <numFmt numFmtId="179" formatCode="#,##0_ "/>
    <numFmt numFmtId="180" formatCode="#,##0.00_ "/>
    <numFmt numFmtId="181" formatCode="#,##0_);[Red]\(#,##0\)"/>
    <numFmt numFmtId="182" formatCode="#,##0.0_);[Red]\(#,##0.0\)"/>
    <numFmt numFmtId="183" formatCode="0_);[Red]\(0\)"/>
    <numFmt numFmtId="184" formatCode="0.00_);[Red]\(0.00\)"/>
    <numFmt numFmtId="185" formatCode="#,##0.00_);[Red]\(#,##0.00\)"/>
    <numFmt numFmtId="186" formatCode="#,##0.00;&quot;△ &quot;#,##0.00"/>
    <numFmt numFmtId="187" formatCode="#,##0_);\(#,##0\)"/>
    <numFmt numFmtId="188" formatCode="0.0_ "/>
    <numFmt numFmtId="189" formatCode="0.00_ "/>
    <numFmt numFmtId="190" formatCode="0_);\(0\)"/>
    <numFmt numFmtId="191" formatCode="0.0_);\(0.0\)"/>
    <numFmt numFmtId="192" formatCode="0_ "/>
  </numFmts>
  <fonts count="21">
    <font>
      <sz val="11"/>
      <name val="ＭＳ Ｐゴシック"/>
      <family val="3"/>
    </font>
    <font>
      <sz val="6"/>
      <name val="ＭＳ Ｐゴシック"/>
      <family val="3"/>
    </font>
    <font>
      <sz val="14"/>
      <name val="HGPｺﾞｼｯｸE"/>
      <family val="3"/>
    </font>
    <font>
      <sz val="12"/>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48"/>
      <name val="HG丸ｺﾞｼｯｸM-PRO"/>
      <family val="3"/>
    </font>
    <font>
      <sz val="9"/>
      <name val="ＭＳ Ｐ明朝"/>
      <family val="1"/>
    </font>
    <font>
      <sz val="12"/>
      <name val="ＭＳ Ｐ明朝"/>
      <family val="1"/>
    </font>
    <font>
      <sz val="11"/>
      <name val="ＭＳ Ｐ明朝"/>
      <family val="1"/>
    </font>
    <font>
      <sz val="8"/>
      <name val="ＭＳ Ｐ明朝"/>
      <family val="1"/>
    </font>
    <font>
      <sz val="10"/>
      <name val="ＭＳ Ｐ明朝"/>
      <family val="1"/>
    </font>
    <font>
      <sz val="8.8"/>
      <name val="ＭＳ Ｐ明朝"/>
      <family val="1"/>
    </font>
    <font>
      <sz val="9"/>
      <name val="ＭＳ 明朝"/>
      <family val="1"/>
    </font>
    <font>
      <sz val="10"/>
      <name val="ＭＳ 明朝"/>
      <family val="1"/>
    </font>
    <font>
      <vertAlign val="superscript"/>
      <sz val="8"/>
      <name val="ＭＳ 明朝"/>
      <family val="1"/>
    </font>
    <font>
      <sz val="36"/>
      <name val="HG丸ｺﾞｼｯｸM-PRO"/>
      <family val="3"/>
    </font>
    <font>
      <sz val="10"/>
      <color indexed="9"/>
      <name val="ＭＳ Ｐゴシック"/>
      <family val="3"/>
    </font>
  </fonts>
  <fills count="2">
    <fill>
      <patternFill/>
    </fill>
    <fill>
      <patternFill patternType="gray125"/>
    </fill>
  </fills>
  <borders count="30">
    <border>
      <left/>
      <right/>
      <top/>
      <bottom/>
      <diagonal/>
    </border>
    <border>
      <left style="hair"/>
      <right style="hair"/>
      <top>
        <color indexed="63"/>
      </top>
      <bottom style="hair"/>
    </border>
    <border>
      <left>
        <color indexed="63"/>
      </left>
      <right style="hair"/>
      <top>
        <color indexed="63"/>
      </top>
      <bottom>
        <color indexed="63"/>
      </bottom>
    </border>
    <border>
      <left style="hair"/>
      <right style="hair"/>
      <top style="hair"/>
      <bottom style="hair"/>
    </border>
    <border>
      <left>
        <color indexed="63"/>
      </left>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hair"/>
      <top style="thin"/>
      <bottom>
        <color indexed="63"/>
      </bottom>
    </border>
    <border>
      <left>
        <color indexed="63"/>
      </left>
      <right>
        <color indexed="63"/>
      </right>
      <top>
        <color indexed="63"/>
      </top>
      <bottom style="thin"/>
    </border>
    <border>
      <left style="hair"/>
      <right>
        <color indexed="63"/>
      </right>
      <top>
        <color indexed="63"/>
      </top>
      <bottom style="hair"/>
    </border>
    <border>
      <left>
        <color indexed="63"/>
      </left>
      <right style="hair"/>
      <top style="thin"/>
      <bottom style="hair"/>
    </border>
    <border>
      <left style="hair"/>
      <right>
        <color indexed="63"/>
      </right>
      <top style="thin"/>
      <bottom style="hair"/>
    </border>
    <border>
      <left style="hair"/>
      <right>
        <color indexed="63"/>
      </right>
      <top style="thin"/>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style="thin"/>
      <bottom>
        <color indexed="63"/>
      </bottom>
    </border>
    <border>
      <left style="hair"/>
      <right style="hair"/>
      <top style="thin"/>
      <bottom style="hair"/>
    </border>
    <border>
      <left>
        <color indexed="63"/>
      </left>
      <right>
        <color indexed="63"/>
      </right>
      <top style="thin"/>
      <bottom style="thin"/>
    </border>
    <border>
      <left>
        <color indexed="63"/>
      </left>
      <right style="thin"/>
      <top>
        <color indexed="63"/>
      </top>
      <bottom>
        <color indexed="63"/>
      </bottom>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66">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0" fillId="0" borderId="0" xfId="0" applyBorder="1" applyAlignment="1">
      <alignment/>
    </xf>
    <xf numFmtId="0" fontId="4" fillId="0" borderId="0" xfId="0" applyFont="1" applyBorder="1" applyAlignment="1">
      <alignment horizontal="center" vertical="center"/>
    </xf>
    <xf numFmtId="0" fontId="2" fillId="0" borderId="0" xfId="0" applyFont="1" applyAlignment="1">
      <alignment horizontal="left"/>
    </xf>
    <xf numFmtId="0" fontId="4"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5"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0" fillId="0" borderId="0" xfId="0" applyFill="1" applyBorder="1" applyAlignment="1">
      <alignment horizontal="center"/>
    </xf>
    <xf numFmtId="0" fontId="4" fillId="0" borderId="0" xfId="0" applyFont="1" applyFill="1" applyAlignment="1">
      <alignment/>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left"/>
    </xf>
    <xf numFmtId="0" fontId="2" fillId="0" borderId="0" xfId="0" applyFont="1" applyAlignment="1">
      <alignment/>
    </xf>
    <xf numFmtId="0" fontId="0" fillId="0" borderId="0" xfId="0" applyFont="1" applyAlignment="1">
      <alignment/>
    </xf>
    <xf numFmtId="0" fontId="0" fillId="0" borderId="0" xfId="0" applyFill="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Alignment="1">
      <alignment/>
    </xf>
    <xf numFmtId="0" fontId="5" fillId="0" borderId="0" xfId="0" applyFont="1" applyAlignment="1">
      <alignment/>
    </xf>
    <xf numFmtId="0" fontId="9" fillId="0" borderId="0" xfId="0" applyFont="1" applyAlignment="1">
      <alignment/>
    </xf>
    <xf numFmtId="177" fontId="5" fillId="0" borderId="0" xfId="0" applyNumberFormat="1" applyFont="1" applyFill="1" applyBorder="1" applyAlignment="1">
      <alignment vertical="center"/>
    </xf>
    <xf numFmtId="179" fontId="5" fillId="0" borderId="0" xfId="0" applyNumberFormat="1" applyFont="1" applyFill="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vertical="center"/>
    </xf>
    <xf numFmtId="179" fontId="0" fillId="0" borderId="0" xfId="0" applyNumberFormat="1" applyFill="1" applyBorder="1" applyAlignment="1">
      <alignment/>
    </xf>
    <xf numFmtId="179" fontId="4" fillId="0" borderId="0" xfId="0" applyNumberFormat="1" applyFont="1" applyFill="1" applyBorder="1" applyAlignment="1">
      <alignment vertical="center" wrapText="1"/>
    </xf>
    <xf numFmtId="179" fontId="4"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177" fontId="5" fillId="0" borderId="0" xfId="0" applyNumberFormat="1" applyFont="1" applyFill="1" applyBorder="1" applyAlignment="1">
      <alignment horizontal="right" vertical="center"/>
    </xf>
    <xf numFmtId="0" fontId="3" fillId="0" borderId="0" xfId="0" applyFont="1" applyAlignment="1">
      <alignment horizontal="left" indent="1"/>
    </xf>
    <xf numFmtId="0" fontId="3" fillId="0" borderId="0" xfId="0" applyFont="1" applyFill="1" applyAlignment="1">
      <alignment horizontal="left" indent="1"/>
    </xf>
    <xf numFmtId="0" fontId="0" fillId="0" borderId="0" xfId="0" applyAlignment="1">
      <alignment horizontal="left" indent="1"/>
    </xf>
    <xf numFmtId="0" fontId="2" fillId="0" borderId="0" xfId="0" applyFont="1" applyAlignment="1">
      <alignment vertical="center"/>
    </xf>
    <xf numFmtId="0" fontId="3" fillId="0" borderId="0" xfId="0" applyFont="1" applyAlignment="1">
      <alignment horizontal="left" vertical="top" indent="1"/>
    </xf>
    <xf numFmtId="0" fontId="3" fillId="0" borderId="0" xfId="0" applyFont="1" applyFill="1" applyBorder="1" applyAlignment="1">
      <alignment horizontal="left" indent="1"/>
    </xf>
    <xf numFmtId="0" fontId="3" fillId="0" borderId="0" xfId="0" applyFont="1" applyFill="1" applyBorder="1" applyAlignment="1">
      <alignment horizontal="left" vertical="top" indent="1"/>
    </xf>
    <xf numFmtId="0" fontId="5" fillId="0" borderId="0" xfId="0" applyFont="1" applyAlignment="1">
      <alignment vertical="center"/>
    </xf>
    <xf numFmtId="0" fontId="12" fillId="0" borderId="0" xfId="0" applyFont="1" applyFill="1" applyBorder="1" applyAlignment="1">
      <alignment horizontal="right" vertical="center"/>
    </xf>
    <xf numFmtId="176" fontId="10" fillId="0" borderId="0" xfId="0" applyNumberFormat="1" applyFont="1" applyFill="1" applyBorder="1" applyAlignment="1">
      <alignment horizontal="center" vertical="center"/>
    </xf>
    <xf numFmtId="0" fontId="13" fillId="0" borderId="1" xfId="0" applyFont="1" applyBorder="1" applyAlignment="1">
      <alignment horizontal="center" vertical="top"/>
    </xf>
    <xf numFmtId="0" fontId="10" fillId="0" borderId="2" xfId="0" applyFont="1" applyBorder="1" applyAlignment="1">
      <alignment horizontal="center"/>
    </xf>
    <xf numFmtId="9" fontId="10" fillId="0" borderId="3" xfId="0" applyNumberFormat="1" applyFont="1" applyFill="1" applyBorder="1" applyAlignment="1">
      <alignment horizontal="center" vertical="center"/>
    </xf>
    <xf numFmtId="0" fontId="10" fillId="0" borderId="0" xfId="0" applyFont="1" applyAlignment="1">
      <alignment horizontal="left" indent="3"/>
    </xf>
    <xf numFmtId="0" fontId="11" fillId="0" borderId="0" xfId="0" applyFont="1" applyBorder="1" applyAlignment="1">
      <alignment/>
    </xf>
    <xf numFmtId="0" fontId="11" fillId="0" borderId="0" xfId="0" applyFont="1" applyAlignment="1">
      <alignment horizontal="center"/>
    </xf>
    <xf numFmtId="0" fontId="12" fillId="0" borderId="0" xfId="0" applyFont="1" applyAlignment="1">
      <alignment/>
    </xf>
    <xf numFmtId="0" fontId="10" fillId="0" borderId="0" xfId="0" applyFont="1" applyBorder="1" applyAlignment="1">
      <alignment horizontal="right"/>
    </xf>
    <xf numFmtId="0" fontId="10" fillId="0" borderId="4" xfId="0" applyFont="1" applyBorder="1" applyAlignment="1">
      <alignment horizontal="left" indent="1"/>
    </xf>
    <xf numFmtId="0" fontId="10" fillId="0" borderId="4" xfId="0" applyFont="1" applyBorder="1" applyAlignment="1">
      <alignment/>
    </xf>
    <xf numFmtId="0" fontId="12" fillId="0" borderId="4" xfId="0" applyFont="1" applyBorder="1" applyAlignment="1">
      <alignment/>
    </xf>
    <xf numFmtId="0" fontId="12" fillId="0" borderId="0" xfId="0" applyFont="1" applyBorder="1" applyAlignment="1">
      <alignment/>
    </xf>
    <xf numFmtId="0" fontId="12" fillId="0" borderId="0" xfId="0" applyFont="1" applyBorder="1" applyAlignment="1">
      <alignment horizontal="center"/>
    </xf>
    <xf numFmtId="0" fontId="10" fillId="0" borderId="0" xfId="0" applyFont="1" applyFill="1" applyBorder="1" applyAlignment="1">
      <alignment horizontal="right" vertical="center"/>
    </xf>
    <xf numFmtId="176" fontId="10" fillId="0" borderId="2" xfId="0" applyNumberFormat="1" applyFont="1" applyFill="1" applyBorder="1" applyAlignment="1">
      <alignment horizontal="right" vertical="center"/>
    </xf>
    <xf numFmtId="0" fontId="10" fillId="0" borderId="0" xfId="0" applyFont="1" applyBorder="1" applyAlignment="1">
      <alignment horizontal="center"/>
    </xf>
    <xf numFmtId="0" fontId="10" fillId="0" borderId="0" xfId="0" applyFont="1" applyAlignment="1">
      <alignment/>
    </xf>
    <xf numFmtId="0" fontId="10" fillId="0" borderId="0" xfId="0" applyFont="1" applyBorder="1" applyAlignment="1">
      <alignment/>
    </xf>
    <xf numFmtId="0" fontId="10" fillId="0" borderId="2" xfId="0" applyFont="1" applyBorder="1" applyAlignment="1">
      <alignment/>
    </xf>
    <xf numFmtId="0" fontId="10" fillId="0" borderId="2" xfId="0" applyFont="1" applyBorder="1" applyAlignment="1">
      <alignment horizontal="center" vertical="center"/>
    </xf>
    <xf numFmtId="176" fontId="10" fillId="0" borderId="0" xfId="0" applyNumberFormat="1" applyFont="1" applyFill="1" applyBorder="1" applyAlignment="1">
      <alignment horizontal="right" vertical="center"/>
    </xf>
    <xf numFmtId="191" fontId="10" fillId="0" borderId="0" xfId="0" applyNumberFormat="1" applyFont="1" applyFill="1" applyBorder="1" applyAlignment="1">
      <alignment horizontal="right" vertical="center"/>
    </xf>
    <xf numFmtId="191" fontId="10" fillId="0" borderId="2" xfId="0" applyNumberFormat="1" applyFont="1" applyFill="1" applyBorder="1" applyAlignment="1">
      <alignment horizontal="right" vertical="center"/>
    </xf>
    <xf numFmtId="49" fontId="10" fillId="0" borderId="0" xfId="0" applyNumberFormat="1" applyFont="1" applyFill="1" applyBorder="1" applyAlignment="1">
      <alignment horizontal="center" vertical="center"/>
    </xf>
    <xf numFmtId="0" fontId="10" fillId="0" borderId="2" xfId="0" applyFont="1" applyFill="1" applyBorder="1" applyAlignment="1">
      <alignment horizontal="center" vertical="center"/>
    </xf>
    <xf numFmtId="176" fontId="10" fillId="0" borderId="0" xfId="0" applyNumberFormat="1" applyFont="1" applyFill="1" applyAlignment="1">
      <alignment horizontal="right" vertical="center"/>
    </xf>
    <xf numFmtId="0" fontId="10" fillId="0" borderId="0" xfId="0" applyFont="1" applyFill="1" applyBorder="1" applyAlignment="1">
      <alignment horizontal="distributed" vertical="center" indent="1" readingOrder="1"/>
    </xf>
    <xf numFmtId="0" fontId="10" fillId="0" borderId="2" xfId="0" applyFont="1" applyFill="1" applyBorder="1" applyAlignment="1">
      <alignment horizontal="distributed" vertical="center" indent="1" readingOrder="1"/>
    </xf>
    <xf numFmtId="0" fontId="10" fillId="0" borderId="0" xfId="0" applyFont="1" applyFill="1" applyBorder="1" applyAlignment="1">
      <alignment horizontal="distributed" vertical="top" readingOrder="1"/>
    </xf>
    <xf numFmtId="0" fontId="10" fillId="0" borderId="2" xfId="0" applyFont="1" applyFill="1" applyBorder="1" applyAlignment="1">
      <alignment horizontal="distributed" vertical="top" readingOrder="1"/>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0" xfId="0" applyFont="1" applyFill="1" applyAlignment="1">
      <alignment/>
    </xf>
    <xf numFmtId="0" fontId="10" fillId="0" borderId="0" xfId="0" applyFont="1" applyFill="1" applyBorder="1" applyAlignment="1">
      <alignment/>
    </xf>
    <xf numFmtId="0" fontId="10" fillId="0" borderId="2" xfId="0" applyFont="1" applyFill="1" applyBorder="1" applyAlignment="1">
      <alignment/>
    </xf>
    <xf numFmtId="0" fontId="10" fillId="0" borderId="4" xfId="0" applyFont="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9" fontId="10" fillId="0" borderId="0" xfId="0" applyNumberFormat="1" applyFont="1" applyFill="1" applyBorder="1" applyAlignment="1">
      <alignment horizontal="center" vertical="center"/>
    </xf>
    <xf numFmtId="0" fontId="10" fillId="0" borderId="0" xfId="0" applyFont="1" applyFill="1" applyAlignment="1">
      <alignment horizontal="right" vertical="center"/>
    </xf>
    <xf numFmtId="188" fontId="10" fillId="0" borderId="0" xfId="0" applyNumberFormat="1" applyFont="1" applyFill="1" applyBorder="1" applyAlignment="1">
      <alignment/>
    </xf>
    <xf numFmtId="0" fontId="12" fillId="0" borderId="2" xfId="0" applyFont="1" applyBorder="1" applyAlignment="1">
      <alignment/>
    </xf>
    <xf numFmtId="0" fontId="12" fillId="0" borderId="0" xfId="0" applyFont="1" applyFill="1" applyAlignment="1">
      <alignment/>
    </xf>
    <xf numFmtId="0" fontId="5" fillId="0" borderId="2" xfId="0" applyFont="1" applyFill="1" applyBorder="1" applyAlignment="1">
      <alignment horizontal="center" vertical="center"/>
    </xf>
    <xf numFmtId="0" fontId="14" fillId="0" borderId="0" xfId="0" applyFont="1" applyBorder="1" applyAlignment="1">
      <alignment horizontal="distributed" vertical="center"/>
    </xf>
    <xf numFmtId="177" fontId="14"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177" fontId="14" fillId="0" borderId="0" xfId="0" applyNumberFormat="1" applyFont="1" applyFill="1" applyBorder="1" applyAlignment="1">
      <alignment horizontal="right" vertical="center"/>
    </xf>
    <xf numFmtId="0" fontId="12" fillId="0" borderId="0" xfId="0" applyFont="1" applyBorder="1" applyAlignment="1">
      <alignment/>
    </xf>
    <xf numFmtId="0" fontId="12" fillId="0" borderId="0" xfId="0" applyFont="1" applyAlignment="1">
      <alignment/>
    </xf>
    <xf numFmtId="0" fontId="10" fillId="0" borderId="0" xfId="0" applyFont="1" applyFill="1" applyBorder="1" applyAlignment="1">
      <alignment horizontal="left"/>
    </xf>
    <xf numFmtId="0" fontId="12" fillId="0" borderId="0" xfId="0" applyFont="1" applyFill="1" applyBorder="1" applyAlignment="1">
      <alignment/>
    </xf>
    <xf numFmtId="0" fontId="10" fillId="0" borderId="0" xfId="0" applyFont="1" applyFill="1" applyBorder="1" applyAlignment="1">
      <alignment horizontal="right"/>
    </xf>
    <xf numFmtId="0" fontId="10" fillId="0" borderId="4" xfId="0" applyFont="1" applyFill="1" applyBorder="1" applyAlignment="1">
      <alignment horizontal="left" vertical="center"/>
    </xf>
    <xf numFmtId="0" fontId="12" fillId="0" borderId="4" xfId="0" applyFont="1" applyFill="1" applyBorder="1" applyAlignment="1">
      <alignment/>
    </xf>
    <xf numFmtId="0" fontId="12" fillId="0" borderId="4" xfId="0" applyFont="1" applyBorder="1" applyAlignment="1">
      <alignment/>
    </xf>
    <xf numFmtId="0" fontId="12" fillId="0" borderId="4" xfId="0" applyFont="1" applyBorder="1" applyAlignment="1">
      <alignment horizontal="center"/>
    </xf>
    <xf numFmtId="0" fontId="0" fillId="0" borderId="2" xfId="0" applyFill="1" applyBorder="1" applyAlignment="1">
      <alignment/>
    </xf>
    <xf numFmtId="0" fontId="14" fillId="0" borderId="0" xfId="0" applyFont="1" applyBorder="1" applyAlignment="1">
      <alignment/>
    </xf>
    <xf numFmtId="0" fontId="12" fillId="0" borderId="5" xfId="0" applyFont="1" applyBorder="1" applyAlignment="1">
      <alignment/>
    </xf>
    <xf numFmtId="186" fontId="14" fillId="0" borderId="0" xfId="0" applyNumberFormat="1" applyFont="1" applyFill="1" applyBorder="1" applyAlignment="1">
      <alignment horizontal="right" vertical="center"/>
    </xf>
    <xf numFmtId="0" fontId="12" fillId="0" borderId="6" xfId="0" applyFont="1" applyBorder="1" applyAlignment="1">
      <alignment/>
    </xf>
    <xf numFmtId="0" fontId="14" fillId="0" borderId="0" xfId="0" applyFont="1" applyBorder="1" applyAlignment="1">
      <alignment horizontal="center" vertical="center"/>
    </xf>
    <xf numFmtId="177" fontId="12" fillId="0" borderId="0" xfId="0" applyNumberFormat="1" applyFont="1" applyBorder="1" applyAlignment="1">
      <alignment horizontal="right" vertical="center"/>
    </xf>
    <xf numFmtId="177" fontId="13" fillId="0" borderId="7" xfId="0" applyNumberFormat="1" applyFont="1" applyBorder="1" applyAlignment="1">
      <alignment horizontal="right" vertical="center"/>
    </xf>
    <xf numFmtId="177" fontId="13" fillId="0" borderId="2" xfId="0" applyNumberFormat="1" applyFont="1" applyBorder="1" applyAlignment="1">
      <alignment horizontal="right" vertical="center"/>
    </xf>
    <xf numFmtId="186" fontId="12" fillId="0" borderId="0" xfId="0" applyNumberFormat="1" applyFont="1" applyBorder="1" applyAlignment="1">
      <alignment horizontal="right" vertical="center"/>
    </xf>
    <xf numFmtId="177" fontId="12" fillId="0" borderId="0" xfId="0" applyNumberFormat="1" applyFont="1" applyFill="1" applyBorder="1" applyAlignment="1">
      <alignment horizontal="right" vertical="center"/>
    </xf>
    <xf numFmtId="186" fontId="12" fillId="0" borderId="0" xfId="0" applyNumberFormat="1" applyFont="1" applyFill="1" applyBorder="1" applyAlignment="1">
      <alignment/>
    </xf>
    <xf numFmtId="177" fontId="12" fillId="0" borderId="0" xfId="0" applyNumberFormat="1" applyFont="1" applyFill="1" applyAlignment="1">
      <alignment/>
    </xf>
    <xf numFmtId="0" fontId="13" fillId="0" borderId="7" xfId="0" applyFont="1" applyBorder="1" applyAlignment="1">
      <alignment horizontal="center" vertical="center"/>
    </xf>
    <xf numFmtId="0" fontId="13" fillId="0" borderId="2" xfId="0" applyFont="1" applyBorder="1" applyAlignment="1">
      <alignment horizontal="center"/>
    </xf>
    <xf numFmtId="0" fontId="14" fillId="0" borderId="0" xfId="0" applyFont="1" applyAlignment="1">
      <alignment/>
    </xf>
    <xf numFmtId="0" fontId="14" fillId="0" borderId="0" xfId="0" applyFont="1" applyBorder="1" applyAlignment="1">
      <alignment vertic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Fill="1" applyBorder="1" applyAlignment="1">
      <alignment horizontal="center"/>
    </xf>
    <xf numFmtId="0" fontId="13" fillId="0" borderId="1" xfId="0" applyFont="1" applyFill="1" applyBorder="1" applyAlignment="1">
      <alignment vertical="center"/>
    </xf>
    <xf numFmtId="0" fontId="14" fillId="0" borderId="11" xfId="0" applyFont="1" applyFill="1" applyBorder="1" applyAlignment="1">
      <alignment horizontal="center" vertical="center"/>
    </xf>
    <xf numFmtId="0" fontId="12" fillId="0" borderId="6" xfId="0" applyFont="1" applyFill="1" applyBorder="1" applyAlignment="1">
      <alignment/>
    </xf>
    <xf numFmtId="0" fontId="14"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xf>
    <xf numFmtId="0" fontId="14" fillId="0" borderId="4" xfId="0" applyFont="1" applyFill="1" applyBorder="1" applyAlignment="1">
      <alignment horizontal="center" vertical="center"/>
    </xf>
    <xf numFmtId="0" fontId="12" fillId="0" borderId="12" xfId="0" applyFont="1" applyFill="1" applyBorder="1" applyAlignment="1">
      <alignment/>
    </xf>
    <xf numFmtId="0" fontId="12" fillId="0" borderId="4" xfId="0" applyFont="1" applyFill="1" applyBorder="1" applyAlignment="1">
      <alignment/>
    </xf>
    <xf numFmtId="0" fontId="10" fillId="0" borderId="4" xfId="0" applyFont="1" applyFill="1" applyBorder="1" applyAlignment="1">
      <alignment/>
    </xf>
    <xf numFmtId="0" fontId="13" fillId="0" borderId="0" xfId="0" applyFont="1" applyFill="1" applyBorder="1" applyAlignment="1">
      <alignment horizontal="right" vertical="top"/>
    </xf>
    <xf numFmtId="0" fontId="12" fillId="0" borderId="13" xfId="0" applyFont="1" applyFill="1" applyBorder="1" applyAlignment="1">
      <alignment/>
    </xf>
    <xf numFmtId="0" fontId="12" fillId="0" borderId="9" xfId="0" applyFont="1" applyFill="1" applyBorder="1" applyAlignment="1">
      <alignment/>
    </xf>
    <xf numFmtId="177" fontId="0" fillId="0" borderId="0" xfId="0" applyNumberFormat="1" applyFill="1" applyBorder="1" applyAlignment="1">
      <alignment/>
    </xf>
    <xf numFmtId="177" fontId="0" fillId="0" borderId="2" xfId="0" applyNumberFormat="1" applyFill="1" applyBorder="1" applyAlignment="1">
      <alignment/>
    </xf>
    <xf numFmtId="177" fontId="4" fillId="0" borderId="0" xfId="0" applyNumberFormat="1" applyFont="1" applyFill="1" applyBorder="1" applyAlignment="1">
      <alignment/>
    </xf>
    <xf numFmtId="177" fontId="4" fillId="0" borderId="0" xfId="0" applyNumberFormat="1" applyFont="1" applyFill="1" applyBorder="1" applyAlignment="1">
      <alignment/>
    </xf>
    <xf numFmtId="177" fontId="0" fillId="0" borderId="0" xfId="0" applyNumberFormat="1" applyFill="1" applyBorder="1" applyAlignment="1">
      <alignment/>
    </xf>
    <xf numFmtId="177" fontId="12" fillId="0" borderId="4" xfId="0" applyNumberFormat="1" applyFont="1" applyFill="1" applyBorder="1" applyAlignment="1">
      <alignment/>
    </xf>
    <xf numFmtId="177" fontId="12" fillId="0" borderId="12" xfId="0" applyNumberFormat="1" applyFont="1" applyFill="1" applyBorder="1" applyAlignment="1">
      <alignment/>
    </xf>
    <xf numFmtId="177" fontId="10" fillId="0" borderId="4" xfId="0" applyNumberFormat="1" applyFont="1" applyFill="1" applyBorder="1" applyAlignment="1">
      <alignment/>
    </xf>
    <xf numFmtId="177" fontId="10" fillId="0" borderId="4" xfId="0" applyNumberFormat="1" applyFont="1" applyFill="1" applyBorder="1" applyAlignment="1">
      <alignment/>
    </xf>
    <xf numFmtId="177" fontId="12" fillId="0" borderId="4" xfId="0" applyNumberFormat="1" applyFont="1" applyFill="1" applyBorder="1" applyAlignment="1">
      <alignment/>
    </xf>
    <xf numFmtId="0" fontId="0" fillId="0" borderId="0" xfId="0" applyFont="1" applyFill="1" applyBorder="1" applyAlignment="1">
      <alignment/>
    </xf>
    <xf numFmtId="0" fontId="10" fillId="0" borderId="0" xfId="0" applyFont="1" applyFill="1" applyAlignment="1">
      <alignment horizontal="right"/>
    </xf>
    <xf numFmtId="0" fontId="11" fillId="0" borderId="0" xfId="0" applyFont="1" applyFill="1" applyBorder="1" applyAlignment="1">
      <alignment/>
    </xf>
    <xf numFmtId="0" fontId="10" fillId="0" borderId="0" xfId="0" applyFont="1" applyFill="1" applyBorder="1" applyAlignment="1">
      <alignment horizontal="left" indent="2"/>
    </xf>
    <xf numFmtId="0" fontId="10" fillId="0" borderId="0" xfId="0" applyFont="1" applyFill="1" applyBorder="1" applyAlignment="1">
      <alignment/>
    </xf>
    <xf numFmtId="0" fontId="14" fillId="0" borderId="0" xfId="0" applyFont="1" applyFill="1" applyBorder="1" applyAlignment="1">
      <alignment/>
    </xf>
    <xf numFmtId="179" fontId="0" fillId="0" borderId="0" xfId="0" applyNumberFormat="1" applyBorder="1" applyAlignment="1">
      <alignment/>
    </xf>
    <xf numFmtId="0" fontId="10" fillId="0" borderId="4" xfId="0" applyFont="1" applyFill="1" applyBorder="1" applyAlignment="1">
      <alignment horizontal="left" indent="1"/>
    </xf>
    <xf numFmtId="0" fontId="0" fillId="0" borderId="9" xfId="0" applyFill="1" applyBorder="1" applyAlignment="1">
      <alignment horizontal="center"/>
    </xf>
    <xf numFmtId="0" fontId="10" fillId="0" borderId="6" xfId="0" applyFont="1" applyFill="1" applyBorder="1" applyAlignment="1">
      <alignment/>
    </xf>
    <xf numFmtId="177" fontId="14" fillId="0" borderId="0" xfId="0" applyNumberFormat="1" applyFont="1" applyFill="1" applyAlignment="1">
      <alignment horizontal="right" vertical="center"/>
    </xf>
    <xf numFmtId="0" fontId="12" fillId="0" borderId="2" xfId="0" applyFont="1" applyFill="1" applyBorder="1" applyAlignment="1">
      <alignment horizontal="center"/>
    </xf>
    <xf numFmtId="0" fontId="12" fillId="0" borderId="12" xfId="0" applyFont="1" applyFill="1" applyBorder="1" applyAlignment="1">
      <alignment horizontal="center"/>
    </xf>
    <xf numFmtId="177" fontId="14" fillId="0" borderId="4" xfId="0" applyNumberFormat="1" applyFont="1" applyFill="1" applyBorder="1" applyAlignment="1">
      <alignment vertical="center"/>
    </xf>
    <xf numFmtId="179" fontId="12" fillId="0" borderId="0" xfId="0" applyNumberFormat="1" applyFont="1" applyAlignment="1">
      <alignment/>
    </xf>
    <xf numFmtId="0" fontId="12" fillId="0" borderId="0" xfId="0" applyFont="1" applyFill="1" applyBorder="1" applyAlignment="1">
      <alignment horizontal="center"/>
    </xf>
    <xf numFmtId="179" fontId="14" fillId="0" borderId="0" xfId="0" applyNumberFormat="1" applyFont="1" applyFill="1" applyBorder="1" applyAlignment="1">
      <alignment/>
    </xf>
    <xf numFmtId="0" fontId="12" fillId="0" borderId="4" xfId="0" applyFont="1" applyFill="1" applyBorder="1" applyAlignment="1">
      <alignment horizontal="center"/>
    </xf>
    <xf numFmtId="179" fontId="14" fillId="0" borderId="4" xfId="0" applyNumberFormat="1" applyFont="1" applyFill="1" applyBorder="1" applyAlignment="1">
      <alignment/>
    </xf>
    <xf numFmtId="0" fontId="10" fillId="0" borderId="2" xfId="0" applyFont="1" applyFill="1" applyBorder="1" applyAlignment="1">
      <alignment/>
    </xf>
    <xf numFmtId="0" fontId="10" fillId="0" borderId="6" xfId="0" applyFont="1" applyFill="1" applyBorder="1" applyAlignment="1">
      <alignment horizontal="right"/>
    </xf>
    <xf numFmtId="0" fontId="10" fillId="0" borderId="0" xfId="0" applyFont="1" applyAlignment="1">
      <alignment horizontal="right"/>
    </xf>
    <xf numFmtId="0" fontId="12" fillId="0" borderId="9" xfId="0" applyFont="1" applyBorder="1" applyAlignment="1">
      <alignment/>
    </xf>
    <xf numFmtId="0" fontId="10" fillId="0" borderId="4" xfId="0" applyFont="1" applyFill="1" applyBorder="1" applyAlignment="1">
      <alignment horizontal="right"/>
    </xf>
    <xf numFmtId="0" fontId="14" fillId="0" borderId="4" xfId="0" applyFont="1" applyBorder="1" applyAlignment="1">
      <alignment horizontal="center" vertical="center"/>
    </xf>
    <xf numFmtId="0" fontId="14" fillId="0" borderId="14" xfId="0" applyFont="1" applyFill="1" applyBorder="1" applyAlignment="1">
      <alignment horizontal="center" vertical="center"/>
    </xf>
    <xf numFmtId="0" fontId="14" fillId="0" borderId="2" xfId="0" applyFont="1" applyFill="1" applyBorder="1" applyAlignment="1">
      <alignment horizontal="center"/>
    </xf>
    <xf numFmtId="0" fontId="14" fillId="0" borderId="0" xfId="0" applyFont="1" applyFill="1" applyBorder="1" applyAlignment="1">
      <alignment horizontal="left" indent="2"/>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0" fillId="0" borderId="0" xfId="0" applyFont="1" applyFill="1" applyAlignment="1">
      <alignment/>
    </xf>
    <xf numFmtId="0" fontId="10" fillId="0" borderId="0" xfId="0" applyFont="1" applyBorder="1" applyAlignment="1">
      <alignment horizontal="left" indent="3"/>
    </xf>
    <xf numFmtId="0" fontId="10" fillId="0" borderId="0" xfId="0" applyFont="1" applyBorder="1" applyAlignment="1">
      <alignment/>
    </xf>
    <xf numFmtId="0" fontId="11" fillId="0" borderId="0" xfId="0" applyFont="1" applyBorder="1" applyAlignment="1">
      <alignment horizontal="center"/>
    </xf>
    <xf numFmtId="0" fontId="14" fillId="0" borderId="4" xfId="0" applyFont="1" applyBorder="1" applyAlignment="1">
      <alignment/>
    </xf>
    <xf numFmtId="0" fontId="14" fillId="0" borderId="4" xfId="0" applyFont="1" applyBorder="1" applyAlignment="1">
      <alignment vertical="center"/>
    </xf>
    <xf numFmtId="0" fontId="14" fillId="0" borderId="4" xfId="0" applyFont="1" applyFill="1" applyBorder="1" applyAlignment="1">
      <alignment/>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horizontal="distributed" vertical="center"/>
    </xf>
    <xf numFmtId="0" fontId="14" fillId="0" borderId="2" xfId="0" applyFont="1" applyBorder="1" applyAlignment="1">
      <alignment/>
    </xf>
    <xf numFmtId="0" fontId="14" fillId="0" borderId="13" xfId="0" applyFont="1" applyBorder="1" applyAlignment="1">
      <alignment/>
    </xf>
    <xf numFmtId="0" fontId="14" fillId="0" borderId="9" xfId="0" applyFont="1" applyBorder="1" applyAlignment="1">
      <alignment/>
    </xf>
    <xf numFmtId="0" fontId="14" fillId="0" borderId="0" xfId="0" applyFont="1" applyFill="1" applyBorder="1" applyAlignment="1">
      <alignment horizontal="distributed" vertical="center" indent="1"/>
    </xf>
    <xf numFmtId="0" fontId="14" fillId="0" borderId="2" xfId="0" applyFont="1" applyFill="1" applyBorder="1" applyAlignment="1">
      <alignment horizontal="distributed" vertical="center" indent="1"/>
    </xf>
    <xf numFmtId="0" fontId="12" fillId="0" borderId="9" xfId="0" applyFont="1" applyFill="1" applyBorder="1" applyAlignment="1">
      <alignment horizontal="distributed" indent="1"/>
    </xf>
    <xf numFmtId="177" fontId="12" fillId="0" borderId="0" xfId="0" applyNumberFormat="1" applyFont="1" applyFill="1" applyAlignment="1">
      <alignment/>
    </xf>
    <xf numFmtId="177" fontId="12" fillId="0" borderId="0" xfId="0" applyNumberFormat="1" applyFont="1" applyFill="1" applyBorder="1" applyAlignment="1">
      <alignment/>
    </xf>
    <xf numFmtId="178" fontId="12" fillId="0" borderId="0" xfId="0" applyNumberFormat="1" applyFont="1" applyFill="1" applyAlignment="1">
      <alignment/>
    </xf>
    <xf numFmtId="0" fontId="14" fillId="0" borderId="0" xfId="0" applyFont="1" applyAlignment="1">
      <alignment horizontal="left" indent="2"/>
    </xf>
    <xf numFmtId="0" fontId="14" fillId="0" borderId="0" xfId="0" applyFont="1" applyFill="1" applyAlignment="1">
      <alignment horizontal="left" indent="2"/>
    </xf>
    <xf numFmtId="0" fontId="10" fillId="0" borderId="0" xfId="0" applyFont="1" applyAlignment="1">
      <alignment horizontal="left"/>
    </xf>
    <xf numFmtId="0" fontId="10" fillId="0" borderId="0" xfId="0" applyFont="1" applyFill="1" applyAlignment="1">
      <alignment horizontal="left" indent="3"/>
    </xf>
    <xf numFmtId="0" fontId="10" fillId="0" borderId="0" xfId="0" applyFont="1" applyFill="1" applyAlignment="1">
      <alignment horizontal="left"/>
    </xf>
    <xf numFmtId="0" fontId="10" fillId="0" borderId="0" xfId="0" applyFont="1" applyAlignment="1">
      <alignment/>
    </xf>
    <xf numFmtId="0" fontId="2" fillId="0" borderId="0" xfId="0" applyFont="1" applyAlignment="1">
      <alignment vertical="top"/>
    </xf>
    <xf numFmtId="0" fontId="0" fillId="0" borderId="13" xfId="0" applyFill="1" applyBorder="1" applyAlignment="1">
      <alignment/>
    </xf>
    <xf numFmtId="0" fontId="0" fillId="0" borderId="9" xfId="0" applyFill="1" applyBorder="1" applyAlignment="1">
      <alignment/>
    </xf>
    <xf numFmtId="0" fontId="14" fillId="0" borderId="17" xfId="0" applyFont="1" applyBorder="1" applyAlignment="1">
      <alignment/>
    </xf>
    <xf numFmtId="0" fontId="14" fillId="0" borderId="12" xfId="0" applyFont="1" applyBorder="1" applyAlignment="1">
      <alignment horizontal="center"/>
    </xf>
    <xf numFmtId="0" fontId="14" fillId="0" borderId="17" xfId="0" applyFont="1" applyBorder="1" applyAlignment="1">
      <alignment horizontal="center"/>
    </xf>
    <xf numFmtId="0" fontId="14" fillId="0" borderId="7" xfId="0" applyFont="1" applyBorder="1" applyAlignment="1">
      <alignment horizontal="center" vertical="center"/>
    </xf>
    <xf numFmtId="0" fontId="14" fillId="0" borderId="2" xfId="0" applyFont="1" applyBorder="1" applyAlignment="1">
      <alignment horizontal="center"/>
    </xf>
    <xf numFmtId="0" fontId="14" fillId="0" borderId="7" xfId="0" applyFont="1" applyBorder="1" applyAlignment="1">
      <alignment horizontal="center"/>
    </xf>
    <xf numFmtId="0" fontId="14" fillId="0" borderId="7" xfId="0" applyFont="1" applyBorder="1" applyAlignment="1">
      <alignment/>
    </xf>
    <xf numFmtId="0" fontId="14" fillId="0" borderId="2" xfId="0" applyFont="1" applyBorder="1" applyAlignment="1">
      <alignment horizontal="center" vertical="top"/>
    </xf>
    <xf numFmtId="0" fontId="14" fillId="0" borderId="7" xfId="0" applyFont="1" applyBorder="1" applyAlignment="1">
      <alignment horizontal="center" vertical="top"/>
    </xf>
    <xf numFmtId="0" fontId="14" fillId="0" borderId="1" xfId="0" applyFont="1" applyBorder="1" applyAlignment="1">
      <alignment horizontal="center" vertical="top"/>
    </xf>
    <xf numFmtId="0" fontId="14" fillId="0" borderId="14" xfId="0" applyFont="1" applyBorder="1" applyAlignment="1">
      <alignment horizontal="center" vertical="center"/>
    </xf>
    <xf numFmtId="0" fontId="14" fillId="0" borderId="18" xfId="0" applyFont="1" applyBorder="1" applyAlignment="1">
      <alignment horizontal="center" vertical="top"/>
    </xf>
    <xf numFmtId="0" fontId="14" fillId="0" borderId="14" xfId="0" applyFont="1" applyBorder="1" applyAlignment="1">
      <alignment horizontal="center" vertical="top"/>
    </xf>
    <xf numFmtId="0" fontId="14" fillId="0" borderId="19" xfId="0" applyFont="1" applyBorder="1" applyAlignment="1">
      <alignment horizontal="center" vertical="center"/>
    </xf>
    <xf numFmtId="0" fontId="12" fillId="0" borderId="11" xfId="0" applyFont="1" applyBorder="1" applyAlignment="1">
      <alignment horizontal="center"/>
    </xf>
    <xf numFmtId="177" fontId="14" fillId="0" borderId="0" xfId="0" applyNumberFormat="1" applyFont="1" applyAlignment="1">
      <alignment horizontal="right" vertical="center"/>
    </xf>
    <xf numFmtId="0" fontId="12" fillId="0" borderId="0" xfId="0" applyFont="1" applyFill="1" applyAlignment="1">
      <alignment vertical="center"/>
    </xf>
    <xf numFmtId="0" fontId="14" fillId="0" borderId="17" xfId="0" applyFont="1" applyFill="1" applyBorder="1" applyAlignment="1">
      <alignment/>
    </xf>
    <xf numFmtId="0" fontId="14" fillId="0" borderId="12" xfId="0" applyFont="1" applyFill="1" applyBorder="1" applyAlignment="1">
      <alignment horizontal="center"/>
    </xf>
    <xf numFmtId="0" fontId="14" fillId="0" borderId="17" xfId="0" applyFont="1" applyFill="1" applyBorder="1" applyAlignment="1">
      <alignment/>
    </xf>
    <xf numFmtId="0" fontId="14" fillId="0" borderId="7" xfId="0" applyFont="1" applyFill="1" applyBorder="1" applyAlignment="1">
      <alignment horizontal="center" vertical="center"/>
    </xf>
    <xf numFmtId="0" fontId="14" fillId="0" borderId="7" xfId="0" applyFont="1" applyFill="1" applyBorder="1" applyAlignment="1">
      <alignment horizontal="center"/>
    </xf>
    <xf numFmtId="0" fontId="14" fillId="0" borderId="7" xfId="0" applyFont="1" applyFill="1" applyBorder="1" applyAlignment="1">
      <alignment/>
    </xf>
    <xf numFmtId="0" fontId="14" fillId="0" borderId="2" xfId="0" applyFont="1" applyFill="1" applyBorder="1" applyAlignment="1">
      <alignment horizontal="center" vertical="top"/>
    </xf>
    <xf numFmtId="0" fontId="14" fillId="0" borderId="7" xfId="0" applyFont="1" applyFill="1" applyBorder="1" applyAlignment="1">
      <alignment vertical="top"/>
    </xf>
    <xf numFmtId="0" fontId="14" fillId="0" borderId="1" xfId="0" applyFont="1" applyFill="1" applyBorder="1" applyAlignment="1">
      <alignment horizontal="center" vertical="top"/>
    </xf>
    <xf numFmtId="0" fontId="14" fillId="0" borderId="18" xfId="0" applyFont="1" applyFill="1" applyBorder="1" applyAlignment="1">
      <alignment horizontal="center" vertical="top"/>
    </xf>
    <xf numFmtId="0" fontId="14" fillId="0" borderId="14" xfId="0" applyFont="1" applyFill="1" applyBorder="1" applyAlignment="1">
      <alignment horizontal="center" vertical="top"/>
    </xf>
    <xf numFmtId="0" fontId="14" fillId="0" borderId="19" xfId="0" applyFont="1" applyFill="1" applyBorder="1" applyAlignment="1">
      <alignment horizontal="center" vertical="center"/>
    </xf>
    <xf numFmtId="0" fontId="12" fillId="0" borderId="0" xfId="0" applyFont="1" applyFill="1" applyAlignment="1">
      <alignment horizontal="right"/>
    </xf>
    <xf numFmtId="0" fontId="14" fillId="0" borderId="11" xfId="0" applyFont="1" applyFill="1" applyBorder="1" applyAlignment="1">
      <alignment/>
    </xf>
    <xf numFmtId="0" fontId="14" fillId="0" borderId="6" xfId="0" applyFont="1" applyFill="1" applyBorder="1" applyAlignment="1">
      <alignment/>
    </xf>
    <xf numFmtId="0" fontId="12" fillId="0" borderId="11" xfId="0" applyFont="1" applyFill="1" applyBorder="1" applyAlignment="1">
      <alignment/>
    </xf>
    <xf numFmtId="0" fontId="10" fillId="0" borderId="0" xfId="0" applyFont="1" applyFill="1" applyAlignment="1">
      <alignment horizontal="left" indent="2"/>
    </xf>
    <xf numFmtId="177" fontId="4" fillId="0" borderId="0" xfId="0" applyNumberFormat="1" applyFont="1" applyFill="1" applyBorder="1" applyAlignment="1">
      <alignment horizontal="right" vertical="center"/>
    </xf>
    <xf numFmtId="0" fontId="13" fillId="0" borderId="3" xfId="0" applyFont="1" applyBorder="1" applyAlignment="1">
      <alignment horizontal="center" vertical="center"/>
    </xf>
    <xf numFmtId="0" fontId="13" fillId="0" borderId="20" xfId="0" applyFont="1" applyBorder="1" applyAlignment="1">
      <alignment horizontal="center" vertical="center"/>
    </xf>
    <xf numFmtId="0" fontId="14" fillId="0" borderId="11" xfId="0" applyFont="1" applyBorder="1" applyAlignment="1">
      <alignment/>
    </xf>
    <xf numFmtId="0" fontId="14" fillId="0" borderId="6" xfId="0" applyFont="1" applyBorder="1" applyAlignment="1">
      <alignment/>
    </xf>
    <xf numFmtId="179" fontId="14" fillId="0" borderId="0" xfId="0" applyNumberFormat="1" applyFont="1" applyAlignment="1">
      <alignment horizontal="right" vertical="center"/>
    </xf>
    <xf numFmtId="177" fontId="10" fillId="0" borderId="0" xfId="0" applyNumberFormat="1" applyFont="1" applyAlignment="1">
      <alignment horizontal="right" vertical="center"/>
    </xf>
    <xf numFmtId="179" fontId="14" fillId="0" borderId="0" xfId="0" applyNumberFormat="1" applyFont="1" applyFill="1" applyAlignment="1">
      <alignment horizontal="right" vertical="center"/>
    </xf>
    <xf numFmtId="177" fontId="10" fillId="0" borderId="0" xfId="0" applyNumberFormat="1" applyFont="1" applyFill="1" applyAlignment="1">
      <alignment horizontal="right" vertical="center"/>
    </xf>
    <xf numFmtId="177" fontId="10" fillId="0" borderId="0" xfId="0" applyNumberFormat="1" applyFont="1" applyFill="1" applyBorder="1" applyAlignment="1">
      <alignment horizontal="right" vertical="center"/>
    </xf>
    <xf numFmtId="0" fontId="14" fillId="0" borderId="2" xfId="0" applyFont="1" applyFill="1" applyBorder="1" applyAlignment="1">
      <alignment/>
    </xf>
    <xf numFmtId="179" fontId="14" fillId="0" borderId="0" xfId="0" applyNumberFormat="1" applyFont="1" applyFill="1" applyBorder="1" applyAlignment="1">
      <alignment horizontal="right" vertical="center"/>
    </xf>
    <xf numFmtId="0" fontId="12" fillId="0" borderId="13" xfId="0" applyFont="1" applyFill="1" applyBorder="1" applyAlignment="1">
      <alignment horizontal="distributed"/>
    </xf>
    <xf numFmtId="0" fontId="5" fillId="0" borderId="6" xfId="0" applyFont="1" applyBorder="1" applyAlignment="1">
      <alignment horizontal="distributed" vertical="center"/>
    </xf>
    <xf numFmtId="0" fontId="5" fillId="0" borderId="5" xfId="0"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horizontal="distributed" vertical="center"/>
    </xf>
    <xf numFmtId="0" fontId="14" fillId="0" borderId="21" xfId="0" applyFont="1" applyBorder="1" applyAlignment="1">
      <alignment horizontal="center" vertical="center"/>
    </xf>
    <xf numFmtId="0" fontId="12" fillId="0" borderId="11" xfId="0" applyFont="1" applyBorder="1" applyAlignment="1">
      <alignment/>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10" fillId="0" borderId="7" xfId="0" applyFont="1" applyBorder="1" applyAlignment="1">
      <alignment horizontal="distributed" vertical="center"/>
    </xf>
    <xf numFmtId="0" fontId="10" fillId="0" borderId="0" xfId="0" applyFont="1" applyAlignment="1">
      <alignment vertical="center"/>
    </xf>
    <xf numFmtId="178" fontId="10" fillId="0" borderId="0" xfId="0" applyNumberFormat="1"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xf>
    <xf numFmtId="0" fontId="10" fillId="0" borderId="0" xfId="0" applyFont="1" applyBorder="1" applyAlignment="1">
      <alignment horizontal="left" vertical="center"/>
    </xf>
    <xf numFmtId="0" fontId="10" fillId="0" borderId="0" xfId="0" applyFont="1" applyFill="1" applyAlignment="1">
      <alignment horizontal="center"/>
    </xf>
    <xf numFmtId="0" fontId="10" fillId="0" borderId="2" xfId="0" applyFont="1" applyFill="1" applyBorder="1" applyAlignment="1">
      <alignment horizontal="distributed" vertical="center"/>
    </xf>
    <xf numFmtId="0" fontId="10" fillId="0" borderId="7"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2" xfId="0" applyFont="1" applyFill="1" applyBorder="1" applyAlignment="1">
      <alignment horizontal="distributed" vertical="center"/>
    </xf>
    <xf numFmtId="0" fontId="15" fillId="0" borderId="7" xfId="0" applyFont="1" applyFill="1" applyBorder="1" applyAlignment="1">
      <alignment horizontal="distributed" vertical="center"/>
    </xf>
    <xf numFmtId="0" fontId="14" fillId="0" borderId="0" xfId="0" applyFont="1" applyFill="1" applyBorder="1" applyAlignment="1">
      <alignment horizontal="left" vertical="center"/>
    </xf>
    <xf numFmtId="0" fontId="12" fillId="0" borderId="0" xfId="0" applyFont="1" applyBorder="1" applyAlignment="1">
      <alignment horizontal="center" vertical="center"/>
    </xf>
    <xf numFmtId="0" fontId="14" fillId="0" borderId="0" xfId="0" applyFont="1" applyBorder="1" applyAlignment="1">
      <alignment horizontal="left" vertical="center"/>
    </xf>
    <xf numFmtId="0" fontId="12" fillId="0" borderId="13" xfId="0" applyFont="1" applyBorder="1" applyAlignment="1">
      <alignment horizontal="center"/>
    </xf>
    <xf numFmtId="177" fontId="4" fillId="0" borderId="11" xfId="0" applyNumberFormat="1" applyFont="1" applyFill="1" applyBorder="1" applyAlignment="1">
      <alignment/>
    </xf>
    <xf numFmtId="177" fontId="4" fillId="0" borderId="13" xfId="0" applyNumberFormat="1" applyFont="1" applyFill="1" applyBorder="1" applyAlignment="1">
      <alignment vertical="center"/>
    </xf>
    <xf numFmtId="0" fontId="12" fillId="0" borderId="21" xfId="0" applyFont="1" applyBorder="1" applyAlignment="1">
      <alignment/>
    </xf>
    <xf numFmtId="186" fontId="10" fillId="0" borderId="0" xfId="0" applyNumberFormat="1" applyFont="1" applyFill="1" applyAlignment="1">
      <alignment horizontal="right" vertical="center"/>
    </xf>
    <xf numFmtId="178" fontId="4" fillId="0" borderId="11"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6" fillId="0" borderId="4" xfId="0" applyFont="1" applyBorder="1" applyAlignment="1">
      <alignment horizontal="left" indent="1"/>
    </xf>
    <xf numFmtId="0" fontId="16" fillId="0" borderId="0" xfId="0" applyFont="1" applyAlignment="1">
      <alignment horizontal="left" indent="1"/>
    </xf>
    <xf numFmtId="0" fontId="16" fillId="0" borderId="4" xfId="0" applyFont="1" applyFill="1" applyBorder="1" applyAlignment="1">
      <alignment horizontal="left" indent="1"/>
    </xf>
    <xf numFmtId="0" fontId="16" fillId="0" borderId="0" xfId="0" applyFont="1" applyFill="1" applyBorder="1" applyAlignment="1">
      <alignment horizontal="left" indent="1"/>
    </xf>
    <xf numFmtId="0" fontId="16" fillId="0" borderId="0" xfId="0" applyFont="1" applyFill="1" applyAlignment="1">
      <alignment horizontal="left" indent="1"/>
    </xf>
    <xf numFmtId="0" fontId="13" fillId="0" borderId="0" xfId="0" applyFont="1" applyFill="1" applyAlignment="1">
      <alignment horizontal="distributed" vertical="center"/>
    </xf>
    <xf numFmtId="0" fontId="13" fillId="0" borderId="0" xfId="0" applyFont="1" applyFill="1" applyAlignment="1">
      <alignment horizontal="distributed"/>
    </xf>
    <xf numFmtId="0" fontId="13" fillId="0" borderId="11" xfId="0" applyFont="1" applyFill="1" applyBorder="1" applyAlignment="1">
      <alignment horizontal="distributed" vertical="center"/>
    </xf>
    <xf numFmtId="0" fontId="6" fillId="0" borderId="11" xfId="0" applyFont="1" applyFill="1" applyBorder="1" applyAlignment="1">
      <alignment horizontal="distributed"/>
    </xf>
    <xf numFmtId="0" fontId="6" fillId="0" borderId="13" xfId="0" applyFont="1" applyFill="1" applyBorder="1" applyAlignment="1">
      <alignment horizontal="distributed" vertical="center"/>
    </xf>
    <xf numFmtId="0" fontId="2" fillId="0" borderId="0" xfId="0" applyFont="1" applyAlignment="1">
      <alignment horizontal="left" vertical="top"/>
    </xf>
    <xf numFmtId="0" fontId="16" fillId="0" borderId="0" xfId="0" applyFont="1" applyAlignment="1">
      <alignment horizontal="left" indent="3"/>
    </xf>
    <xf numFmtId="0" fontId="16" fillId="0" borderId="0" xfId="0" applyFont="1" applyFill="1" applyAlignment="1">
      <alignment horizontal="right"/>
    </xf>
    <xf numFmtId="0" fontId="16" fillId="0" borderId="0" xfId="0" applyFont="1" applyBorder="1" applyAlignment="1">
      <alignment horizontal="left" indent="3"/>
    </xf>
    <xf numFmtId="179" fontId="20"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Alignment="1">
      <alignment/>
    </xf>
    <xf numFmtId="181" fontId="14" fillId="0" borderId="0"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181" fontId="17" fillId="0" borderId="0" xfId="0" applyNumberFormat="1" applyFont="1" applyFill="1" applyBorder="1" applyAlignment="1">
      <alignment horizontal="right" vertical="center"/>
    </xf>
    <xf numFmtId="0" fontId="13" fillId="0" borderId="2" xfId="0" applyFont="1" applyBorder="1" applyAlignment="1">
      <alignment horizontal="center" vertical="center"/>
    </xf>
    <xf numFmtId="186" fontId="14" fillId="0" borderId="0" xfId="0" applyNumberFormat="1" applyFont="1" applyFill="1" applyBorder="1" applyAlignment="1">
      <alignment horizontal="right" vertical="center"/>
    </xf>
    <xf numFmtId="177" fontId="14" fillId="0" borderId="0" xfId="0" applyNumberFormat="1" applyFont="1" applyFill="1" applyBorder="1" applyAlignment="1">
      <alignment vertical="center"/>
    </xf>
    <xf numFmtId="177" fontId="14" fillId="0" borderId="2" xfId="0" applyNumberFormat="1" applyFont="1" applyFill="1" applyBorder="1" applyAlignment="1">
      <alignment vertical="center"/>
    </xf>
    <xf numFmtId="177" fontId="10" fillId="0" borderId="0" xfId="0" applyNumberFormat="1" applyFont="1" applyFill="1" applyAlignment="1">
      <alignment vertical="center"/>
    </xf>
    <xf numFmtId="177" fontId="10" fillId="0" borderId="2" xfId="0" applyNumberFormat="1" applyFont="1" applyFill="1" applyBorder="1" applyAlignment="1">
      <alignment vertical="center"/>
    </xf>
    <xf numFmtId="186" fontId="14" fillId="0" borderId="0" xfId="0" applyNumberFormat="1" applyFont="1" applyFill="1" applyBorder="1" applyAlignment="1">
      <alignment vertical="center"/>
    </xf>
    <xf numFmtId="0" fontId="13" fillId="0" borderId="1" xfId="0" applyFont="1" applyFill="1" applyBorder="1" applyAlignment="1">
      <alignment horizontal="center" vertical="center"/>
    </xf>
    <xf numFmtId="0" fontId="12" fillId="0" borderId="0" xfId="0" applyFont="1" applyFill="1" applyBorder="1" applyAlignment="1">
      <alignment horizontal="right" vertical="center"/>
    </xf>
    <xf numFmtId="177" fontId="10" fillId="0" borderId="0" xfId="0" applyNumberFormat="1" applyFont="1" applyFill="1" applyBorder="1" applyAlignment="1">
      <alignment vertical="center"/>
    </xf>
    <xf numFmtId="0" fontId="14" fillId="0" borderId="0" xfId="0" applyFont="1" applyBorder="1" applyAlignment="1">
      <alignment horizontal="center" vertical="center" shrinkToFit="1"/>
    </xf>
    <xf numFmtId="0" fontId="14" fillId="0" borderId="3" xfId="0" applyFont="1" applyFill="1" applyBorder="1" applyAlignment="1">
      <alignment horizontal="distributed"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2" xfId="0" applyFont="1" applyFill="1" applyBorder="1" applyAlignment="1">
      <alignment horizontal="center"/>
    </xf>
    <xf numFmtId="0" fontId="14" fillId="0" borderId="23" xfId="0" applyFont="1" applyFill="1" applyBorder="1" applyAlignment="1">
      <alignment horizontal="center"/>
    </xf>
    <xf numFmtId="0" fontId="13" fillId="0" borderId="7" xfId="0" applyFont="1" applyBorder="1" applyAlignment="1">
      <alignment horizontal="center" vertical="center"/>
    </xf>
    <xf numFmtId="0" fontId="10" fillId="0" borderId="2" xfId="0" applyFont="1" applyBorder="1" applyAlignment="1">
      <alignment horizontal="distributed" indent="1" readingOrder="1"/>
    </xf>
    <xf numFmtId="176" fontId="10" fillId="0" borderId="0" xfId="0" applyNumberFormat="1" applyFont="1" applyFill="1" applyBorder="1" applyAlignment="1">
      <alignment horizontal="center" vertical="center"/>
    </xf>
    <xf numFmtId="0" fontId="10" fillId="0" borderId="0" xfId="0" applyFont="1" applyBorder="1" applyAlignment="1">
      <alignment horizontal="distributed" wrapText="1" indent="1" readingOrder="1"/>
    </xf>
    <xf numFmtId="0" fontId="10" fillId="0" borderId="2" xfId="0" applyFont="1" applyBorder="1" applyAlignment="1">
      <alignment horizontal="distributed" wrapText="1" indent="1" readingOrder="1"/>
    </xf>
    <xf numFmtId="0" fontId="4" fillId="0" borderId="0" xfId="0" applyFont="1" applyFill="1" applyBorder="1" applyAlignment="1">
      <alignment horizontal="right" vertical="center"/>
    </xf>
    <xf numFmtId="0" fontId="10" fillId="0" borderId="20" xfId="0" applyFont="1" applyFill="1" applyBorder="1" applyAlignment="1">
      <alignment horizontal="center" vertical="center"/>
    </xf>
    <xf numFmtId="0" fontId="10" fillId="0" borderId="2" xfId="0" applyFont="1" applyBorder="1" applyAlignment="1">
      <alignment horizontal="center"/>
    </xf>
    <xf numFmtId="0" fontId="10" fillId="0" borderId="0" xfId="0" applyFont="1" applyBorder="1" applyAlignment="1">
      <alignment horizontal="center" vertical="top" readingOrder="1"/>
    </xf>
    <xf numFmtId="0" fontId="10" fillId="0" borderId="2" xfId="0" applyFont="1" applyBorder="1" applyAlignment="1">
      <alignment horizontal="center" vertical="top" readingOrder="1"/>
    </xf>
    <xf numFmtId="0" fontId="10" fillId="0" borderId="0" xfId="0" applyFont="1" applyBorder="1" applyAlignment="1">
      <alignment horizontal="distributed" indent="1" readingOrder="1"/>
    </xf>
    <xf numFmtId="0" fontId="12" fillId="0" borderId="20" xfId="0" applyFont="1" applyBorder="1" applyAlignment="1">
      <alignment horizontal="center"/>
    </xf>
    <xf numFmtId="49" fontId="4" fillId="0" borderId="0" xfId="0" applyNumberFormat="1" applyFont="1" applyBorder="1" applyAlignment="1">
      <alignment horizontal="center" vertical="center"/>
    </xf>
    <xf numFmtId="191" fontId="4" fillId="0" borderId="0" xfId="0" applyNumberFormat="1" applyFont="1" applyFill="1" applyBorder="1" applyAlignment="1">
      <alignment horizontal="right" vertical="center"/>
    </xf>
    <xf numFmtId="191" fontId="4" fillId="0" borderId="2" xfId="0" applyNumberFormat="1" applyFont="1" applyFill="1" applyBorder="1" applyAlignment="1">
      <alignment horizontal="right" vertical="center"/>
    </xf>
    <xf numFmtId="0" fontId="10" fillId="0" borderId="24" xfId="0" applyFont="1" applyBorder="1" applyAlignment="1">
      <alignment horizontal="center" vertical="center"/>
    </xf>
    <xf numFmtId="0" fontId="0" fillId="0" borderId="0" xfId="0" applyFont="1" applyFill="1" applyBorder="1" applyAlignment="1">
      <alignment horizontal="right" vertical="center"/>
    </xf>
    <xf numFmtId="0" fontId="13" fillId="0" borderId="25" xfId="0" applyFont="1" applyBorder="1" applyAlignment="1">
      <alignment horizontal="center"/>
    </xf>
    <xf numFmtId="0" fontId="13" fillId="0" borderId="23" xfId="0" applyFont="1" applyBorder="1" applyAlignment="1">
      <alignment horizontal="center" vertical="top"/>
    </xf>
    <xf numFmtId="0" fontId="13" fillId="0" borderId="1" xfId="0" applyFont="1" applyBorder="1" applyAlignment="1">
      <alignment horizontal="center" vertical="top"/>
    </xf>
    <xf numFmtId="0" fontId="10" fillId="0" borderId="0" xfId="0" applyFont="1" applyBorder="1" applyAlignment="1">
      <alignment horizontal="distributed" vertical="center" indent="1" readingOrder="1"/>
    </xf>
    <xf numFmtId="0" fontId="10" fillId="0" borderId="2" xfId="0" applyFont="1" applyBorder="1" applyAlignment="1">
      <alignment horizontal="distributed" vertical="center" indent="1" readingOrder="1"/>
    </xf>
    <xf numFmtId="0" fontId="10" fillId="0" borderId="0" xfId="0" applyFont="1" applyFill="1" applyBorder="1" applyAlignment="1">
      <alignment horizontal="right" vertical="center"/>
    </xf>
    <xf numFmtId="176" fontId="10" fillId="0" borderId="2"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3" xfId="0" applyFont="1" applyBorder="1" applyAlignment="1">
      <alignment horizontal="center" vertical="center"/>
    </xf>
    <xf numFmtId="0" fontId="10" fillId="0" borderId="26"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xf>
    <xf numFmtId="0" fontId="10" fillId="0" borderId="15" xfId="0" applyFont="1" applyBorder="1" applyAlignment="1">
      <alignment horizontal="center" vertical="center"/>
    </xf>
    <xf numFmtId="0" fontId="12" fillId="0" borderId="16" xfId="0" applyFont="1" applyBorder="1" applyAlignment="1">
      <alignment horizontal="center"/>
    </xf>
    <xf numFmtId="0" fontId="19" fillId="0" borderId="0" xfId="0" applyFont="1" applyAlignment="1">
      <alignment horizontal="center"/>
    </xf>
    <xf numFmtId="176" fontId="10" fillId="0" borderId="0" xfId="0" applyNumberFormat="1" applyFont="1" applyFill="1" applyBorder="1" applyAlignment="1">
      <alignment horizontal="right" vertical="center"/>
    </xf>
    <xf numFmtId="191" fontId="10" fillId="0" borderId="0" xfId="0" applyNumberFormat="1" applyFont="1" applyFill="1" applyBorder="1" applyAlignment="1">
      <alignment horizontal="right" vertical="center"/>
    </xf>
    <xf numFmtId="191" fontId="10" fillId="0" borderId="2" xfId="0" applyNumberFormat="1" applyFont="1" applyFill="1" applyBorder="1" applyAlignment="1">
      <alignment horizontal="right" vertical="center"/>
    </xf>
    <xf numFmtId="176" fontId="10" fillId="0" borderId="0" xfId="0" applyNumberFormat="1" applyFont="1" applyFill="1" applyBorder="1" applyAlignment="1">
      <alignment vertical="center"/>
    </xf>
    <xf numFmtId="191" fontId="12" fillId="0" borderId="2" xfId="0" applyNumberFormat="1" applyFont="1" applyFill="1" applyBorder="1" applyAlignment="1">
      <alignment horizontal="right" vertical="center"/>
    </xf>
    <xf numFmtId="176" fontId="10" fillId="0" borderId="0" xfId="0" applyNumberFormat="1" applyFont="1" applyFill="1" applyAlignment="1">
      <alignment horizontal="right" vertical="center"/>
    </xf>
    <xf numFmtId="176" fontId="4" fillId="0" borderId="0" xfId="0" applyNumberFormat="1" applyFont="1" applyFill="1" applyBorder="1" applyAlignment="1">
      <alignment horizontal="right" vertical="center"/>
    </xf>
    <xf numFmtId="0" fontId="10" fillId="0" borderId="13" xfId="0" applyFont="1" applyFill="1" applyBorder="1" applyAlignment="1">
      <alignment horizontal="distributed" vertical="center" indent="1" readingOrder="1"/>
    </xf>
    <xf numFmtId="0" fontId="10" fillId="0" borderId="9" xfId="0" applyFont="1" applyFill="1" applyBorder="1" applyAlignment="1">
      <alignment horizontal="distributed" vertical="center" indent="1" readingOrder="1"/>
    </xf>
    <xf numFmtId="0" fontId="10" fillId="0" borderId="4" xfId="0" applyFont="1" applyFill="1" applyBorder="1" applyAlignment="1">
      <alignment horizontal="distributed" vertical="center" indent="1" readingOrder="1"/>
    </xf>
    <xf numFmtId="0" fontId="10" fillId="0" borderId="12" xfId="0" applyFont="1" applyFill="1" applyBorder="1" applyAlignment="1">
      <alignment horizontal="distributed" vertical="center" indent="1" readingOrder="1"/>
    </xf>
    <xf numFmtId="0" fontId="10" fillId="0" borderId="0" xfId="0" applyFont="1" applyBorder="1" applyAlignment="1">
      <alignment horizontal="center"/>
    </xf>
    <xf numFmtId="0" fontId="10" fillId="0" borderId="0" xfId="0" applyFont="1" applyFill="1" applyBorder="1" applyAlignment="1">
      <alignment horizontal="distributed" indent="1" readingOrder="1"/>
    </xf>
    <xf numFmtId="0" fontId="10" fillId="0" borderId="2" xfId="0" applyFont="1" applyFill="1" applyBorder="1" applyAlignment="1">
      <alignment horizontal="distributed" indent="1" readingOrder="1"/>
    </xf>
    <xf numFmtId="0" fontId="10" fillId="0" borderId="0" xfId="0" applyFont="1" applyFill="1" applyBorder="1" applyAlignment="1">
      <alignment horizontal="center" vertical="top" readingOrder="1"/>
    </xf>
    <xf numFmtId="0" fontId="10" fillId="0" borderId="2" xfId="0" applyFont="1" applyFill="1" applyBorder="1" applyAlignment="1">
      <alignment horizontal="center" vertical="top" readingOrder="1"/>
    </xf>
    <xf numFmtId="0" fontId="10" fillId="0" borderId="0" xfId="0" applyFont="1" applyFill="1" applyBorder="1" applyAlignment="1">
      <alignment horizontal="distributed" vertical="center" indent="1" readingOrder="1"/>
    </xf>
    <xf numFmtId="0" fontId="10" fillId="0" borderId="2" xfId="0" applyFont="1" applyFill="1" applyBorder="1" applyAlignment="1">
      <alignment horizontal="distributed" vertical="center" indent="1" readingOrder="1"/>
    </xf>
    <xf numFmtId="0" fontId="10" fillId="0" borderId="0" xfId="0" applyFont="1" applyFill="1" applyBorder="1" applyAlignment="1">
      <alignment horizontal="distributed" wrapText="1" indent="1" readingOrder="1"/>
    </xf>
    <xf numFmtId="0" fontId="10" fillId="0" borderId="2" xfId="0" applyFont="1" applyFill="1" applyBorder="1" applyAlignment="1">
      <alignment horizontal="distributed" wrapText="1" indent="1" readingOrder="1"/>
    </xf>
    <xf numFmtId="0" fontId="12" fillId="0" borderId="0" xfId="0" applyFont="1" applyBorder="1" applyAlignment="1">
      <alignment horizontal="center"/>
    </xf>
    <xf numFmtId="0" fontId="10" fillId="0" borderId="1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 xfId="0" applyFont="1" applyFill="1" applyBorder="1" applyAlignment="1">
      <alignment horizontal="center" vertical="center"/>
    </xf>
    <xf numFmtId="0" fontId="14" fillId="0" borderId="3" xfId="0" applyFont="1" applyBorder="1" applyAlignment="1">
      <alignment horizontal="center" vertical="distributed" textRotation="255"/>
    </xf>
    <xf numFmtId="0" fontId="14" fillId="0" borderId="3" xfId="0" applyFont="1" applyBorder="1" applyAlignment="1">
      <alignment horizontal="distributed" vertical="center"/>
    </xf>
    <xf numFmtId="0" fontId="14" fillId="0" borderId="20" xfId="0" applyFont="1" applyBorder="1" applyAlignment="1">
      <alignment horizontal="distributed" vertical="center"/>
    </xf>
    <xf numFmtId="0" fontId="5" fillId="0" borderId="0" xfId="0" applyFont="1" applyBorder="1" applyAlignment="1">
      <alignment horizontal="distributed" vertical="center" indent="1"/>
    </xf>
    <xf numFmtId="0" fontId="5" fillId="0" borderId="2" xfId="0" applyFont="1" applyBorder="1" applyAlignment="1">
      <alignment horizontal="distributed" vertical="center" indent="1"/>
    </xf>
    <xf numFmtId="0" fontId="14" fillId="0" borderId="24" xfId="0" applyFont="1" applyBorder="1" applyAlignment="1">
      <alignment horizontal="center" vertical="distributed" textRotation="255" shrinkToFit="1"/>
    </xf>
    <xf numFmtId="0" fontId="14" fillId="0" borderId="3" xfId="0" applyFont="1" applyBorder="1" applyAlignment="1">
      <alignment horizontal="center" vertical="distributed" textRotation="255" shrinkToFit="1"/>
    </xf>
    <xf numFmtId="0" fontId="14" fillId="0" borderId="3" xfId="0" applyFont="1" applyBorder="1" applyAlignment="1">
      <alignment horizontal="center" vertical="center" shrinkToFit="1"/>
    </xf>
    <xf numFmtId="0" fontId="14" fillId="0" borderId="26" xfId="0" applyFont="1" applyBorder="1" applyAlignment="1">
      <alignment horizontal="distributed" vertical="center"/>
    </xf>
    <xf numFmtId="0" fontId="14" fillId="0" borderId="16" xfId="0" applyFont="1" applyBorder="1" applyAlignment="1">
      <alignment horizontal="distributed" vertical="center"/>
    </xf>
    <xf numFmtId="0" fontId="14" fillId="0" borderId="26" xfId="0" applyFont="1" applyBorder="1" applyAlignment="1">
      <alignment horizontal="center" vertical="top" textRotation="255" shrinkToFit="1"/>
    </xf>
    <xf numFmtId="0" fontId="14" fillId="0" borderId="3" xfId="0" applyFont="1" applyBorder="1" applyAlignment="1">
      <alignment horizontal="center" vertical="top" textRotation="255" shrinkToFit="1"/>
    </xf>
    <xf numFmtId="0" fontId="14" fillId="0" borderId="15" xfId="0" applyFont="1" applyBorder="1" applyAlignment="1">
      <alignment horizontal="center" vertical="center"/>
    </xf>
    <xf numFmtId="0" fontId="14" fillId="0" borderId="26" xfId="0" applyFont="1" applyBorder="1" applyAlignment="1">
      <alignment horizontal="center" vertical="center"/>
    </xf>
    <xf numFmtId="0" fontId="14" fillId="0" borderId="24"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distributed" vertical="center"/>
    </xf>
    <xf numFmtId="0" fontId="14" fillId="0" borderId="20" xfId="0" applyFont="1" applyBorder="1" applyAlignment="1">
      <alignment horizontal="distributed" vertical="center"/>
    </xf>
    <xf numFmtId="0" fontId="6" fillId="0" borderId="7" xfId="0" applyFont="1" applyBorder="1" applyAlignment="1">
      <alignment horizontal="center"/>
    </xf>
    <xf numFmtId="0" fontId="6" fillId="0" borderId="2" xfId="0" applyFont="1" applyBorder="1" applyAlignment="1">
      <alignment horizontal="center"/>
    </xf>
    <xf numFmtId="186" fontId="17" fillId="0" borderId="0" xfId="0" applyNumberFormat="1" applyFont="1" applyBorder="1" applyAlignment="1">
      <alignment horizontal="right" vertical="center"/>
    </xf>
    <xf numFmtId="186" fontId="17" fillId="0" borderId="0" xfId="0" applyNumberFormat="1" applyFont="1" applyFill="1" applyBorder="1" applyAlignment="1">
      <alignment horizontal="right" vertical="center"/>
    </xf>
    <xf numFmtId="0" fontId="14" fillId="0" borderId="20" xfId="0" applyFont="1" applyFill="1" applyBorder="1" applyAlignment="1">
      <alignment horizontal="distributed" vertical="center"/>
    </xf>
    <xf numFmtId="0" fontId="13" fillId="0" borderId="3" xfId="0" applyFont="1" applyFill="1" applyBorder="1" applyAlignment="1">
      <alignment horizontal="center" wrapText="1" shrinkToFit="1"/>
    </xf>
    <xf numFmtId="0" fontId="13" fillId="0" borderId="3" xfId="0" applyFont="1" applyFill="1" applyBorder="1" applyAlignment="1">
      <alignment horizontal="center" shrinkToFit="1"/>
    </xf>
    <xf numFmtId="0" fontId="13" fillId="0" borderId="20" xfId="0" applyFont="1" applyFill="1" applyBorder="1" applyAlignment="1">
      <alignment horizontal="center" shrinkToFit="1"/>
    </xf>
    <xf numFmtId="0" fontId="14" fillId="0" borderId="5" xfId="0" applyFont="1" applyFill="1" applyBorder="1" applyAlignment="1">
      <alignment horizontal="center"/>
    </xf>
    <xf numFmtId="0" fontId="14" fillId="0" borderId="26" xfId="0" applyFont="1" applyFill="1" applyBorder="1" applyAlignment="1">
      <alignment horizontal="distributed" vertical="center"/>
    </xf>
    <xf numFmtId="0" fontId="14" fillId="0" borderId="16" xfId="0" applyFont="1" applyFill="1" applyBorder="1" applyAlignment="1">
      <alignment horizontal="distributed" vertical="center"/>
    </xf>
    <xf numFmtId="0" fontId="10" fillId="0" borderId="0" xfId="0" applyFont="1" applyFill="1" applyBorder="1" applyAlignment="1">
      <alignment horizontal="right"/>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177" fontId="5" fillId="0" borderId="2" xfId="0" applyNumberFormat="1" applyFont="1" applyFill="1" applyBorder="1" applyAlignment="1">
      <alignment vertical="center"/>
    </xf>
    <xf numFmtId="0" fontId="14" fillId="0" borderId="3" xfId="0" applyFont="1" applyFill="1" applyBorder="1" applyAlignment="1">
      <alignment horizontal="center" vertical="center"/>
    </xf>
    <xf numFmtId="0" fontId="14" fillId="0" borderId="15" xfId="0" applyFont="1" applyFill="1" applyBorder="1" applyAlignment="1">
      <alignment horizontal="center" vertical="distributed"/>
    </xf>
    <xf numFmtId="0" fontId="14" fillId="0" borderId="26" xfId="0" applyFont="1" applyFill="1" applyBorder="1" applyAlignment="1">
      <alignment horizontal="center" vertical="distributed"/>
    </xf>
    <xf numFmtId="0" fontId="14" fillId="0" borderId="24" xfId="0" applyFont="1" applyFill="1" applyBorder="1" applyAlignment="1">
      <alignment horizontal="center" vertical="distributed"/>
    </xf>
    <xf numFmtId="0" fontId="14" fillId="0" borderId="3" xfId="0" applyFont="1" applyFill="1" applyBorder="1" applyAlignment="1">
      <alignment horizontal="center" vertical="distributed"/>
    </xf>
    <xf numFmtId="0" fontId="10" fillId="0" borderId="2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0" xfId="0" applyFont="1" applyBorder="1" applyAlignment="1">
      <alignment horizontal="distributed" vertical="center"/>
    </xf>
    <xf numFmtId="177" fontId="4" fillId="0" borderId="0" xfId="0" applyNumberFormat="1" applyFont="1" applyFill="1" applyBorder="1" applyAlignment="1">
      <alignment vertical="center"/>
    </xf>
    <xf numFmtId="177" fontId="4" fillId="0" borderId="2" xfId="0" applyNumberFormat="1" applyFont="1" applyFill="1" applyBorder="1" applyAlignment="1">
      <alignment vertical="center"/>
    </xf>
    <xf numFmtId="0" fontId="14" fillId="0" borderId="15"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3" xfId="0" applyFont="1" applyFill="1" applyBorder="1" applyAlignment="1">
      <alignment horizontal="center" vertical="center"/>
    </xf>
    <xf numFmtId="177" fontId="14" fillId="0" borderId="0" xfId="0" applyNumberFormat="1" applyFont="1" applyFill="1" applyAlignment="1">
      <alignment vertical="center"/>
    </xf>
    <xf numFmtId="0" fontId="14" fillId="0" borderId="25" xfId="0" applyFont="1" applyFill="1" applyBorder="1" applyAlignment="1">
      <alignment horizontal="center" vertical="center"/>
    </xf>
    <xf numFmtId="177" fontId="14" fillId="0" borderId="0" xfId="0" applyNumberFormat="1" applyFont="1" applyFill="1" applyAlignment="1">
      <alignment horizontal="right" vertical="center"/>
    </xf>
    <xf numFmtId="0" fontId="14" fillId="0" borderId="1" xfId="0" applyFont="1" applyFill="1" applyBorder="1" applyAlignment="1">
      <alignment horizontal="center" vertical="center"/>
    </xf>
    <xf numFmtId="0" fontId="0" fillId="0" borderId="0" xfId="0" applyFill="1" applyBorder="1" applyAlignment="1">
      <alignment horizontal="center"/>
    </xf>
    <xf numFmtId="179" fontId="14" fillId="0" borderId="26" xfId="0" applyNumberFormat="1" applyFont="1" applyBorder="1" applyAlignment="1">
      <alignment horizontal="center" vertical="center" wrapText="1"/>
    </xf>
    <xf numFmtId="179" fontId="14" fillId="0" borderId="3" xfId="0" applyNumberFormat="1" applyFont="1" applyBorder="1" applyAlignment="1">
      <alignment horizontal="center" vertical="center" wrapText="1"/>
    </xf>
    <xf numFmtId="179" fontId="10" fillId="0" borderId="26" xfId="0" applyNumberFormat="1" applyFont="1" applyBorder="1" applyAlignment="1">
      <alignment horizontal="center" vertical="center" wrapText="1"/>
    </xf>
    <xf numFmtId="179" fontId="10" fillId="0" borderId="16" xfId="0" applyNumberFormat="1" applyFont="1" applyBorder="1" applyAlignment="1">
      <alignment horizontal="center" vertical="center" wrapText="1"/>
    </xf>
    <xf numFmtId="179" fontId="10" fillId="0" borderId="3" xfId="0" applyNumberFormat="1" applyFont="1" applyBorder="1" applyAlignment="1">
      <alignment horizontal="center" vertical="center" wrapText="1"/>
    </xf>
    <xf numFmtId="179" fontId="10" fillId="0" borderId="20" xfId="0" applyNumberFormat="1" applyFont="1" applyBorder="1" applyAlignment="1">
      <alignment horizontal="center" vertical="center" wrapText="1"/>
    </xf>
    <xf numFmtId="0" fontId="12" fillId="0" borderId="0" xfId="0" applyFont="1" applyFill="1" applyAlignment="1">
      <alignment horizontal="right" vertical="center"/>
    </xf>
    <xf numFmtId="177" fontId="14" fillId="0" borderId="4" xfId="0" applyNumberFormat="1" applyFont="1" applyFill="1" applyBorder="1" applyAlignment="1">
      <alignment horizontal="right" vertical="center"/>
    </xf>
    <xf numFmtId="0" fontId="14" fillId="0" borderId="26"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0" xfId="0" applyFont="1" applyFill="1" applyBorder="1" applyAlignment="1">
      <alignment horizontal="center" vertical="center"/>
    </xf>
    <xf numFmtId="179" fontId="14" fillId="0" borderId="3" xfId="0" applyNumberFormat="1" applyFont="1" applyBorder="1" applyAlignment="1">
      <alignment horizontal="center" vertical="center" wrapText="1" shrinkToFit="1"/>
    </xf>
    <xf numFmtId="179" fontId="14" fillId="0" borderId="3" xfId="0" applyNumberFormat="1" applyFont="1" applyBorder="1" applyAlignment="1">
      <alignment horizontal="center" vertical="center" shrinkToFit="1"/>
    </xf>
    <xf numFmtId="179" fontId="14" fillId="0" borderId="26" xfId="0" applyNumberFormat="1" applyFont="1" applyBorder="1" applyAlignment="1">
      <alignment horizontal="center" vertical="center"/>
    </xf>
    <xf numFmtId="179" fontId="14" fillId="0" borderId="3" xfId="0" applyNumberFormat="1" applyFont="1" applyBorder="1" applyAlignment="1">
      <alignment horizontal="center" vertical="center"/>
    </xf>
    <xf numFmtId="179" fontId="5" fillId="0" borderId="0" xfId="0" applyNumberFormat="1" applyFont="1" applyFill="1" applyBorder="1" applyAlignment="1">
      <alignment vertical="center"/>
    </xf>
    <xf numFmtId="0" fontId="0" fillId="0" borderId="3" xfId="0" applyBorder="1" applyAlignment="1">
      <alignment horizontal="center" vertical="center"/>
    </xf>
    <xf numFmtId="0" fontId="14" fillId="0" borderId="17" xfId="0" applyFont="1" applyFill="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14" fillId="0" borderId="17" xfId="0"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Fill="1" applyBorder="1" applyAlignment="1">
      <alignment horizontal="center" vertical="center"/>
    </xf>
    <xf numFmtId="0" fontId="0" fillId="0" borderId="19" xfId="0" applyBorder="1" applyAlignment="1">
      <alignment horizontal="center" vertical="center"/>
    </xf>
    <xf numFmtId="0" fontId="14" fillId="0" borderId="17" xfId="0" applyFont="1" applyFill="1" applyBorder="1" applyAlignment="1">
      <alignment horizontal="center" vertical="center"/>
    </xf>
    <xf numFmtId="0" fontId="14" fillId="0" borderId="3" xfId="0" applyFont="1" applyFill="1" applyBorder="1" applyAlignment="1">
      <alignment horizontal="center" vertical="center" wrapText="1"/>
    </xf>
    <xf numFmtId="0" fontId="0" fillId="0" borderId="26" xfId="0"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49" fontId="14" fillId="0" borderId="0" xfId="0" applyNumberFormat="1" applyFont="1" applyFill="1" applyBorder="1" applyAlignment="1">
      <alignment horizontal="right" vertical="center"/>
    </xf>
    <xf numFmtId="179" fontId="14" fillId="0" borderId="0" xfId="0" applyNumberFormat="1" applyFont="1" applyFill="1" applyBorder="1" applyAlignment="1">
      <alignment vertical="center"/>
    </xf>
    <xf numFmtId="0" fontId="14" fillId="0" borderId="15" xfId="0" applyFont="1" applyFill="1" applyBorder="1" applyAlignment="1">
      <alignment horizontal="center" vertical="center"/>
    </xf>
    <xf numFmtId="0" fontId="14" fillId="0" borderId="24" xfId="0" applyFont="1" applyFill="1" applyBorder="1" applyAlignment="1">
      <alignment horizontal="center" vertical="center"/>
    </xf>
    <xf numFmtId="178" fontId="12" fillId="0" borderId="0" xfId="0" applyNumberFormat="1" applyFont="1" applyFill="1" applyBorder="1" applyAlignment="1">
      <alignment horizontal="center"/>
    </xf>
    <xf numFmtId="0" fontId="12" fillId="0" borderId="13" xfId="0" applyFont="1" applyFill="1" applyBorder="1" applyAlignment="1">
      <alignment horizontal="distributed" indent="1"/>
    </xf>
    <xf numFmtId="0" fontId="12" fillId="0" borderId="9" xfId="0" applyFont="1" applyFill="1" applyBorder="1" applyAlignment="1">
      <alignment horizontal="distributed" indent="1"/>
    </xf>
    <xf numFmtId="178" fontId="14" fillId="0" borderId="0" xfId="0" applyNumberFormat="1" applyFont="1" applyFill="1" applyAlignment="1">
      <alignment vertical="center"/>
    </xf>
    <xf numFmtId="178" fontId="14" fillId="0" borderId="0" xfId="0" applyNumberFormat="1" applyFont="1" applyFill="1" applyBorder="1" applyAlignment="1">
      <alignment vertical="center"/>
    </xf>
    <xf numFmtId="178" fontId="5" fillId="0" borderId="0" xfId="0" applyNumberFormat="1" applyFont="1" applyFill="1" applyAlignment="1">
      <alignment vertical="center"/>
    </xf>
    <xf numFmtId="0" fontId="14" fillId="0" borderId="0" xfId="0" applyFont="1" applyFill="1" applyBorder="1" applyAlignment="1">
      <alignment horizontal="distributed" vertical="center" indent="1"/>
    </xf>
    <xf numFmtId="0" fontId="14" fillId="0" borderId="2"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177" fontId="5" fillId="0" borderId="0" xfId="0" applyNumberFormat="1" applyFont="1" applyFill="1" applyAlignment="1">
      <alignment horizontal="right"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177" fontId="14" fillId="0" borderId="0" xfId="0" applyNumberFormat="1" applyFont="1" applyFill="1" applyAlignment="1">
      <alignment horizontal="right" vertical="center" indent="1"/>
    </xf>
    <xf numFmtId="0" fontId="12" fillId="0" borderId="2" xfId="0" applyFont="1" applyFill="1" applyBorder="1" applyAlignment="1">
      <alignment horizontal="center" vertical="center"/>
    </xf>
    <xf numFmtId="177" fontId="14" fillId="0" borderId="0" xfId="0" applyNumberFormat="1" applyFont="1" applyFill="1" applyBorder="1" applyAlignment="1">
      <alignment horizontal="right" vertical="center" indent="1"/>
    </xf>
    <xf numFmtId="178" fontId="14" fillId="0" borderId="0" xfId="0" applyNumberFormat="1" applyFont="1" applyFill="1" applyAlignment="1">
      <alignment horizontal="right" vertical="center"/>
    </xf>
    <xf numFmtId="0" fontId="14" fillId="0" borderId="23" xfId="0" applyFont="1" applyFill="1" applyBorder="1" applyAlignment="1">
      <alignment horizontal="center" vertical="center"/>
    </xf>
    <xf numFmtId="178" fontId="5" fillId="0" borderId="0" xfId="0" applyNumberFormat="1" applyFont="1" applyFill="1" applyBorder="1" applyAlignment="1">
      <alignment horizontal="right" vertical="center"/>
    </xf>
    <xf numFmtId="0" fontId="14" fillId="0" borderId="1" xfId="0" applyFont="1" applyFill="1" applyBorder="1" applyAlignment="1">
      <alignment horizontal="center" vertical="top"/>
    </xf>
    <xf numFmtId="0" fontId="14" fillId="0" borderId="25" xfId="0" applyFont="1" applyFill="1" applyBorder="1" applyAlignment="1">
      <alignment horizontal="center"/>
    </xf>
    <xf numFmtId="0" fontId="14" fillId="0" borderId="27" xfId="0" applyFont="1" applyFill="1" applyBorder="1" applyAlignment="1">
      <alignment horizontal="center"/>
    </xf>
    <xf numFmtId="0" fontId="14" fillId="0" borderId="27" xfId="0" applyFont="1" applyFill="1" applyBorder="1" applyAlignment="1">
      <alignment horizontal="center" vertical="top"/>
    </xf>
    <xf numFmtId="0" fontId="14" fillId="0" borderId="21" xfId="0" applyFont="1" applyFill="1" applyBorder="1" applyAlignment="1">
      <alignment horizontal="center" vertical="top"/>
    </xf>
    <xf numFmtId="0" fontId="14" fillId="0" borderId="22" xfId="0" applyFont="1" applyFill="1" applyBorder="1" applyAlignment="1">
      <alignment horizontal="center" vertical="center"/>
    </xf>
    <xf numFmtId="0" fontId="12" fillId="0" borderId="11" xfId="0" applyFont="1" applyBorder="1" applyAlignment="1">
      <alignment horizontal="center"/>
    </xf>
    <xf numFmtId="0" fontId="12" fillId="0" borderId="6" xfId="0" applyFont="1" applyBorder="1" applyAlignment="1">
      <alignment horizontal="center"/>
    </xf>
    <xf numFmtId="0" fontId="14" fillId="0" borderId="27" xfId="0" applyFont="1" applyBorder="1" applyAlignment="1">
      <alignment horizontal="center" vertical="top"/>
    </xf>
    <xf numFmtId="0" fontId="14" fillId="0" borderId="21" xfId="0" applyFont="1" applyBorder="1" applyAlignment="1">
      <alignment horizontal="center" vertical="top"/>
    </xf>
    <xf numFmtId="0" fontId="14" fillId="0" borderId="22" xfId="0" applyFont="1" applyBorder="1" applyAlignment="1">
      <alignment horizontal="center"/>
    </xf>
    <xf numFmtId="0" fontId="14" fillId="0" borderId="23" xfId="0" applyFont="1" applyBorder="1" applyAlignment="1">
      <alignment horizontal="center"/>
    </xf>
    <xf numFmtId="0" fontId="14" fillId="0" borderId="25" xfId="0" applyFont="1" applyBorder="1" applyAlignment="1">
      <alignment horizontal="center"/>
    </xf>
    <xf numFmtId="0" fontId="14" fillId="0" borderId="27" xfId="0" applyFont="1" applyBorder="1" applyAlignment="1">
      <alignment horizont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 xfId="0" applyFont="1" applyBorder="1" applyAlignment="1">
      <alignment horizontal="center" vertical="top"/>
    </xf>
    <xf numFmtId="0" fontId="12" fillId="0" borderId="13" xfId="0" applyFont="1" applyFill="1" applyBorder="1" applyAlignment="1">
      <alignment horizontal="center" vertical="center"/>
    </xf>
    <xf numFmtId="0" fontId="12" fillId="0" borderId="9" xfId="0" applyFont="1" applyFill="1" applyBorder="1" applyAlignment="1">
      <alignment horizontal="center" vertical="center"/>
    </xf>
    <xf numFmtId="0" fontId="14" fillId="0" borderId="23" xfId="0" applyFont="1" applyBorder="1" applyAlignment="1">
      <alignment horizontal="center" vertical="top"/>
    </xf>
    <xf numFmtId="177" fontId="14" fillId="0" borderId="0" xfId="0" applyNumberFormat="1" applyFont="1" applyAlignment="1">
      <alignment horizontal="right" vertical="center"/>
    </xf>
    <xf numFmtId="178" fontId="14" fillId="0" borderId="0" xfId="0" applyNumberFormat="1" applyFont="1" applyAlignment="1">
      <alignment horizontal="right" vertical="center"/>
    </xf>
    <xf numFmtId="0" fontId="12" fillId="0" borderId="11" xfId="0" applyFont="1" applyFill="1" applyBorder="1" applyAlignment="1">
      <alignment horizontal="center"/>
    </xf>
    <xf numFmtId="0" fontId="12" fillId="0" borderId="6" xfId="0" applyFont="1" applyFill="1" applyBorder="1" applyAlignment="1">
      <alignment horizontal="center"/>
    </xf>
    <xf numFmtId="0" fontId="10" fillId="0" borderId="16" xfId="0" applyFont="1" applyFill="1" applyBorder="1" applyAlignment="1">
      <alignment horizontal="center" vertical="center"/>
    </xf>
    <xf numFmtId="0" fontId="14" fillId="0" borderId="23" xfId="0" applyFont="1" applyFill="1" applyBorder="1" applyAlignment="1">
      <alignment horizontal="center" vertical="top"/>
    </xf>
    <xf numFmtId="177" fontId="5" fillId="0" borderId="0" xfId="0" applyNumberFormat="1" applyFont="1" applyFill="1" applyBorder="1" applyAlignment="1">
      <alignment horizontal="right" vertical="center" indent="1"/>
    </xf>
    <xf numFmtId="0" fontId="13" fillId="0" borderId="26"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 xfId="0" applyFont="1" applyFill="1" applyBorder="1" applyAlignment="1">
      <alignment horizontal="center" vertical="center"/>
    </xf>
    <xf numFmtId="0" fontId="14" fillId="0" borderId="17" xfId="0" applyFont="1" applyBorder="1" applyAlignment="1">
      <alignment horizontal="center"/>
    </xf>
    <xf numFmtId="0" fontId="14" fillId="0" borderId="14" xfId="0" applyFont="1" applyBorder="1" applyAlignment="1">
      <alignment horizontal="center" vertical="top"/>
    </xf>
    <xf numFmtId="0" fontId="14" fillId="0" borderId="19" xfId="0" applyFont="1" applyBorder="1" applyAlignment="1">
      <alignment horizontal="center" vertical="center"/>
    </xf>
    <xf numFmtId="177" fontId="10" fillId="0" borderId="0" xfId="0" applyNumberFormat="1" applyFont="1" applyFill="1" applyAlignment="1">
      <alignment horizontal="right" vertical="center"/>
    </xf>
    <xf numFmtId="0" fontId="10" fillId="0" borderId="0" xfId="0" applyFont="1" applyAlignment="1">
      <alignment vertical="center"/>
    </xf>
    <xf numFmtId="0" fontId="10" fillId="0" borderId="0" xfId="0" applyFont="1" applyAlignment="1">
      <alignment vertical="top"/>
    </xf>
    <xf numFmtId="0" fontId="12" fillId="0" borderId="0" xfId="0" applyFont="1" applyAlignment="1">
      <alignment horizontal="center"/>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186" fontId="10" fillId="0" borderId="0" xfId="0" applyNumberFormat="1" applyFont="1" applyFill="1" applyAlignment="1">
      <alignment horizontal="right" vertical="center"/>
    </xf>
    <xf numFmtId="0" fontId="10" fillId="0" borderId="0" xfId="0" applyFont="1" applyFill="1" applyAlignment="1">
      <alignment/>
    </xf>
    <xf numFmtId="0" fontId="13" fillId="0" borderId="0" xfId="0" applyFont="1" applyFill="1" applyAlignment="1">
      <alignment horizontal="distributed" vertical="center"/>
    </xf>
    <xf numFmtId="0" fontId="10" fillId="0" borderId="0" xfId="0" applyFont="1" applyFill="1" applyAlignment="1">
      <alignment horizontal="center"/>
    </xf>
    <xf numFmtId="0" fontId="10" fillId="0" borderId="0" xfId="0" applyFont="1" applyBorder="1" applyAlignment="1">
      <alignment horizontal="left" vertical="center"/>
    </xf>
    <xf numFmtId="0" fontId="13" fillId="0" borderId="0" xfId="0" applyFont="1" applyFill="1" applyBorder="1" applyAlignment="1">
      <alignment horizontal="distributed" vertical="center"/>
    </xf>
    <xf numFmtId="177" fontId="10" fillId="0" borderId="0" xfId="0" applyNumberFormat="1" applyFont="1" applyFill="1" applyBorder="1" applyAlignment="1">
      <alignment horizontal="right" vertical="center"/>
    </xf>
    <xf numFmtId="0" fontId="10"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left" vertical="center"/>
    </xf>
    <xf numFmtId="186" fontId="10" fillId="0" borderId="0" xfId="0" applyNumberFormat="1" applyFont="1" applyFill="1" applyBorder="1" applyAlignment="1">
      <alignment horizontal="right" vertical="center"/>
    </xf>
    <xf numFmtId="0" fontId="10" fillId="0" borderId="0" xfId="0" applyFont="1" applyFill="1" applyBorder="1" applyAlignment="1">
      <alignment vertical="top"/>
    </xf>
    <xf numFmtId="178" fontId="4" fillId="0" borderId="11"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186" fontId="4" fillId="0" borderId="11" xfId="0" applyNumberFormat="1" applyFont="1" applyFill="1" applyBorder="1" applyAlignment="1">
      <alignment vertical="center"/>
    </xf>
    <xf numFmtId="186" fontId="4" fillId="0" borderId="13" xfId="0" applyNumberFormat="1" applyFont="1" applyFill="1" applyBorder="1" applyAlignment="1">
      <alignment vertical="center"/>
    </xf>
    <xf numFmtId="0" fontId="5" fillId="0" borderId="11" xfId="0" applyFont="1" applyBorder="1" applyAlignment="1">
      <alignment horizontal="center"/>
    </xf>
    <xf numFmtId="0" fontId="5" fillId="0" borderId="13"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190500</xdr:rowOff>
    </xdr:from>
    <xdr:to>
      <xdr:col>11</xdr:col>
      <xdr:colOff>171450</xdr:colOff>
      <xdr:row>15</xdr:row>
      <xdr:rowOff>190500</xdr:rowOff>
    </xdr:to>
    <xdr:sp>
      <xdr:nvSpPr>
        <xdr:cNvPr id="1" name="Rectangle 5"/>
        <xdr:cNvSpPr>
          <a:spLocks/>
        </xdr:cNvSpPr>
      </xdr:nvSpPr>
      <xdr:spPr>
        <a:xfrm>
          <a:off x="5038725" y="3228975"/>
          <a:ext cx="257175" cy="247650"/>
        </a:xfrm>
        <a:prstGeom prst="rect">
          <a:avLst/>
        </a:prstGeom>
        <a:noFill/>
        <a:ln w="9525" cmpd="sng">
          <a:noFill/>
        </a:ln>
      </xdr:spPr>
      <xdr:txBody>
        <a:bodyPr vertOverflow="clip" wrap="square" anchor="ctr"/>
        <a:p>
          <a:pPr algn="l">
            <a:defRPr/>
          </a:pPr>
          <a:r>
            <a:rPr lang="en-US" cap="none" sz="800" b="0" i="0" u="none" baseline="0"/>
            <a:t>※２</a:t>
          </a:r>
        </a:p>
      </xdr:txBody>
    </xdr:sp>
    <xdr:clientData/>
  </xdr:twoCellAnchor>
  <xdr:twoCellAnchor>
    <xdr:from>
      <xdr:col>6</xdr:col>
      <xdr:colOff>276225</xdr:colOff>
      <xdr:row>15</xdr:row>
      <xdr:rowOff>190500</xdr:rowOff>
    </xdr:from>
    <xdr:to>
      <xdr:col>7</xdr:col>
      <xdr:colOff>209550</xdr:colOff>
      <xdr:row>16</xdr:row>
      <xdr:rowOff>133350</xdr:rowOff>
    </xdr:to>
    <xdr:sp>
      <xdr:nvSpPr>
        <xdr:cNvPr id="2" name="Rectangle 7"/>
        <xdr:cNvSpPr>
          <a:spLocks/>
        </xdr:cNvSpPr>
      </xdr:nvSpPr>
      <xdr:spPr>
        <a:xfrm>
          <a:off x="3067050" y="3476625"/>
          <a:ext cx="295275" cy="190500"/>
        </a:xfrm>
        <a:prstGeom prst="rect">
          <a:avLst/>
        </a:prstGeom>
        <a:noFill/>
        <a:ln w="9525" cmpd="sng">
          <a:noFill/>
        </a:ln>
      </xdr:spPr>
      <xdr:txBody>
        <a:bodyPr vertOverflow="clip" wrap="square" anchor="ctr"/>
        <a:p>
          <a:pPr algn="ctr">
            <a:defRPr/>
          </a:pPr>
          <a:r>
            <a:rPr lang="en-US" cap="none" sz="800" b="0" i="0" u="none" baseline="0"/>
            <a:t>※１</a:t>
          </a:r>
        </a:p>
      </xdr:txBody>
    </xdr:sp>
    <xdr:clientData/>
  </xdr:twoCellAnchor>
  <xdr:twoCellAnchor>
    <xdr:from>
      <xdr:col>11</xdr:col>
      <xdr:colOff>581025</xdr:colOff>
      <xdr:row>12</xdr:row>
      <xdr:rowOff>209550</xdr:rowOff>
    </xdr:from>
    <xdr:to>
      <xdr:col>12</xdr:col>
      <xdr:colOff>171450</xdr:colOff>
      <xdr:row>14</xdr:row>
      <xdr:rowOff>161925</xdr:rowOff>
    </xdr:to>
    <xdr:sp>
      <xdr:nvSpPr>
        <xdr:cNvPr id="3" name="Rectangle 8"/>
        <xdr:cNvSpPr>
          <a:spLocks/>
        </xdr:cNvSpPr>
      </xdr:nvSpPr>
      <xdr:spPr>
        <a:xfrm>
          <a:off x="5705475" y="2933700"/>
          <a:ext cx="257175" cy="266700"/>
        </a:xfrm>
        <a:prstGeom prst="rect">
          <a:avLst/>
        </a:prstGeom>
        <a:noFill/>
        <a:ln w="9525" cmpd="sng">
          <a:noFill/>
        </a:ln>
      </xdr:spPr>
      <xdr:txBody>
        <a:bodyPr vertOverflow="clip" wrap="square" anchor="ctr"/>
        <a:p>
          <a:pPr algn="l">
            <a:defRPr/>
          </a:pPr>
          <a:r>
            <a:rPr lang="en-US" cap="none" sz="800" b="0" i="0" u="none" baseline="0"/>
            <a:t>※３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I5"/>
  <sheetViews>
    <sheetView workbookViewId="0" topLeftCell="A1">
      <selection activeCell="D27" sqref="D27"/>
    </sheetView>
  </sheetViews>
  <sheetFormatPr defaultColWidth="9.00390625" defaultRowHeight="13.5"/>
  <cols>
    <col min="1" max="16384" width="9.50390625" style="0" customWidth="1"/>
  </cols>
  <sheetData>
    <row r="1" ht="26.25" customHeight="1"/>
    <row r="2" ht="22.5" customHeight="1"/>
    <row r="4" ht="145.5" customHeight="1"/>
    <row r="5" spans="1:9" s="32" customFormat="1" ht="55.5" customHeight="1">
      <c r="A5" s="368" t="s">
        <v>400</v>
      </c>
      <c r="B5" s="368"/>
      <c r="C5" s="368"/>
      <c r="D5" s="368"/>
      <c r="E5" s="368"/>
      <c r="F5" s="368"/>
      <c r="G5" s="368"/>
      <c r="H5" s="368"/>
      <c r="I5" s="368"/>
    </row>
  </sheetData>
  <mergeCells count="1">
    <mergeCell ref="A5:I5"/>
  </mergeCells>
  <printOptions/>
  <pageMargins left="0.75" right="0.75" top="1" bottom="1" header="0.512" footer="0.512"/>
  <pageSetup horizontalDpi="400" verticalDpi="400" orientation="portrait" paperSize="9" r:id="rId1"/>
  <headerFooter alignWithMargins="0">
    <oddHeader>&amp;R&amp;8都市施設　　　　69</oddHeader>
  </headerFooter>
</worksheet>
</file>

<file path=xl/worksheets/sheet2.xml><?xml version="1.0" encoding="utf-8"?>
<worksheet xmlns="http://schemas.openxmlformats.org/spreadsheetml/2006/main" xmlns:r="http://schemas.openxmlformats.org/officeDocument/2006/relationships">
  <dimension ref="A1:W82"/>
  <sheetViews>
    <sheetView workbookViewId="0" topLeftCell="A1">
      <selection activeCell="J5" sqref="J5:J6"/>
    </sheetView>
  </sheetViews>
  <sheetFormatPr defaultColWidth="9.00390625" defaultRowHeight="13.5"/>
  <cols>
    <col min="1" max="2" width="2.50390625" style="0" customWidth="1"/>
    <col min="3" max="3" width="8.00390625" style="0" customWidth="1"/>
    <col min="4" max="4" width="5.50390625" style="0" customWidth="1"/>
    <col min="5" max="5" width="5.625" style="0" customWidth="1"/>
    <col min="6" max="6" width="6.125" style="0" customWidth="1"/>
    <col min="7" max="8" width="5.625" style="0" customWidth="1"/>
    <col min="9" max="9" width="6.50390625" style="0" bestFit="1" customWidth="1"/>
    <col min="10" max="10" width="5.625" style="0" customWidth="1"/>
    <col min="11" max="14" width="3.125" style="0" customWidth="1"/>
    <col min="15" max="16" width="2.875" style="0" customWidth="1"/>
    <col min="17" max="18" width="5.625" style="0" customWidth="1"/>
    <col min="19" max="20" width="2.875" style="0" customWidth="1"/>
    <col min="21" max="22" width="5.625" style="0" customWidth="1"/>
  </cols>
  <sheetData>
    <row r="1" spans="1:21" ht="26.25" customHeight="1">
      <c r="A1" s="305" t="s">
        <v>8</v>
      </c>
      <c r="B1" s="5"/>
      <c r="C1" s="5"/>
      <c r="D1" s="5"/>
      <c r="E1" s="5"/>
      <c r="F1" s="5"/>
      <c r="G1" s="5"/>
      <c r="H1" s="5"/>
      <c r="I1" s="5"/>
      <c r="J1" s="5"/>
      <c r="K1" s="5"/>
      <c r="L1" s="5"/>
      <c r="M1" s="5"/>
      <c r="N1" s="5"/>
      <c r="O1" s="5"/>
      <c r="P1" s="5"/>
      <c r="Q1" s="5"/>
      <c r="R1" s="5"/>
      <c r="S1" s="5"/>
      <c r="T1" s="5"/>
      <c r="U1" s="5"/>
    </row>
    <row r="2" spans="1:21" ht="15.75" customHeight="1">
      <c r="A2" s="47" t="s">
        <v>0</v>
      </c>
      <c r="B2" s="43"/>
      <c r="C2" s="43"/>
      <c r="D2" s="43"/>
      <c r="E2" s="43"/>
      <c r="F2" s="43"/>
      <c r="G2" s="43"/>
      <c r="H2" s="43"/>
      <c r="I2" s="43"/>
      <c r="J2" s="45"/>
      <c r="K2" s="45"/>
      <c r="L2" s="45"/>
      <c r="M2" s="45"/>
      <c r="N2" s="45"/>
      <c r="O2" s="45"/>
      <c r="P2" s="45"/>
      <c r="Q2" s="45"/>
      <c r="R2" s="45"/>
      <c r="S2" s="45"/>
      <c r="T2" s="45"/>
      <c r="U2" s="1"/>
    </row>
    <row r="3" spans="1:21" s="59" customFormat="1" ht="13.5" customHeight="1">
      <c r="A3" s="306" t="s">
        <v>391</v>
      </c>
      <c r="B3" s="56"/>
      <c r="C3" s="56"/>
      <c r="D3" s="56"/>
      <c r="E3" s="57"/>
      <c r="F3" s="57"/>
      <c r="G3" s="57"/>
      <c r="H3" s="57"/>
      <c r="I3" s="57"/>
      <c r="J3" s="57"/>
      <c r="K3" s="57"/>
      <c r="L3" s="57"/>
      <c r="M3" s="57"/>
      <c r="N3" s="58"/>
      <c r="O3" s="58"/>
      <c r="Q3" s="60"/>
      <c r="R3" s="60"/>
      <c r="S3" s="60"/>
      <c r="T3" s="60" t="s">
        <v>285</v>
      </c>
      <c r="U3" s="60"/>
    </row>
    <row r="4" spans="1:21" ht="13.5">
      <c r="A4" s="366" t="s">
        <v>1</v>
      </c>
      <c r="B4" s="363"/>
      <c r="C4" s="363"/>
      <c r="D4" s="363"/>
      <c r="E4" s="363" t="s">
        <v>17</v>
      </c>
      <c r="F4" s="363"/>
      <c r="G4" s="363" t="s">
        <v>2</v>
      </c>
      <c r="H4" s="363"/>
      <c r="I4" s="363"/>
      <c r="J4" s="363"/>
      <c r="K4" s="350" t="s">
        <v>262</v>
      </c>
      <c r="L4" s="350"/>
      <c r="M4" s="366" t="s">
        <v>7</v>
      </c>
      <c r="N4" s="363"/>
      <c r="O4" s="363"/>
      <c r="P4" s="363"/>
      <c r="Q4" s="363"/>
      <c r="R4" s="363"/>
      <c r="S4" s="363"/>
      <c r="T4" s="367"/>
      <c r="U4" s="4"/>
    </row>
    <row r="5" spans="1:21" ht="6" customHeight="1">
      <c r="A5" s="348"/>
      <c r="B5" s="362"/>
      <c r="C5" s="362"/>
      <c r="D5" s="362"/>
      <c r="E5" s="362"/>
      <c r="F5" s="362"/>
      <c r="G5" s="362" t="s">
        <v>3</v>
      </c>
      <c r="H5" s="362" t="s">
        <v>4</v>
      </c>
      <c r="I5" s="362" t="s">
        <v>5</v>
      </c>
      <c r="J5" s="364" t="s">
        <v>21</v>
      </c>
      <c r="K5" s="365"/>
      <c r="L5" s="365"/>
      <c r="M5" s="348" t="s">
        <v>20</v>
      </c>
      <c r="N5" s="362"/>
      <c r="O5" s="362"/>
      <c r="P5" s="362" t="s">
        <v>19</v>
      </c>
      <c r="Q5" s="362"/>
      <c r="R5" s="362" t="s">
        <v>6</v>
      </c>
      <c r="S5" s="362"/>
      <c r="T5" s="344"/>
      <c r="U5" s="4"/>
    </row>
    <row r="6" spans="1:21" ht="6" customHeight="1">
      <c r="A6" s="348"/>
      <c r="B6" s="362"/>
      <c r="C6" s="362"/>
      <c r="D6" s="362"/>
      <c r="E6" s="362"/>
      <c r="F6" s="362"/>
      <c r="G6" s="362"/>
      <c r="H6" s="362"/>
      <c r="I6" s="362"/>
      <c r="J6" s="365"/>
      <c r="K6" s="351" t="s">
        <v>263</v>
      </c>
      <c r="L6" s="351"/>
      <c r="M6" s="348"/>
      <c r="N6" s="362"/>
      <c r="O6" s="362"/>
      <c r="P6" s="362"/>
      <c r="Q6" s="362"/>
      <c r="R6" s="362"/>
      <c r="S6" s="362"/>
      <c r="T6" s="344"/>
      <c r="U6" s="4"/>
    </row>
    <row r="7" spans="1:21" ht="11.25" customHeight="1">
      <c r="A7" s="348"/>
      <c r="B7" s="362"/>
      <c r="C7" s="362"/>
      <c r="D7" s="362"/>
      <c r="E7" s="362"/>
      <c r="F7" s="362"/>
      <c r="G7" s="362"/>
      <c r="H7" s="362"/>
      <c r="I7" s="362"/>
      <c r="J7" s="53" t="s">
        <v>314</v>
      </c>
      <c r="K7" s="352"/>
      <c r="L7" s="352"/>
      <c r="M7" s="348"/>
      <c r="N7" s="362"/>
      <c r="O7" s="362"/>
      <c r="P7" s="362"/>
      <c r="Q7" s="362"/>
      <c r="R7" s="362"/>
      <c r="S7" s="362"/>
      <c r="T7" s="344"/>
      <c r="U7" s="4"/>
    </row>
    <row r="8" spans="1:21" ht="3" customHeight="1">
      <c r="A8" s="380"/>
      <c r="B8" s="380"/>
      <c r="C8" s="380"/>
      <c r="D8" s="340"/>
      <c r="E8" s="69"/>
      <c r="F8" s="69"/>
      <c r="G8" s="69"/>
      <c r="H8" s="69"/>
      <c r="I8" s="69"/>
      <c r="J8" s="69"/>
      <c r="K8" s="70"/>
      <c r="L8" s="71"/>
      <c r="M8" s="70"/>
      <c r="N8" s="70"/>
      <c r="O8" s="70"/>
      <c r="P8" s="70"/>
      <c r="Q8" s="70"/>
      <c r="R8" s="70"/>
      <c r="S8" s="70"/>
      <c r="T8" s="70"/>
      <c r="U8" s="9"/>
    </row>
    <row r="9" spans="1:23" ht="13.5">
      <c r="A9" s="345" t="s">
        <v>16</v>
      </c>
      <c r="B9" s="345"/>
      <c r="C9" s="345"/>
      <c r="D9" s="72" t="s">
        <v>315</v>
      </c>
      <c r="E9" s="375">
        <v>2438</v>
      </c>
      <c r="F9" s="375"/>
      <c r="G9" s="20">
        <f>SUM(G12,G15,G18)</f>
        <v>980.3</v>
      </c>
      <c r="H9" s="20">
        <f>SUM(H15,H18,H21,H24,H27,H33,H36)</f>
        <v>818.4</v>
      </c>
      <c r="I9" s="20">
        <f>SUM(I27,I30)</f>
        <v>35.4</v>
      </c>
      <c r="J9" s="20">
        <f>SUM(J30,J36,J39)</f>
        <v>603.9</v>
      </c>
      <c r="K9" s="346">
        <f>SUM(K30)</f>
        <v>-7.4</v>
      </c>
      <c r="L9" s="347"/>
      <c r="M9" s="375">
        <f>SUM(M27,M30,M36)</f>
        <v>132.10000000000002</v>
      </c>
      <c r="N9" s="375"/>
      <c r="O9" s="375"/>
      <c r="P9" s="375">
        <f>SUM(P12,P15,P18,P21,P24,P27,P33,P36)</f>
        <v>1073.3</v>
      </c>
      <c r="Q9" s="375"/>
      <c r="R9" s="375">
        <f>SUM(R12,R39)</f>
        <v>1232.6</v>
      </c>
      <c r="S9" s="375"/>
      <c r="T9" s="349"/>
      <c r="U9" s="20"/>
      <c r="V9" s="14"/>
      <c r="W9" s="14"/>
    </row>
    <row r="10" spans="1:23" ht="13.5">
      <c r="A10" s="345"/>
      <c r="B10" s="345"/>
      <c r="C10" s="345"/>
      <c r="D10" s="72" t="s">
        <v>316</v>
      </c>
      <c r="E10" s="375">
        <v>100</v>
      </c>
      <c r="F10" s="375"/>
      <c r="G10" s="20">
        <f>SUM(G13,G16,G19)</f>
        <v>40.2</v>
      </c>
      <c r="H10" s="20">
        <f>SUM(H16,H19,H22,H25,H28,H34,H37)</f>
        <v>33.6</v>
      </c>
      <c r="I10" s="20">
        <f>SUM(I28,I31)</f>
        <v>1.4</v>
      </c>
      <c r="J10" s="20">
        <f>SUM(J31,J37,J40)</f>
        <v>24.8</v>
      </c>
      <c r="K10" s="346">
        <f>SUM(K31)</f>
        <v>-0.3</v>
      </c>
      <c r="L10" s="347"/>
      <c r="M10" s="375">
        <f>SUM(M28,M31,M37)</f>
        <v>5.3999999999999995</v>
      </c>
      <c r="N10" s="375"/>
      <c r="O10" s="375"/>
      <c r="P10" s="375">
        <f>SUM(P13,P16,P19,P22,P25,P28,P34,P37)</f>
        <v>44</v>
      </c>
      <c r="Q10" s="375"/>
      <c r="R10" s="375">
        <f>SUM(R13,R40)</f>
        <v>50.6</v>
      </c>
      <c r="S10" s="375"/>
      <c r="T10" s="349"/>
      <c r="U10" s="20"/>
      <c r="V10" s="14"/>
      <c r="W10" s="14"/>
    </row>
    <row r="11" spans="1:21" s="14" customFormat="1" ht="7.5" customHeight="1">
      <c r="A11" s="76"/>
      <c r="B11" s="76"/>
      <c r="C11" s="76"/>
      <c r="D11" s="77"/>
      <c r="E11" s="73"/>
      <c r="F11" s="78"/>
      <c r="G11" s="73"/>
      <c r="H11" s="73"/>
      <c r="I11" s="73"/>
      <c r="J11" s="73"/>
      <c r="K11" s="74"/>
      <c r="L11" s="75"/>
      <c r="M11" s="73"/>
      <c r="N11" s="73"/>
      <c r="O11" s="73"/>
      <c r="P11" s="73"/>
      <c r="Q11" s="73"/>
      <c r="R11" s="73"/>
      <c r="S11" s="73"/>
      <c r="T11" s="51"/>
      <c r="U11" s="20"/>
    </row>
    <row r="12" spans="1:23" ht="11.25" customHeight="1">
      <c r="A12" s="343" t="s">
        <v>228</v>
      </c>
      <c r="B12" s="343"/>
      <c r="C12" s="343"/>
      <c r="D12" s="334"/>
      <c r="E12" s="369">
        <f>SUM(G12)</f>
        <v>893.8</v>
      </c>
      <c r="F12" s="369"/>
      <c r="G12" s="73">
        <v>893.8</v>
      </c>
      <c r="H12" s="369" t="s">
        <v>317</v>
      </c>
      <c r="I12" s="369" t="s">
        <v>317</v>
      </c>
      <c r="J12" s="369" t="s">
        <v>317</v>
      </c>
      <c r="K12" s="370" t="s">
        <v>317</v>
      </c>
      <c r="L12" s="371"/>
      <c r="M12" s="369" t="s">
        <v>317</v>
      </c>
      <c r="N12" s="369"/>
      <c r="O12" s="369"/>
      <c r="P12" s="369">
        <v>25.6</v>
      </c>
      <c r="Q12" s="369"/>
      <c r="R12" s="372">
        <v>868.2</v>
      </c>
      <c r="S12" s="372"/>
      <c r="T12" s="372"/>
      <c r="U12" s="20"/>
      <c r="V12" s="14"/>
      <c r="W12" s="14"/>
    </row>
    <row r="13" spans="1:23" ht="11.25" customHeight="1">
      <c r="A13" s="341" t="s">
        <v>231</v>
      </c>
      <c r="B13" s="341"/>
      <c r="C13" s="341"/>
      <c r="D13" s="342"/>
      <c r="E13" s="369">
        <f>SUM(G13)</f>
        <v>36.7</v>
      </c>
      <c r="F13" s="369"/>
      <c r="G13" s="73">
        <v>36.7</v>
      </c>
      <c r="H13" s="369"/>
      <c r="I13" s="369"/>
      <c r="J13" s="369"/>
      <c r="K13" s="370"/>
      <c r="L13" s="371"/>
      <c r="M13" s="369"/>
      <c r="N13" s="369"/>
      <c r="O13" s="369"/>
      <c r="P13" s="369">
        <v>1.1</v>
      </c>
      <c r="Q13" s="369"/>
      <c r="R13" s="372">
        <v>35.6</v>
      </c>
      <c r="S13" s="372"/>
      <c r="T13" s="372"/>
      <c r="U13" s="20"/>
      <c r="V13" s="14"/>
      <c r="W13" s="14"/>
    </row>
    <row r="14" spans="1:21" s="14" customFormat="1" ht="3" customHeight="1">
      <c r="A14" s="81"/>
      <c r="B14" s="81"/>
      <c r="C14" s="81"/>
      <c r="D14" s="82"/>
      <c r="E14" s="73"/>
      <c r="F14" s="78"/>
      <c r="G14" s="73"/>
      <c r="H14" s="66"/>
      <c r="I14" s="66"/>
      <c r="J14" s="66"/>
      <c r="K14" s="74"/>
      <c r="L14" s="75"/>
      <c r="M14" s="73"/>
      <c r="N14" s="73"/>
      <c r="O14" s="73"/>
      <c r="P14" s="73"/>
      <c r="Q14" s="73"/>
      <c r="R14" s="73"/>
      <c r="S14" s="73"/>
      <c r="T14" s="51"/>
      <c r="U14" s="20"/>
    </row>
    <row r="15" spans="1:23" ht="11.25" customHeight="1">
      <c r="A15" s="336" t="s">
        <v>229</v>
      </c>
      <c r="B15" s="336"/>
      <c r="C15" s="336"/>
      <c r="D15" s="337"/>
      <c r="E15" s="369">
        <f>SUM(G15:H15)</f>
        <v>417.7</v>
      </c>
      <c r="F15" s="369"/>
      <c r="G15" s="73">
        <v>71.7</v>
      </c>
      <c r="H15" s="73">
        <v>346</v>
      </c>
      <c r="I15" s="369" t="s">
        <v>317</v>
      </c>
      <c r="J15" s="369" t="s">
        <v>317</v>
      </c>
      <c r="K15" s="370" t="s">
        <v>317</v>
      </c>
      <c r="L15" s="371"/>
      <c r="M15" s="369" t="s">
        <v>317</v>
      </c>
      <c r="N15" s="369"/>
      <c r="O15" s="369"/>
      <c r="P15" s="369">
        <v>417.7</v>
      </c>
      <c r="Q15" s="369"/>
      <c r="R15" s="369" t="s">
        <v>317</v>
      </c>
      <c r="S15" s="369"/>
      <c r="T15" s="369"/>
      <c r="U15" s="20"/>
      <c r="V15" s="14"/>
      <c r="W15" s="14"/>
    </row>
    <row r="16" spans="1:23" ht="11.25" customHeight="1">
      <c r="A16" s="341" t="s">
        <v>231</v>
      </c>
      <c r="B16" s="341"/>
      <c r="C16" s="341"/>
      <c r="D16" s="342"/>
      <c r="E16" s="369">
        <f>SUM(G16:H16)</f>
        <v>17.099999999999998</v>
      </c>
      <c r="F16" s="369"/>
      <c r="G16" s="73">
        <v>2.9</v>
      </c>
      <c r="H16" s="73">
        <v>14.2</v>
      </c>
      <c r="I16" s="369"/>
      <c r="J16" s="369"/>
      <c r="K16" s="370"/>
      <c r="L16" s="371"/>
      <c r="M16" s="369"/>
      <c r="N16" s="369"/>
      <c r="O16" s="369"/>
      <c r="P16" s="369">
        <v>17.1</v>
      </c>
      <c r="Q16" s="369"/>
      <c r="R16" s="369"/>
      <c r="S16" s="369"/>
      <c r="T16" s="369"/>
      <c r="U16" s="20"/>
      <c r="V16" s="14"/>
      <c r="W16" s="14"/>
    </row>
    <row r="17" spans="1:21" s="14" customFormat="1" ht="3" customHeight="1">
      <c r="A17" s="81"/>
      <c r="B17" s="81"/>
      <c r="C17" s="81"/>
      <c r="D17" s="82"/>
      <c r="E17" s="73"/>
      <c r="F17" s="78"/>
      <c r="G17" s="73"/>
      <c r="H17" s="73"/>
      <c r="I17" s="66"/>
      <c r="J17" s="66"/>
      <c r="K17" s="74"/>
      <c r="L17" s="75"/>
      <c r="M17" s="73"/>
      <c r="N17" s="73"/>
      <c r="O17" s="73"/>
      <c r="P17" s="73"/>
      <c r="Q17" s="73"/>
      <c r="R17" s="73"/>
      <c r="S17" s="73"/>
      <c r="T17" s="51"/>
      <c r="U17" s="20"/>
    </row>
    <row r="18" spans="1:23" ht="11.25" customHeight="1">
      <c r="A18" s="343" t="s">
        <v>230</v>
      </c>
      <c r="B18" s="343"/>
      <c r="C18" s="343"/>
      <c r="D18" s="334"/>
      <c r="E18" s="369">
        <f>SUM(G18:H18)</f>
        <v>32.3</v>
      </c>
      <c r="F18" s="369"/>
      <c r="G18" s="73">
        <v>14.8</v>
      </c>
      <c r="H18" s="73">
        <v>17.5</v>
      </c>
      <c r="I18" s="369" t="s">
        <v>317</v>
      </c>
      <c r="J18" s="369" t="s">
        <v>317</v>
      </c>
      <c r="K18" s="370" t="s">
        <v>317</v>
      </c>
      <c r="L18" s="371"/>
      <c r="M18" s="369" t="s">
        <v>317</v>
      </c>
      <c r="N18" s="369"/>
      <c r="O18" s="369"/>
      <c r="P18" s="369">
        <v>32.3</v>
      </c>
      <c r="Q18" s="369"/>
      <c r="R18" s="369" t="s">
        <v>317</v>
      </c>
      <c r="S18" s="369"/>
      <c r="T18" s="369"/>
      <c r="U18" s="20"/>
      <c r="V18" s="14"/>
      <c r="W18" s="14"/>
    </row>
    <row r="19" spans="1:23" ht="11.25" customHeight="1">
      <c r="A19" s="341" t="s">
        <v>231</v>
      </c>
      <c r="B19" s="341"/>
      <c r="C19" s="341"/>
      <c r="D19" s="342"/>
      <c r="E19" s="369">
        <f>SUM(G19:H19)</f>
        <v>1.2999999999999998</v>
      </c>
      <c r="F19" s="369"/>
      <c r="G19" s="73">
        <v>0.6</v>
      </c>
      <c r="H19" s="73">
        <v>0.7</v>
      </c>
      <c r="I19" s="369"/>
      <c r="J19" s="369"/>
      <c r="K19" s="370"/>
      <c r="L19" s="371"/>
      <c r="M19" s="369"/>
      <c r="N19" s="369"/>
      <c r="O19" s="369"/>
      <c r="P19" s="369">
        <v>1.3</v>
      </c>
      <c r="Q19" s="369"/>
      <c r="R19" s="369"/>
      <c r="S19" s="369"/>
      <c r="T19" s="369"/>
      <c r="U19" s="20"/>
      <c r="V19" s="14"/>
      <c r="W19" s="14"/>
    </row>
    <row r="20" spans="1:21" s="14" customFormat="1" ht="3" customHeight="1">
      <c r="A20" s="83"/>
      <c r="B20" s="83"/>
      <c r="C20" s="83"/>
      <c r="D20" s="84"/>
      <c r="E20" s="73"/>
      <c r="F20" s="78"/>
      <c r="G20" s="73"/>
      <c r="H20" s="73"/>
      <c r="I20" s="66"/>
      <c r="J20" s="66"/>
      <c r="K20" s="74"/>
      <c r="L20" s="75"/>
      <c r="M20" s="73"/>
      <c r="N20" s="73"/>
      <c r="O20" s="73"/>
      <c r="P20" s="73"/>
      <c r="Q20" s="73"/>
      <c r="R20" s="73"/>
      <c r="S20" s="73"/>
      <c r="T20" s="51"/>
      <c r="U20" s="20"/>
    </row>
    <row r="21" spans="1:23" ht="11.25" customHeight="1">
      <c r="A21" s="353" t="s">
        <v>10</v>
      </c>
      <c r="B21" s="353"/>
      <c r="C21" s="353"/>
      <c r="D21" s="354"/>
      <c r="E21" s="369">
        <f>SUM(H21)</f>
        <v>188.9</v>
      </c>
      <c r="F21" s="369"/>
      <c r="G21" s="369" t="s">
        <v>317</v>
      </c>
      <c r="H21" s="73">
        <v>188.9</v>
      </c>
      <c r="I21" s="369" t="s">
        <v>317</v>
      </c>
      <c r="J21" s="369" t="s">
        <v>317</v>
      </c>
      <c r="K21" s="370" t="s">
        <v>317</v>
      </c>
      <c r="L21" s="371"/>
      <c r="M21" s="369" t="s">
        <v>317</v>
      </c>
      <c r="N21" s="369"/>
      <c r="O21" s="369"/>
      <c r="P21" s="369">
        <v>188.9</v>
      </c>
      <c r="Q21" s="369"/>
      <c r="R21" s="369" t="s">
        <v>317</v>
      </c>
      <c r="S21" s="369"/>
      <c r="T21" s="369"/>
      <c r="U21" s="20"/>
      <c r="V21" s="14"/>
      <c r="W21" s="14"/>
    </row>
    <row r="22" spans="1:23" ht="11.25" customHeight="1">
      <c r="A22" s="353"/>
      <c r="B22" s="353"/>
      <c r="C22" s="353"/>
      <c r="D22" s="354"/>
      <c r="E22" s="369">
        <f>SUM(H22)</f>
        <v>7.8</v>
      </c>
      <c r="F22" s="369"/>
      <c r="G22" s="369"/>
      <c r="H22" s="73">
        <v>7.8</v>
      </c>
      <c r="I22" s="369"/>
      <c r="J22" s="369"/>
      <c r="K22" s="370"/>
      <c r="L22" s="371"/>
      <c r="M22" s="369"/>
      <c r="N22" s="369"/>
      <c r="O22" s="369"/>
      <c r="P22" s="369">
        <v>7.7</v>
      </c>
      <c r="Q22" s="369"/>
      <c r="R22" s="369"/>
      <c r="S22" s="369"/>
      <c r="T22" s="369"/>
      <c r="U22" s="20"/>
      <c r="V22" s="14"/>
      <c r="W22" s="14"/>
    </row>
    <row r="23" spans="1:21" s="14" customFormat="1" ht="3" customHeight="1">
      <c r="A23" s="79"/>
      <c r="B23" s="79"/>
      <c r="C23" s="79"/>
      <c r="D23" s="80"/>
      <c r="E23" s="73"/>
      <c r="F23" s="78"/>
      <c r="G23" s="73"/>
      <c r="H23" s="73"/>
      <c r="I23" s="66"/>
      <c r="J23" s="66"/>
      <c r="K23" s="74"/>
      <c r="L23" s="75"/>
      <c r="M23" s="73"/>
      <c r="N23" s="73"/>
      <c r="O23" s="73"/>
      <c r="P23" s="73"/>
      <c r="Q23" s="73"/>
      <c r="R23" s="73"/>
      <c r="S23" s="73"/>
      <c r="T23" s="51"/>
      <c r="U23" s="20"/>
    </row>
    <row r="24" spans="1:23" ht="11.25" customHeight="1">
      <c r="A24" s="353" t="s">
        <v>11</v>
      </c>
      <c r="B24" s="353"/>
      <c r="C24" s="353"/>
      <c r="D24" s="354"/>
      <c r="E24" s="369">
        <f>SUM(H24)</f>
        <v>36.9</v>
      </c>
      <c r="F24" s="369"/>
      <c r="G24" s="369" t="s">
        <v>317</v>
      </c>
      <c r="H24" s="73">
        <v>36.9</v>
      </c>
      <c r="I24" s="369" t="s">
        <v>317</v>
      </c>
      <c r="J24" s="369" t="s">
        <v>317</v>
      </c>
      <c r="K24" s="370" t="s">
        <v>317</v>
      </c>
      <c r="L24" s="371"/>
      <c r="M24" s="369" t="s">
        <v>317</v>
      </c>
      <c r="N24" s="369"/>
      <c r="O24" s="369"/>
      <c r="P24" s="369">
        <v>36.9</v>
      </c>
      <c r="Q24" s="369"/>
      <c r="R24" s="369" t="s">
        <v>317</v>
      </c>
      <c r="S24" s="369"/>
      <c r="T24" s="369"/>
      <c r="U24" s="20"/>
      <c r="V24" s="14"/>
      <c r="W24" s="14"/>
    </row>
    <row r="25" spans="1:23" ht="11.25" customHeight="1">
      <c r="A25" s="353"/>
      <c r="B25" s="353"/>
      <c r="C25" s="353"/>
      <c r="D25" s="354"/>
      <c r="E25" s="369">
        <f>SUM(H25)</f>
        <v>1.5</v>
      </c>
      <c r="F25" s="369"/>
      <c r="G25" s="369"/>
      <c r="H25" s="73">
        <v>1.5</v>
      </c>
      <c r="I25" s="369"/>
      <c r="J25" s="369"/>
      <c r="K25" s="370"/>
      <c r="L25" s="371"/>
      <c r="M25" s="369"/>
      <c r="N25" s="369"/>
      <c r="O25" s="369"/>
      <c r="P25" s="369">
        <v>1.5</v>
      </c>
      <c r="Q25" s="369"/>
      <c r="R25" s="369"/>
      <c r="S25" s="369"/>
      <c r="T25" s="369"/>
      <c r="U25" s="20"/>
      <c r="V25" s="14"/>
      <c r="W25" s="14"/>
    </row>
    <row r="26" spans="1:21" s="14" customFormat="1" ht="3" customHeight="1">
      <c r="A26" s="79"/>
      <c r="B26" s="79"/>
      <c r="C26" s="79"/>
      <c r="D26" s="80"/>
      <c r="E26" s="73"/>
      <c r="F26" s="78"/>
      <c r="G26" s="73"/>
      <c r="H26" s="73"/>
      <c r="I26" s="66"/>
      <c r="J26" s="66"/>
      <c r="K26" s="74"/>
      <c r="L26" s="75"/>
      <c r="M26" s="73"/>
      <c r="N26" s="73"/>
      <c r="O26" s="73"/>
      <c r="P26" s="73"/>
      <c r="Q26" s="73"/>
      <c r="R26" s="73"/>
      <c r="S26" s="73"/>
      <c r="T26" s="51"/>
      <c r="U26" s="20"/>
    </row>
    <row r="27" spans="1:23" ht="11.25" customHeight="1">
      <c r="A27" s="353" t="s">
        <v>12</v>
      </c>
      <c r="B27" s="353"/>
      <c r="C27" s="353"/>
      <c r="D27" s="354"/>
      <c r="E27" s="369">
        <f>SUM(H27:I27)</f>
        <v>39.2</v>
      </c>
      <c r="F27" s="369"/>
      <c r="G27" s="369" t="s">
        <v>318</v>
      </c>
      <c r="H27" s="73">
        <v>21.7</v>
      </c>
      <c r="I27" s="73">
        <v>17.5</v>
      </c>
      <c r="J27" s="369" t="s">
        <v>318</v>
      </c>
      <c r="K27" s="370" t="s">
        <v>318</v>
      </c>
      <c r="L27" s="371"/>
      <c r="M27" s="369">
        <v>1.4</v>
      </c>
      <c r="N27" s="369"/>
      <c r="O27" s="369"/>
      <c r="P27" s="369">
        <v>37.8</v>
      </c>
      <c r="Q27" s="369"/>
      <c r="R27" s="369" t="s">
        <v>318</v>
      </c>
      <c r="S27" s="369"/>
      <c r="T27" s="369"/>
      <c r="U27" s="20"/>
      <c r="V27" s="14"/>
      <c r="W27" s="14"/>
    </row>
    <row r="28" spans="1:23" ht="11.25" customHeight="1">
      <c r="A28" s="353"/>
      <c r="B28" s="353"/>
      <c r="C28" s="353"/>
      <c r="D28" s="354"/>
      <c r="E28" s="369">
        <f>SUM(H28:I28)</f>
        <v>1.6</v>
      </c>
      <c r="F28" s="369"/>
      <c r="G28" s="369"/>
      <c r="H28" s="73">
        <v>0.9</v>
      </c>
      <c r="I28" s="73">
        <v>0.7</v>
      </c>
      <c r="J28" s="369"/>
      <c r="K28" s="370"/>
      <c r="L28" s="371"/>
      <c r="M28" s="369">
        <v>0.1</v>
      </c>
      <c r="N28" s="369"/>
      <c r="O28" s="369"/>
      <c r="P28" s="369">
        <v>1.6</v>
      </c>
      <c r="Q28" s="369"/>
      <c r="R28" s="369"/>
      <c r="S28" s="369"/>
      <c r="T28" s="369"/>
      <c r="U28" s="20"/>
      <c r="V28" s="14"/>
      <c r="W28" s="14"/>
    </row>
    <row r="29" spans="1:21" s="14" customFormat="1" ht="3" customHeight="1">
      <c r="A29" s="79"/>
      <c r="B29" s="79"/>
      <c r="C29" s="79"/>
      <c r="D29" s="80"/>
      <c r="E29" s="73"/>
      <c r="F29" s="78"/>
      <c r="G29" s="73"/>
      <c r="H29" s="73"/>
      <c r="I29" s="73"/>
      <c r="J29" s="66"/>
      <c r="K29" s="74"/>
      <c r="L29" s="75"/>
      <c r="M29" s="73"/>
      <c r="N29" s="73"/>
      <c r="O29" s="73"/>
      <c r="P29" s="73"/>
      <c r="Q29" s="73"/>
      <c r="R29" s="73"/>
      <c r="S29" s="73"/>
      <c r="T29" s="51"/>
      <c r="U29" s="20"/>
    </row>
    <row r="30" spans="1:23" ht="11.25" customHeight="1">
      <c r="A30" s="353" t="s">
        <v>13</v>
      </c>
      <c r="B30" s="353"/>
      <c r="C30" s="353"/>
      <c r="D30" s="354"/>
      <c r="E30" s="369">
        <f>SUM(I30:J30)</f>
        <v>127.9</v>
      </c>
      <c r="F30" s="369"/>
      <c r="G30" s="369" t="s">
        <v>265</v>
      </c>
      <c r="H30" s="369" t="s">
        <v>265</v>
      </c>
      <c r="I30" s="73">
        <v>17.9</v>
      </c>
      <c r="J30" s="73">
        <v>110</v>
      </c>
      <c r="K30" s="370">
        <v>-7.4</v>
      </c>
      <c r="L30" s="373"/>
      <c r="M30" s="369">
        <v>127.9</v>
      </c>
      <c r="N30" s="369"/>
      <c r="O30" s="369"/>
      <c r="P30" s="369" t="s">
        <v>265</v>
      </c>
      <c r="Q30" s="369"/>
      <c r="R30" s="369" t="s">
        <v>265</v>
      </c>
      <c r="S30" s="369"/>
      <c r="T30" s="369"/>
      <c r="U30" s="20"/>
      <c r="V30" s="14"/>
      <c r="W30" s="14"/>
    </row>
    <row r="31" spans="1:23" ht="11.25" customHeight="1">
      <c r="A31" s="353"/>
      <c r="B31" s="353"/>
      <c r="C31" s="353"/>
      <c r="D31" s="354"/>
      <c r="E31" s="369">
        <f>SUM(I31:J31)</f>
        <v>5.2</v>
      </c>
      <c r="F31" s="369"/>
      <c r="G31" s="369"/>
      <c r="H31" s="369"/>
      <c r="I31" s="73">
        <v>0.7</v>
      </c>
      <c r="J31" s="73">
        <v>4.5</v>
      </c>
      <c r="K31" s="370">
        <v>-0.3</v>
      </c>
      <c r="L31" s="373"/>
      <c r="M31" s="369">
        <v>5.2</v>
      </c>
      <c r="N31" s="369"/>
      <c r="O31" s="369"/>
      <c r="P31" s="369"/>
      <c r="Q31" s="369"/>
      <c r="R31" s="369"/>
      <c r="S31" s="369"/>
      <c r="T31" s="369"/>
      <c r="U31" s="20"/>
      <c r="V31" s="14"/>
      <c r="W31" s="14"/>
    </row>
    <row r="32" spans="1:21" s="14" customFormat="1" ht="3" customHeight="1">
      <c r="A32" s="79"/>
      <c r="B32" s="79"/>
      <c r="C32" s="79"/>
      <c r="D32" s="80"/>
      <c r="E32" s="73"/>
      <c r="F32" s="78"/>
      <c r="G32" s="73"/>
      <c r="H32" s="73"/>
      <c r="I32" s="73"/>
      <c r="J32" s="73"/>
      <c r="K32" s="74"/>
      <c r="L32" s="75"/>
      <c r="M32" s="73"/>
      <c r="N32" s="73"/>
      <c r="O32" s="73"/>
      <c r="P32" s="73"/>
      <c r="Q32" s="73"/>
      <c r="R32" s="73"/>
      <c r="S32" s="73"/>
      <c r="T32" s="51"/>
      <c r="U32" s="20"/>
    </row>
    <row r="33" spans="1:23" ht="11.25" customHeight="1">
      <c r="A33" s="353" t="s">
        <v>14</v>
      </c>
      <c r="B33" s="353"/>
      <c r="C33" s="353"/>
      <c r="D33" s="354"/>
      <c r="E33" s="369">
        <f>SUM(H33)</f>
        <v>204.6</v>
      </c>
      <c r="F33" s="369"/>
      <c r="G33" s="369" t="s">
        <v>319</v>
      </c>
      <c r="H33" s="73">
        <v>204.6</v>
      </c>
      <c r="I33" s="369" t="s">
        <v>319</v>
      </c>
      <c r="J33" s="369" t="s">
        <v>319</v>
      </c>
      <c r="K33" s="369" t="s">
        <v>319</v>
      </c>
      <c r="L33" s="356"/>
      <c r="M33" s="369" t="s">
        <v>319</v>
      </c>
      <c r="N33" s="369"/>
      <c r="O33" s="369"/>
      <c r="P33" s="372">
        <v>204.6</v>
      </c>
      <c r="Q33" s="372"/>
      <c r="R33" s="369" t="s">
        <v>319</v>
      </c>
      <c r="S33" s="369"/>
      <c r="T33" s="369"/>
      <c r="U33" s="20"/>
      <c r="V33" s="14"/>
      <c r="W33" s="14"/>
    </row>
    <row r="34" spans="1:23" ht="11.25" customHeight="1">
      <c r="A34" s="353"/>
      <c r="B34" s="353"/>
      <c r="C34" s="353"/>
      <c r="D34" s="354"/>
      <c r="E34" s="369">
        <f>SUM(H34)</f>
        <v>8.4</v>
      </c>
      <c r="F34" s="369"/>
      <c r="G34" s="369"/>
      <c r="H34" s="73">
        <v>8.4</v>
      </c>
      <c r="I34" s="369"/>
      <c r="J34" s="369"/>
      <c r="K34" s="369"/>
      <c r="L34" s="356"/>
      <c r="M34" s="369"/>
      <c r="N34" s="369"/>
      <c r="O34" s="369"/>
      <c r="P34" s="372">
        <v>8.4</v>
      </c>
      <c r="Q34" s="372"/>
      <c r="R34" s="369"/>
      <c r="S34" s="369"/>
      <c r="T34" s="369"/>
      <c r="U34" s="20"/>
      <c r="V34" s="14"/>
      <c r="W34" s="14"/>
    </row>
    <row r="35" spans="1:21" s="14" customFormat="1" ht="3" customHeight="1">
      <c r="A35" s="79"/>
      <c r="B35" s="79"/>
      <c r="C35" s="79"/>
      <c r="D35" s="80"/>
      <c r="E35" s="73"/>
      <c r="F35" s="78"/>
      <c r="G35" s="73"/>
      <c r="H35" s="73"/>
      <c r="I35" s="73"/>
      <c r="J35" s="73"/>
      <c r="K35" s="73"/>
      <c r="L35" s="67"/>
      <c r="M35" s="73"/>
      <c r="N35" s="73"/>
      <c r="O35" s="73"/>
      <c r="P35" s="73"/>
      <c r="Q35" s="73"/>
      <c r="R35" s="73"/>
      <c r="S35" s="73"/>
      <c r="T35" s="51"/>
      <c r="U35" s="20"/>
    </row>
    <row r="36" spans="1:23" ht="11.25" customHeight="1">
      <c r="A36" s="353" t="s">
        <v>15</v>
      </c>
      <c r="B36" s="353"/>
      <c r="C36" s="353"/>
      <c r="D36" s="354"/>
      <c r="E36" s="369">
        <f>SUM(H36,J36)</f>
        <v>132.3</v>
      </c>
      <c r="F36" s="369"/>
      <c r="G36" s="369" t="s">
        <v>320</v>
      </c>
      <c r="H36" s="73">
        <v>2.8</v>
      </c>
      <c r="I36" s="369" t="s">
        <v>320</v>
      </c>
      <c r="J36" s="73">
        <v>129.5</v>
      </c>
      <c r="K36" s="369" t="s">
        <v>320</v>
      </c>
      <c r="L36" s="356"/>
      <c r="M36" s="369">
        <v>2.8</v>
      </c>
      <c r="N36" s="369"/>
      <c r="O36" s="369"/>
      <c r="P36" s="369">
        <v>129.5</v>
      </c>
      <c r="Q36" s="369"/>
      <c r="R36" s="369" t="s">
        <v>320</v>
      </c>
      <c r="S36" s="369"/>
      <c r="T36" s="369"/>
      <c r="U36" s="20"/>
      <c r="V36" s="14"/>
      <c r="W36" s="14"/>
    </row>
    <row r="37" spans="1:23" ht="11.25" customHeight="1">
      <c r="A37" s="353"/>
      <c r="B37" s="353"/>
      <c r="C37" s="353"/>
      <c r="D37" s="354"/>
      <c r="E37" s="369">
        <f>SUM(H37,J37)</f>
        <v>5.3999999999999995</v>
      </c>
      <c r="F37" s="369"/>
      <c r="G37" s="369"/>
      <c r="H37" s="73">
        <v>0.1</v>
      </c>
      <c r="I37" s="369"/>
      <c r="J37" s="73">
        <v>5.3</v>
      </c>
      <c r="K37" s="369"/>
      <c r="L37" s="356"/>
      <c r="M37" s="369">
        <v>0.1</v>
      </c>
      <c r="N37" s="369"/>
      <c r="O37" s="369"/>
      <c r="P37" s="369">
        <v>5.3</v>
      </c>
      <c r="Q37" s="369"/>
      <c r="R37" s="369"/>
      <c r="S37" s="369"/>
      <c r="T37" s="369"/>
      <c r="U37" s="20"/>
      <c r="V37" s="14"/>
      <c r="W37" s="14"/>
    </row>
    <row r="38" spans="1:21" s="14" customFormat="1" ht="3" customHeight="1">
      <c r="A38" s="79"/>
      <c r="B38" s="79"/>
      <c r="C38" s="79"/>
      <c r="D38" s="80"/>
      <c r="E38" s="73"/>
      <c r="F38" s="78"/>
      <c r="G38" s="73"/>
      <c r="H38" s="73"/>
      <c r="I38" s="73"/>
      <c r="J38" s="73"/>
      <c r="K38" s="73"/>
      <c r="L38" s="67"/>
      <c r="M38" s="73"/>
      <c r="N38" s="73"/>
      <c r="O38" s="73"/>
      <c r="P38" s="73"/>
      <c r="Q38" s="73"/>
      <c r="R38" s="73"/>
      <c r="S38" s="73"/>
      <c r="T38" s="51"/>
      <c r="U38" s="20"/>
    </row>
    <row r="39" spans="1:23" ht="11.25" customHeight="1">
      <c r="A39" s="353" t="s">
        <v>6</v>
      </c>
      <c r="B39" s="353"/>
      <c r="C39" s="353"/>
      <c r="D39" s="354"/>
      <c r="E39" s="369">
        <f>SUM(J39)</f>
        <v>364.4</v>
      </c>
      <c r="F39" s="369"/>
      <c r="G39" s="369" t="s">
        <v>265</v>
      </c>
      <c r="H39" s="369" t="s">
        <v>265</v>
      </c>
      <c r="I39" s="369" t="s">
        <v>265</v>
      </c>
      <c r="J39" s="73">
        <v>364.4</v>
      </c>
      <c r="K39" s="369" t="s">
        <v>265</v>
      </c>
      <c r="L39" s="356"/>
      <c r="M39" s="369" t="s">
        <v>265</v>
      </c>
      <c r="N39" s="369"/>
      <c r="O39" s="369"/>
      <c r="P39" s="369" t="s">
        <v>265</v>
      </c>
      <c r="Q39" s="369"/>
      <c r="R39" s="369">
        <v>364.4</v>
      </c>
      <c r="S39" s="355"/>
      <c r="T39" s="325"/>
      <c r="U39" s="20"/>
      <c r="V39" s="14"/>
      <c r="W39" s="14"/>
    </row>
    <row r="40" spans="1:23" ht="11.25" customHeight="1">
      <c r="A40" s="353"/>
      <c r="B40" s="353"/>
      <c r="C40" s="353"/>
      <c r="D40" s="354"/>
      <c r="E40" s="369">
        <f>SUM(J40)</f>
        <v>15</v>
      </c>
      <c r="F40" s="369"/>
      <c r="G40" s="369"/>
      <c r="H40" s="369"/>
      <c r="I40" s="369"/>
      <c r="J40" s="73">
        <v>15</v>
      </c>
      <c r="K40" s="369"/>
      <c r="L40" s="356"/>
      <c r="M40" s="369"/>
      <c r="N40" s="369"/>
      <c r="O40" s="369"/>
      <c r="P40" s="369"/>
      <c r="Q40" s="369"/>
      <c r="R40" s="369">
        <v>15</v>
      </c>
      <c r="S40" s="355"/>
      <c r="T40" s="325"/>
      <c r="U40" s="20"/>
      <c r="V40" s="14"/>
      <c r="W40" s="14"/>
    </row>
    <row r="41" spans="1:23" ht="5.25" customHeight="1">
      <c r="A41" s="380"/>
      <c r="B41" s="380"/>
      <c r="C41" s="380"/>
      <c r="D41" s="54"/>
      <c r="E41" s="85"/>
      <c r="F41" s="85"/>
      <c r="G41" s="85"/>
      <c r="H41" s="85"/>
      <c r="I41" s="85"/>
      <c r="J41" s="85"/>
      <c r="K41" s="86"/>
      <c r="L41" s="87"/>
      <c r="M41" s="86"/>
      <c r="N41" s="86"/>
      <c r="O41" s="86"/>
      <c r="P41" s="335"/>
      <c r="Q41" s="335"/>
      <c r="R41" s="335"/>
      <c r="S41" s="335"/>
      <c r="T41" s="52"/>
      <c r="U41" s="25"/>
      <c r="V41" s="14"/>
      <c r="W41" s="14"/>
    </row>
    <row r="42" spans="1:23" ht="13.5">
      <c r="A42" s="88"/>
      <c r="B42" s="88"/>
      <c r="C42" s="88"/>
      <c r="D42" s="88"/>
      <c r="E42" s="89"/>
      <c r="F42" s="89"/>
      <c r="G42" s="89"/>
      <c r="H42" s="89"/>
      <c r="I42" s="89"/>
      <c r="J42" s="89"/>
      <c r="K42" s="89"/>
      <c r="L42" s="89"/>
      <c r="M42" s="89"/>
      <c r="N42" s="89"/>
      <c r="O42" s="89"/>
      <c r="P42" s="89"/>
      <c r="Q42" s="89"/>
      <c r="R42" s="89"/>
      <c r="S42" s="89"/>
      <c r="T42" s="89"/>
      <c r="U42" s="26"/>
      <c r="V42" s="14"/>
      <c r="W42" s="14"/>
    </row>
    <row r="43" spans="1:23" ht="13.5">
      <c r="A43" s="68"/>
      <c r="B43" s="68"/>
      <c r="C43" s="68"/>
      <c r="D43" s="68"/>
      <c r="E43" s="90"/>
      <c r="F43" s="90"/>
      <c r="G43" s="90"/>
      <c r="H43" s="90"/>
      <c r="I43" s="90"/>
      <c r="J43" s="90"/>
      <c r="K43" s="90"/>
      <c r="L43" s="90"/>
      <c r="M43" s="90"/>
      <c r="N43" s="90"/>
      <c r="O43" s="90"/>
      <c r="P43" s="90"/>
      <c r="Q43" s="90"/>
      <c r="R43" s="90"/>
      <c r="S43" s="90"/>
      <c r="T43" s="90"/>
      <c r="U43" s="26"/>
      <c r="V43" s="14"/>
      <c r="W43" s="14"/>
    </row>
    <row r="44" spans="1:21" ht="13.5">
      <c r="A44" s="390" t="s">
        <v>1</v>
      </c>
      <c r="B44" s="391"/>
      <c r="C44" s="391"/>
      <c r="D44" s="391"/>
      <c r="E44" s="391" t="s">
        <v>18</v>
      </c>
      <c r="F44" s="359"/>
      <c r="G44" s="359"/>
      <c r="H44" s="359"/>
      <c r="I44" s="359"/>
      <c r="J44" s="359"/>
      <c r="K44" s="359"/>
      <c r="L44" s="359"/>
      <c r="M44" s="359"/>
      <c r="N44" s="359"/>
      <c r="O44" s="359"/>
      <c r="P44" s="359"/>
      <c r="Q44" s="359"/>
      <c r="R44" s="359"/>
      <c r="S44" s="359"/>
      <c r="T44" s="360"/>
      <c r="U44" s="4"/>
    </row>
    <row r="45" spans="1:21" ht="17.25" customHeight="1">
      <c r="A45" s="392"/>
      <c r="B45" s="393"/>
      <c r="C45" s="393"/>
      <c r="D45" s="393"/>
      <c r="E45" s="55">
        <v>0.6</v>
      </c>
      <c r="F45" s="55">
        <v>0.8</v>
      </c>
      <c r="G45" s="55">
        <v>1</v>
      </c>
      <c r="H45" s="55">
        <v>1.5</v>
      </c>
      <c r="I45" s="55">
        <v>2</v>
      </c>
      <c r="J45" s="55">
        <v>3</v>
      </c>
      <c r="K45" s="358">
        <v>4</v>
      </c>
      <c r="L45" s="358"/>
      <c r="M45" s="358">
        <v>5</v>
      </c>
      <c r="N45" s="361"/>
      <c r="O45" s="358">
        <v>6</v>
      </c>
      <c r="P45" s="393"/>
      <c r="Q45" s="55">
        <v>7</v>
      </c>
      <c r="R45" s="55">
        <v>8</v>
      </c>
      <c r="S45" s="393" t="s">
        <v>6</v>
      </c>
      <c r="T45" s="339"/>
      <c r="U45" s="9"/>
    </row>
    <row r="46" spans="1:21" ht="3" customHeight="1">
      <c r="A46" s="86"/>
      <c r="B46" s="86"/>
      <c r="C46" s="91"/>
      <c r="D46" s="77"/>
      <c r="E46" s="92"/>
      <c r="F46" s="92"/>
      <c r="G46" s="92"/>
      <c r="H46" s="92"/>
      <c r="I46" s="92"/>
      <c r="J46" s="92"/>
      <c r="K46" s="92"/>
      <c r="L46" s="92"/>
      <c r="M46" s="92"/>
      <c r="N46" s="92"/>
      <c r="O46" s="92"/>
      <c r="P46" s="92"/>
      <c r="Q46" s="92"/>
      <c r="R46" s="92"/>
      <c r="S46" s="92"/>
      <c r="T46" s="91"/>
      <c r="U46" s="9"/>
    </row>
    <row r="47" spans="1:21" ht="13.5">
      <c r="A47" s="357" t="s">
        <v>16</v>
      </c>
      <c r="B47" s="357"/>
      <c r="C47" s="357"/>
      <c r="D47" s="77" t="s">
        <v>315</v>
      </c>
      <c r="E47" s="20">
        <v>6.5</v>
      </c>
      <c r="F47" s="41">
        <v>1198.5</v>
      </c>
      <c r="G47" s="20">
        <v>25.6</v>
      </c>
      <c r="H47" s="20">
        <v>21.1</v>
      </c>
      <c r="I47" s="41">
        <v>1038.1</v>
      </c>
      <c r="J47" s="20">
        <v>18.9</v>
      </c>
      <c r="K47" s="375">
        <v>81</v>
      </c>
      <c r="L47" s="375"/>
      <c r="M47" s="375">
        <v>23.4</v>
      </c>
      <c r="N47" s="375"/>
      <c r="O47" s="375">
        <v>21.2</v>
      </c>
      <c r="P47" s="338"/>
      <c r="Q47" s="20">
        <v>0.6</v>
      </c>
      <c r="R47" s="20">
        <v>3.1</v>
      </c>
      <c r="S47" s="374" t="s">
        <v>114</v>
      </c>
      <c r="T47" s="374"/>
      <c r="U47" s="27"/>
    </row>
    <row r="48" spans="1:21" ht="13.5">
      <c r="A48" s="357"/>
      <c r="B48" s="357"/>
      <c r="C48" s="357"/>
      <c r="D48" s="77" t="s">
        <v>316</v>
      </c>
      <c r="E48" s="20">
        <v>0.3</v>
      </c>
      <c r="F48" s="20">
        <v>49.1</v>
      </c>
      <c r="G48" s="20">
        <v>1</v>
      </c>
      <c r="H48" s="20">
        <v>0.9</v>
      </c>
      <c r="I48" s="41">
        <v>42.6</v>
      </c>
      <c r="J48" s="20">
        <v>0.8</v>
      </c>
      <c r="K48" s="375">
        <v>3.3</v>
      </c>
      <c r="L48" s="375"/>
      <c r="M48" s="375">
        <v>1</v>
      </c>
      <c r="N48" s="375"/>
      <c r="O48" s="375">
        <v>0.9</v>
      </c>
      <c r="P48" s="338"/>
      <c r="Q48" s="20">
        <v>0</v>
      </c>
      <c r="R48" s="20">
        <v>0.1</v>
      </c>
      <c r="S48" s="374"/>
      <c r="T48" s="374"/>
      <c r="U48" s="27"/>
    </row>
    <row r="49" spans="1:21" ht="7.5" customHeight="1">
      <c r="A49" s="76"/>
      <c r="B49" s="76"/>
      <c r="C49" s="76"/>
      <c r="D49" s="77"/>
      <c r="E49" s="73"/>
      <c r="F49" s="73"/>
      <c r="G49" s="73"/>
      <c r="H49" s="73"/>
      <c r="I49" s="73"/>
      <c r="J49" s="73"/>
      <c r="K49" s="73"/>
      <c r="L49" s="73"/>
      <c r="M49" s="73"/>
      <c r="N49" s="73"/>
      <c r="O49" s="73"/>
      <c r="P49" s="66"/>
      <c r="Q49" s="73"/>
      <c r="R49" s="73"/>
      <c r="S49" s="78"/>
      <c r="T49" s="93"/>
      <c r="U49" s="27"/>
    </row>
    <row r="50" spans="1:21" ht="11.25" customHeight="1">
      <c r="A50" s="381" t="s">
        <v>228</v>
      </c>
      <c r="B50" s="381"/>
      <c r="C50" s="381"/>
      <c r="D50" s="382"/>
      <c r="E50" s="73">
        <v>6.5</v>
      </c>
      <c r="F50" s="73">
        <v>861.7</v>
      </c>
      <c r="G50" s="86">
        <v>25.6</v>
      </c>
      <c r="H50" s="369" t="s">
        <v>317</v>
      </c>
      <c r="I50" s="369" t="s">
        <v>317</v>
      </c>
      <c r="J50" s="369" t="s">
        <v>317</v>
      </c>
      <c r="K50" s="369" t="s">
        <v>317</v>
      </c>
      <c r="L50" s="369"/>
      <c r="M50" s="369" t="s">
        <v>317</v>
      </c>
      <c r="N50" s="369"/>
      <c r="O50" s="369" t="s">
        <v>317</v>
      </c>
      <c r="P50" s="369"/>
      <c r="Q50" s="369" t="s">
        <v>317</v>
      </c>
      <c r="R50" s="369" t="s">
        <v>317</v>
      </c>
      <c r="S50" s="374" t="s">
        <v>317</v>
      </c>
      <c r="T50" s="374"/>
      <c r="U50" s="27"/>
    </row>
    <row r="51" spans="1:21" ht="11.25" customHeight="1">
      <c r="A51" s="383" t="s">
        <v>231</v>
      </c>
      <c r="B51" s="383"/>
      <c r="C51" s="383"/>
      <c r="D51" s="384"/>
      <c r="E51" s="73">
        <v>0.3</v>
      </c>
      <c r="F51" s="73">
        <v>35.3</v>
      </c>
      <c r="G51" s="94">
        <v>1</v>
      </c>
      <c r="H51" s="369"/>
      <c r="I51" s="369"/>
      <c r="J51" s="369"/>
      <c r="K51" s="369"/>
      <c r="L51" s="369"/>
      <c r="M51" s="369"/>
      <c r="N51" s="369"/>
      <c r="O51" s="369"/>
      <c r="P51" s="369"/>
      <c r="Q51" s="369"/>
      <c r="R51" s="369"/>
      <c r="S51" s="374"/>
      <c r="T51" s="374"/>
      <c r="U51" s="27"/>
    </row>
    <row r="52" spans="1:21" ht="3" customHeight="1">
      <c r="A52" s="81"/>
      <c r="B52" s="81"/>
      <c r="C52" s="81"/>
      <c r="D52" s="82"/>
      <c r="E52" s="73"/>
      <c r="F52" s="73"/>
      <c r="G52" s="86"/>
      <c r="H52" s="73"/>
      <c r="I52" s="73"/>
      <c r="J52" s="73"/>
      <c r="K52" s="73"/>
      <c r="L52" s="73"/>
      <c r="M52" s="73"/>
      <c r="N52" s="73"/>
      <c r="O52" s="73"/>
      <c r="P52" s="73"/>
      <c r="Q52" s="73"/>
      <c r="R52" s="73"/>
      <c r="S52" s="78"/>
      <c r="T52" s="78"/>
      <c r="U52" s="27"/>
    </row>
    <row r="53" spans="1:21" ht="11.25" customHeight="1">
      <c r="A53" s="387" t="s">
        <v>229</v>
      </c>
      <c r="B53" s="387"/>
      <c r="C53" s="387"/>
      <c r="D53" s="388"/>
      <c r="E53" s="369" t="s">
        <v>317</v>
      </c>
      <c r="F53" s="369" t="s">
        <v>317</v>
      </c>
      <c r="G53" s="369" t="s">
        <v>317</v>
      </c>
      <c r="H53" s="73">
        <v>21.1</v>
      </c>
      <c r="I53" s="73">
        <v>396.6</v>
      </c>
      <c r="J53" s="369" t="s">
        <v>317</v>
      </c>
      <c r="K53" s="369" t="s">
        <v>317</v>
      </c>
      <c r="L53" s="369"/>
      <c r="M53" s="369" t="s">
        <v>317</v>
      </c>
      <c r="N53" s="369"/>
      <c r="O53" s="369" t="s">
        <v>317</v>
      </c>
      <c r="P53" s="369"/>
      <c r="Q53" s="369" t="s">
        <v>317</v>
      </c>
      <c r="R53" s="369" t="s">
        <v>317</v>
      </c>
      <c r="S53" s="374" t="s">
        <v>317</v>
      </c>
      <c r="T53" s="374"/>
      <c r="U53" s="27"/>
    </row>
    <row r="54" spans="1:21" ht="11.25" customHeight="1">
      <c r="A54" s="383" t="s">
        <v>231</v>
      </c>
      <c r="B54" s="383"/>
      <c r="C54" s="383"/>
      <c r="D54" s="384"/>
      <c r="E54" s="369"/>
      <c r="F54" s="369"/>
      <c r="G54" s="369"/>
      <c r="H54" s="73">
        <v>0.9</v>
      </c>
      <c r="I54" s="73">
        <v>16.3</v>
      </c>
      <c r="J54" s="369"/>
      <c r="K54" s="369"/>
      <c r="L54" s="369"/>
      <c r="M54" s="369"/>
      <c r="N54" s="369"/>
      <c r="O54" s="369"/>
      <c r="P54" s="369"/>
      <c r="Q54" s="369"/>
      <c r="R54" s="369"/>
      <c r="S54" s="374"/>
      <c r="T54" s="374"/>
      <c r="U54" s="27"/>
    </row>
    <row r="55" spans="1:21" ht="3" customHeight="1">
      <c r="A55" s="81"/>
      <c r="B55" s="81"/>
      <c r="C55" s="81"/>
      <c r="D55" s="82"/>
      <c r="E55" s="73"/>
      <c r="F55" s="73"/>
      <c r="G55" s="73"/>
      <c r="H55" s="73"/>
      <c r="I55" s="73"/>
      <c r="J55" s="73"/>
      <c r="K55" s="73"/>
      <c r="L55" s="73"/>
      <c r="M55" s="73"/>
      <c r="N55" s="73"/>
      <c r="O55" s="73"/>
      <c r="P55" s="73"/>
      <c r="Q55" s="73"/>
      <c r="R55" s="73"/>
      <c r="S55" s="78"/>
      <c r="T55" s="78"/>
      <c r="U55" s="27"/>
    </row>
    <row r="56" spans="1:21" ht="11.25" customHeight="1">
      <c r="A56" s="381" t="s">
        <v>230</v>
      </c>
      <c r="B56" s="381"/>
      <c r="C56" s="381"/>
      <c r="D56" s="382"/>
      <c r="E56" s="369" t="s">
        <v>317</v>
      </c>
      <c r="F56" s="369" t="s">
        <v>317</v>
      </c>
      <c r="G56" s="369" t="s">
        <v>317</v>
      </c>
      <c r="H56" s="369" t="s">
        <v>317</v>
      </c>
      <c r="I56" s="73">
        <v>32.3</v>
      </c>
      <c r="J56" s="369" t="s">
        <v>317</v>
      </c>
      <c r="K56" s="369" t="s">
        <v>317</v>
      </c>
      <c r="L56" s="369"/>
      <c r="M56" s="369" t="s">
        <v>317</v>
      </c>
      <c r="N56" s="369"/>
      <c r="O56" s="369" t="s">
        <v>317</v>
      </c>
      <c r="P56" s="369"/>
      <c r="Q56" s="369" t="s">
        <v>317</v>
      </c>
      <c r="R56" s="369" t="s">
        <v>317</v>
      </c>
      <c r="S56" s="374" t="s">
        <v>317</v>
      </c>
      <c r="T56" s="374"/>
      <c r="U56" s="27"/>
    </row>
    <row r="57" spans="1:21" ht="11.25" customHeight="1">
      <c r="A57" s="383" t="s">
        <v>231</v>
      </c>
      <c r="B57" s="383"/>
      <c r="C57" s="383"/>
      <c r="D57" s="384"/>
      <c r="E57" s="369"/>
      <c r="F57" s="369"/>
      <c r="G57" s="369"/>
      <c r="H57" s="369"/>
      <c r="I57" s="73">
        <v>1.3</v>
      </c>
      <c r="J57" s="369"/>
      <c r="K57" s="369"/>
      <c r="L57" s="369"/>
      <c r="M57" s="369"/>
      <c r="N57" s="369"/>
      <c r="O57" s="369"/>
      <c r="P57" s="369"/>
      <c r="Q57" s="369"/>
      <c r="R57" s="369"/>
      <c r="S57" s="374"/>
      <c r="T57" s="374"/>
      <c r="U57" s="27"/>
    </row>
    <row r="58" spans="1:21" ht="3" customHeight="1">
      <c r="A58" s="81"/>
      <c r="B58" s="81"/>
      <c r="C58" s="81"/>
      <c r="D58" s="82"/>
      <c r="E58" s="73"/>
      <c r="F58" s="73"/>
      <c r="G58" s="73"/>
      <c r="H58" s="73"/>
      <c r="I58" s="73"/>
      <c r="J58" s="73"/>
      <c r="K58" s="73"/>
      <c r="L58" s="73"/>
      <c r="M58" s="73"/>
      <c r="N58" s="73"/>
      <c r="O58" s="73"/>
      <c r="P58" s="73"/>
      <c r="Q58" s="73"/>
      <c r="R58" s="73"/>
      <c r="S58" s="78"/>
      <c r="T58" s="78"/>
      <c r="U58" s="27"/>
    </row>
    <row r="59" spans="1:21" ht="11.25" customHeight="1">
      <c r="A59" s="385" t="s">
        <v>10</v>
      </c>
      <c r="B59" s="385"/>
      <c r="C59" s="385"/>
      <c r="D59" s="386"/>
      <c r="E59" s="369" t="s">
        <v>317</v>
      </c>
      <c r="F59" s="369" t="s">
        <v>317</v>
      </c>
      <c r="G59" s="369" t="s">
        <v>317</v>
      </c>
      <c r="H59" s="369" t="s">
        <v>317</v>
      </c>
      <c r="I59" s="73">
        <v>188.9</v>
      </c>
      <c r="J59" s="369" t="s">
        <v>317</v>
      </c>
      <c r="K59" s="369" t="s">
        <v>317</v>
      </c>
      <c r="L59" s="369"/>
      <c r="M59" s="369" t="s">
        <v>317</v>
      </c>
      <c r="N59" s="369"/>
      <c r="O59" s="369" t="s">
        <v>317</v>
      </c>
      <c r="P59" s="369"/>
      <c r="Q59" s="369" t="s">
        <v>317</v>
      </c>
      <c r="R59" s="369" t="s">
        <v>317</v>
      </c>
      <c r="S59" s="374" t="s">
        <v>317</v>
      </c>
      <c r="T59" s="374"/>
      <c r="U59" s="27"/>
    </row>
    <row r="60" spans="1:21" ht="11.25" customHeight="1">
      <c r="A60" s="385"/>
      <c r="B60" s="385"/>
      <c r="C60" s="385"/>
      <c r="D60" s="386"/>
      <c r="E60" s="369"/>
      <c r="F60" s="369"/>
      <c r="G60" s="369"/>
      <c r="H60" s="369"/>
      <c r="I60" s="73">
        <v>7.8</v>
      </c>
      <c r="J60" s="369"/>
      <c r="K60" s="369"/>
      <c r="L60" s="369"/>
      <c r="M60" s="369"/>
      <c r="N60" s="369"/>
      <c r="O60" s="369"/>
      <c r="P60" s="369"/>
      <c r="Q60" s="369"/>
      <c r="R60" s="369"/>
      <c r="S60" s="374"/>
      <c r="T60" s="374"/>
      <c r="U60" s="27"/>
    </row>
    <row r="61" spans="1:21" ht="3" customHeight="1">
      <c r="A61" s="83"/>
      <c r="B61" s="83"/>
      <c r="C61" s="83"/>
      <c r="D61" s="84"/>
      <c r="E61" s="73"/>
      <c r="F61" s="73"/>
      <c r="G61" s="73"/>
      <c r="H61" s="73"/>
      <c r="I61" s="73"/>
      <c r="J61" s="73"/>
      <c r="K61" s="73"/>
      <c r="L61" s="73"/>
      <c r="M61" s="73"/>
      <c r="N61" s="73"/>
      <c r="O61" s="73"/>
      <c r="P61" s="73"/>
      <c r="Q61" s="73"/>
      <c r="R61" s="73"/>
      <c r="S61" s="78"/>
      <c r="T61" s="78"/>
      <c r="U61" s="27"/>
    </row>
    <row r="62" spans="1:21" ht="11.25" customHeight="1">
      <c r="A62" s="385" t="s">
        <v>11</v>
      </c>
      <c r="B62" s="385"/>
      <c r="C62" s="385"/>
      <c r="D62" s="386"/>
      <c r="E62" s="369" t="s">
        <v>317</v>
      </c>
      <c r="F62" s="369" t="s">
        <v>317</v>
      </c>
      <c r="G62" s="369" t="s">
        <v>317</v>
      </c>
      <c r="H62" s="369" t="s">
        <v>317</v>
      </c>
      <c r="I62" s="73">
        <v>36.9</v>
      </c>
      <c r="J62" s="369" t="s">
        <v>317</v>
      </c>
      <c r="K62" s="369" t="s">
        <v>317</v>
      </c>
      <c r="L62" s="369"/>
      <c r="M62" s="369" t="s">
        <v>317</v>
      </c>
      <c r="N62" s="369"/>
      <c r="O62" s="369" t="s">
        <v>317</v>
      </c>
      <c r="P62" s="369"/>
      <c r="Q62" s="369" t="s">
        <v>317</v>
      </c>
      <c r="R62" s="369" t="s">
        <v>317</v>
      </c>
      <c r="S62" s="374" t="s">
        <v>317</v>
      </c>
      <c r="T62" s="374"/>
      <c r="U62" s="27"/>
    </row>
    <row r="63" spans="1:21" ht="11.25" customHeight="1">
      <c r="A63" s="385"/>
      <c r="B63" s="385"/>
      <c r="C63" s="385"/>
      <c r="D63" s="386"/>
      <c r="E63" s="369"/>
      <c r="F63" s="369"/>
      <c r="G63" s="369"/>
      <c r="H63" s="369"/>
      <c r="I63" s="73">
        <v>1.5</v>
      </c>
      <c r="J63" s="369"/>
      <c r="K63" s="369"/>
      <c r="L63" s="369"/>
      <c r="M63" s="369"/>
      <c r="N63" s="369"/>
      <c r="O63" s="369"/>
      <c r="P63" s="369"/>
      <c r="Q63" s="369"/>
      <c r="R63" s="369"/>
      <c r="S63" s="374"/>
      <c r="T63" s="374"/>
      <c r="U63" s="27"/>
    </row>
    <row r="64" spans="1:21" ht="3" customHeight="1">
      <c r="A64" s="83"/>
      <c r="B64" s="83"/>
      <c r="C64" s="83"/>
      <c r="D64" s="84"/>
      <c r="E64" s="73"/>
      <c r="F64" s="73"/>
      <c r="G64" s="73"/>
      <c r="H64" s="73"/>
      <c r="I64" s="73"/>
      <c r="J64" s="73"/>
      <c r="K64" s="73"/>
      <c r="L64" s="73"/>
      <c r="M64" s="73"/>
      <c r="N64" s="73"/>
      <c r="O64" s="73"/>
      <c r="P64" s="73"/>
      <c r="Q64" s="73"/>
      <c r="R64" s="73"/>
      <c r="S64" s="78"/>
      <c r="T64" s="78"/>
      <c r="U64" s="27"/>
    </row>
    <row r="65" spans="1:21" ht="11.25" customHeight="1">
      <c r="A65" s="385" t="s">
        <v>12</v>
      </c>
      <c r="B65" s="385"/>
      <c r="C65" s="385"/>
      <c r="D65" s="386"/>
      <c r="E65" s="369" t="s">
        <v>318</v>
      </c>
      <c r="F65" s="369" t="s">
        <v>318</v>
      </c>
      <c r="G65" s="369" t="s">
        <v>318</v>
      </c>
      <c r="H65" s="369" t="s">
        <v>318</v>
      </c>
      <c r="I65" s="73">
        <v>18.9</v>
      </c>
      <c r="J65" s="73">
        <v>18.9</v>
      </c>
      <c r="K65" s="369">
        <v>1.4</v>
      </c>
      <c r="L65" s="369"/>
      <c r="M65" s="369" t="s">
        <v>318</v>
      </c>
      <c r="N65" s="369"/>
      <c r="O65" s="369" t="s">
        <v>318</v>
      </c>
      <c r="P65" s="369"/>
      <c r="Q65" s="369" t="s">
        <v>318</v>
      </c>
      <c r="R65" s="369" t="s">
        <v>318</v>
      </c>
      <c r="S65" s="374" t="s">
        <v>318</v>
      </c>
      <c r="T65" s="374"/>
      <c r="U65" s="27"/>
    </row>
    <row r="66" spans="1:21" ht="11.25" customHeight="1">
      <c r="A66" s="385"/>
      <c r="B66" s="385"/>
      <c r="C66" s="385"/>
      <c r="D66" s="386"/>
      <c r="E66" s="369"/>
      <c r="F66" s="369"/>
      <c r="G66" s="369"/>
      <c r="H66" s="369"/>
      <c r="I66" s="73">
        <v>0.8</v>
      </c>
      <c r="J66" s="73">
        <v>0.8</v>
      </c>
      <c r="K66" s="369">
        <v>0.1</v>
      </c>
      <c r="L66" s="369"/>
      <c r="M66" s="369"/>
      <c r="N66" s="369"/>
      <c r="O66" s="369"/>
      <c r="P66" s="369"/>
      <c r="Q66" s="369"/>
      <c r="R66" s="369"/>
      <c r="S66" s="374"/>
      <c r="T66" s="374"/>
      <c r="U66" s="27"/>
    </row>
    <row r="67" spans="1:21" ht="3" customHeight="1">
      <c r="A67" s="83"/>
      <c r="B67" s="83"/>
      <c r="C67" s="83"/>
      <c r="D67" s="84"/>
      <c r="E67" s="73"/>
      <c r="F67" s="73"/>
      <c r="G67" s="73"/>
      <c r="H67" s="73"/>
      <c r="I67" s="73"/>
      <c r="J67" s="73"/>
      <c r="K67" s="73"/>
      <c r="L67" s="73"/>
      <c r="M67" s="73"/>
      <c r="N67" s="73"/>
      <c r="O67" s="66"/>
      <c r="P67" s="66"/>
      <c r="Q67" s="73"/>
      <c r="R67" s="73"/>
      <c r="S67" s="93"/>
      <c r="T67" s="93"/>
      <c r="U67" s="27"/>
    </row>
    <row r="68" spans="1:21" ht="11.25" customHeight="1">
      <c r="A68" s="385" t="s">
        <v>13</v>
      </c>
      <c r="B68" s="385"/>
      <c r="C68" s="385"/>
      <c r="D68" s="386"/>
      <c r="E68" s="369" t="s">
        <v>265</v>
      </c>
      <c r="F68" s="369" t="s">
        <v>265</v>
      </c>
      <c r="G68" s="369" t="s">
        <v>265</v>
      </c>
      <c r="H68" s="369" t="s">
        <v>265</v>
      </c>
      <c r="I68" s="369" t="s">
        <v>265</v>
      </c>
      <c r="J68" s="369" t="s">
        <v>265</v>
      </c>
      <c r="K68" s="369">
        <v>79.6</v>
      </c>
      <c r="L68" s="369"/>
      <c r="M68" s="369">
        <v>23.4</v>
      </c>
      <c r="N68" s="369"/>
      <c r="O68" s="369">
        <v>21.2</v>
      </c>
      <c r="P68" s="355"/>
      <c r="Q68" s="73">
        <v>0.6</v>
      </c>
      <c r="R68" s="73">
        <v>3.1</v>
      </c>
      <c r="S68" s="374" t="s">
        <v>265</v>
      </c>
      <c r="T68" s="374"/>
      <c r="U68" s="27"/>
    </row>
    <row r="69" spans="1:21" ht="11.25" customHeight="1">
      <c r="A69" s="385"/>
      <c r="B69" s="385"/>
      <c r="C69" s="385"/>
      <c r="D69" s="386"/>
      <c r="E69" s="369"/>
      <c r="F69" s="369"/>
      <c r="G69" s="369"/>
      <c r="H69" s="369"/>
      <c r="I69" s="369"/>
      <c r="J69" s="369"/>
      <c r="K69" s="369">
        <v>3.2</v>
      </c>
      <c r="L69" s="369"/>
      <c r="M69" s="369">
        <v>1</v>
      </c>
      <c r="N69" s="369"/>
      <c r="O69" s="369">
        <v>0.9</v>
      </c>
      <c r="P69" s="355"/>
      <c r="Q69" s="73">
        <v>0</v>
      </c>
      <c r="R69" s="73">
        <v>0.1</v>
      </c>
      <c r="S69" s="374"/>
      <c r="T69" s="374"/>
      <c r="U69" s="27"/>
    </row>
    <row r="70" spans="1:21" ht="3" customHeight="1">
      <c r="A70" s="83"/>
      <c r="B70" s="83"/>
      <c r="C70" s="83"/>
      <c r="D70" s="84"/>
      <c r="E70" s="73"/>
      <c r="F70" s="73"/>
      <c r="G70" s="73"/>
      <c r="H70" s="73"/>
      <c r="I70" s="73"/>
      <c r="J70" s="73"/>
      <c r="K70" s="73"/>
      <c r="L70" s="73"/>
      <c r="M70" s="73"/>
      <c r="N70" s="73"/>
      <c r="O70" s="73"/>
      <c r="P70" s="66"/>
      <c r="Q70" s="73"/>
      <c r="R70" s="73"/>
      <c r="S70" s="78"/>
      <c r="T70" s="78"/>
      <c r="U70" s="27"/>
    </row>
    <row r="71" spans="1:21" ht="11.25" customHeight="1">
      <c r="A71" s="385" t="s">
        <v>14</v>
      </c>
      <c r="B71" s="385"/>
      <c r="C71" s="385"/>
      <c r="D71" s="386"/>
      <c r="E71" s="369" t="s">
        <v>319</v>
      </c>
      <c r="F71" s="369" t="s">
        <v>319</v>
      </c>
      <c r="G71" s="369" t="s">
        <v>319</v>
      </c>
      <c r="H71" s="369" t="s">
        <v>319</v>
      </c>
      <c r="I71" s="73">
        <v>204.6</v>
      </c>
      <c r="J71" s="369" t="s">
        <v>319</v>
      </c>
      <c r="K71" s="369" t="s">
        <v>319</v>
      </c>
      <c r="L71" s="369"/>
      <c r="M71" s="369" t="s">
        <v>319</v>
      </c>
      <c r="N71" s="369"/>
      <c r="O71" s="369" t="s">
        <v>319</v>
      </c>
      <c r="P71" s="369"/>
      <c r="Q71" s="369" t="s">
        <v>319</v>
      </c>
      <c r="R71" s="369" t="s">
        <v>319</v>
      </c>
      <c r="S71" s="374" t="s">
        <v>319</v>
      </c>
      <c r="T71" s="374"/>
      <c r="U71" s="27"/>
    </row>
    <row r="72" spans="1:21" ht="11.25" customHeight="1">
      <c r="A72" s="385"/>
      <c r="B72" s="385"/>
      <c r="C72" s="385"/>
      <c r="D72" s="386"/>
      <c r="E72" s="369"/>
      <c r="F72" s="369"/>
      <c r="G72" s="369"/>
      <c r="H72" s="369"/>
      <c r="I72" s="73">
        <v>8.4</v>
      </c>
      <c r="J72" s="369"/>
      <c r="K72" s="369"/>
      <c r="L72" s="369"/>
      <c r="M72" s="369"/>
      <c r="N72" s="369"/>
      <c r="O72" s="369"/>
      <c r="P72" s="369"/>
      <c r="Q72" s="369"/>
      <c r="R72" s="369"/>
      <c r="S72" s="374"/>
      <c r="T72" s="374"/>
      <c r="U72" s="27"/>
    </row>
    <row r="73" spans="1:21" ht="3" customHeight="1">
      <c r="A73" s="83"/>
      <c r="B73" s="83"/>
      <c r="C73" s="83"/>
      <c r="D73" s="84"/>
      <c r="E73" s="73"/>
      <c r="F73" s="73"/>
      <c r="G73" s="73"/>
      <c r="H73" s="73"/>
      <c r="I73" s="73"/>
      <c r="J73" s="73"/>
      <c r="K73" s="73"/>
      <c r="L73" s="73"/>
      <c r="M73" s="73"/>
      <c r="N73" s="73"/>
      <c r="O73" s="73"/>
      <c r="P73" s="73"/>
      <c r="Q73" s="73"/>
      <c r="R73" s="73"/>
      <c r="S73" s="78"/>
      <c r="T73" s="78"/>
      <c r="U73" s="27"/>
    </row>
    <row r="74" spans="1:21" ht="11.25" customHeight="1">
      <c r="A74" s="385" t="s">
        <v>15</v>
      </c>
      <c r="B74" s="385"/>
      <c r="C74" s="385"/>
      <c r="D74" s="386"/>
      <c r="E74" s="369" t="s">
        <v>320</v>
      </c>
      <c r="F74" s="369" t="s">
        <v>320</v>
      </c>
      <c r="G74" s="369" t="s">
        <v>320</v>
      </c>
      <c r="H74" s="369" t="s">
        <v>320</v>
      </c>
      <c r="I74" s="73">
        <v>132.3</v>
      </c>
      <c r="J74" s="369" t="s">
        <v>320</v>
      </c>
      <c r="K74" s="369" t="s">
        <v>320</v>
      </c>
      <c r="L74" s="369"/>
      <c r="M74" s="369" t="s">
        <v>320</v>
      </c>
      <c r="N74" s="369"/>
      <c r="O74" s="369" t="s">
        <v>320</v>
      </c>
      <c r="P74" s="369"/>
      <c r="Q74" s="369" t="s">
        <v>320</v>
      </c>
      <c r="R74" s="369" t="s">
        <v>320</v>
      </c>
      <c r="S74" s="374" t="s">
        <v>320</v>
      </c>
      <c r="T74" s="374"/>
      <c r="U74" s="27"/>
    </row>
    <row r="75" spans="1:21" ht="11.25" customHeight="1">
      <c r="A75" s="385"/>
      <c r="B75" s="385"/>
      <c r="C75" s="385"/>
      <c r="D75" s="386"/>
      <c r="E75" s="369"/>
      <c r="F75" s="369"/>
      <c r="G75" s="369"/>
      <c r="H75" s="369"/>
      <c r="I75" s="73">
        <v>5.4</v>
      </c>
      <c r="J75" s="369"/>
      <c r="K75" s="369"/>
      <c r="L75" s="369"/>
      <c r="M75" s="369"/>
      <c r="N75" s="369"/>
      <c r="O75" s="369"/>
      <c r="P75" s="369"/>
      <c r="Q75" s="369"/>
      <c r="R75" s="369"/>
      <c r="S75" s="374"/>
      <c r="T75" s="374"/>
      <c r="U75" s="27"/>
    </row>
    <row r="76" spans="1:21" ht="3" customHeight="1">
      <c r="A76" s="83"/>
      <c r="B76" s="83"/>
      <c r="C76" s="83"/>
      <c r="D76" s="84"/>
      <c r="E76" s="73"/>
      <c r="F76" s="73"/>
      <c r="G76" s="73"/>
      <c r="H76" s="73"/>
      <c r="I76" s="73"/>
      <c r="J76" s="73"/>
      <c r="K76" s="73"/>
      <c r="L76" s="73"/>
      <c r="M76" s="73"/>
      <c r="N76" s="73"/>
      <c r="O76" s="73"/>
      <c r="P76" s="73"/>
      <c r="Q76" s="73"/>
      <c r="R76" s="73"/>
      <c r="S76" s="78"/>
      <c r="T76" s="78"/>
      <c r="U76" s="27"/>
    </row>
    <row r="77" spans="1:21" ht="11.25" customHeight="1">
      <c r="A77" s="376" t="s">
        <v>6</v>
      </c>
      <c r="B77" s="376"/>
      <c r="C77" s="376"/>
      <c r="D77" s="377"/>
      <c r="E77" s="369" t="s">
        <v>265</v>
      </c>
      <c r="F77" s="73">
        <v>336.8</v>
      </c>
      <c r="G77" s="369" t="s">
        <v>265</v>
      </c>
      <c r="H77" s="369" t="s">
        <v>265</v>
      </c>
      <c r="I77" s="73">
        <v>27.6</v>
      </c>
      <c r="J77" s="369" t="s">
        <v>265</v>
      </c>
      <c r="K77" s="369" t="s">
        <v>265</v>
      </c>
      <c r="L77" s="369"/>
      <c r="M77" s="369" t="s">
        <v>265</v>
      </c>
      <c r="N77" s="369"/>
      <c r="O77" s="369" t="s">
        <v>265</v>
      </c>
      <c r="P77" s="369"/>
      <c r="Q77" s="369" t="s">
        <v>265</v>
      </c>
      <c r="R77" s="369" t="s">
        <v>265</v>
      </c>
      <c r="S77" s="374" t="s">
        <v>265</v>
      </c>
      <c r="T77" s="374"/>
      <c r="U77" s="27"/>
    </row>
    <row r="78" spans="1:21" ht="11.25" customHeight="1">
      <c r="A78" s="378"/>
      <c r="B78" s="378"/>
      <c r="C78" s="378"/>
      <c r="D78" s="379"/>
      <c r="E78" s="369"/>
      <c r="F78" s="73">
        <v>13.8</v>
      </c>
      <c r="G78" s="369"/>
      <c r="H78" s="369"/>
      <c r="I78" s="73">
        <v>1.1</v>
      </c>
      <c r="J78" s="369"/>
      <c r="K78" s="369"/>
      <c r="L78" s="369"/>
      <c r="M78" s="369"/>
      <c r="N78" s="369"/>
      <c r="O78" s="369"/>
      <c r="P78" s="369"/>
      <c r="Q78" s="369"/>
      <c r="R78" s="369"/>
      <c r="S78" s="374"/>
      <c r="T78" s="374"/>
      <c r="U78" s="27"/>
    </row>
    <row r="79" spans="1:21" ht="5.25" customHeight="1">
      <c r="A79" s="389"/>
      <c r="B79" s="389"/>
      <c r="C79" s="389"/>
      <c r="D79" s="95"/>
      <c r="E79" s="96"/>
      <c r="F79" s="96"/>
      <c r="G79" s="96"/>
      <c r="H79" s="96"/>
      <c r="I79" s="96"/>
      <c r="J79" s="96"/>
      <c r="K79" s="96"/>
      <c r="L79" s="96"/>
      <c r="M79" s="96"/>
      <c r="N79" s="96"/>
      <c r="O79" s="96"/>
      <c r="P79" s="96"/>
      <c r="Q79" s="96"/>
      <c r="R79" s="96"/>
      <c r="S79" s="96"/>
      <c r="T79" s="96"/>
      <c r="U79" s="13"/>
    </row>
    <row r="80" spans="1:21" s="59" customFormat="1" ht="13.5">
      <c r="A80" s="295" t="s">
        <v>311</v>
      </c>
      <c r="B80" s="62"/>
      <c r="C80" s="62"/>
      <c r="D80" s="62"/>
      <c r="E80" s="62"/>
      <c r="F80" s="62"/>
      <c r="G80" s="62"/>
      <c r="H80" s="62"/>
      <c r="I80" s="63"/>
      <c r="J80" s="63"/>
      <c r="K80" s="63"/>
      <c r="L80" s="63"/>
      <c r="M80" s="63"/>
      <c r="N80" s="63"/>
      <c r="O80" s="63"/>
      <c r="P80" s="63"/>
      <c r="Q80" s="63"/>
      <c r="R80" s="63"/>
      <c r="S80" s="63"/>
      <c r="T80" s="63"/>
      <c r="U80" s="64"/>
    </row>
    <row r="81" spans="1:21" s="59" customFormat="1" ht="13.5">
      <c r="A81" s="296" t="s">
        <v>377</v>
      </c>
      <c r="C81" s="64"/>
      <c r="D81" s="64"/>
      <c r="E81" s="64"/>
      <c r="F81" s="64"/>
      <c r="G81" s="64"/>
      <c r="H81" s="64"/>
      <c r="I81" s="64"/>
      <c r="J81" s="64"/>
      <c r="K81" s="64"/>
      <c r="L81" s="64"/>
      <c r="M81" s="64"/>
      <c r="N81" s="64"/>
      <c r="O81" s="64"/>
      <c r="P81" s="64"/>
      <c r="Q81" s="64"/>
      <c r="R81" s="64"/>
      <c r="S81" s="64"/>
      <c r="T81" s="64"/>
      <c r="U81" s="64"/>
    </row>
    <row r="82" spans="1:21" ht="13.5">
      <c r="A82" s="6"/>
      <c r="C82" s="3"/>
      <c r="D82" s="3"/>
      <c r="E82" s="3"/>
      <c r="F82" s="3"/>
      <c r="G82" s="3"/>
      <c r="H82" s="3"/>
      <c r="I82" s="3"/>
      <c r="J82" s="3"/>
      <c r="K82" s="3"/>
      <c r="L82" s="3"/>
      <c r="M82" s="3"/>
      <c r="N82" s="3"/>
      <c r="O82" s="3"/>
      <c r="P82" s="3"/>
      <c r="Q82" s="3"/>
      <c r="R82" s="3"/>
      <c r="S82" s="3"/>
      <c r="T82" s="3"/>
      <c r="U82" s="3"/>
    </row>
  </sheetData>
  <mergeCells count="276">
    <mergeCell ref="R18:T19"/>
    <mergeCell ref="S45:T45"/>
    <mergeCell ref="M39:O40"/>
    <mergeCell ref="P39:Q40"/>
    <mergeCell ref="R41:S41"/>
    <mergeCell ref="P24:Q24"/>
    <mergeCell ref="P21:Q21"/>
    <mergeCell ref="R39:T39"/>
    <mergeCell ref="R40:T40"/>
    <mergeCell ref="R21:T22"/>
    <mergeCell ref="R30:T31"/>
    <mergeCell ref="R33:T34"/>
    <mergeCell ref="R36:T37"/>
    <mergeCell ref="R24:T25"/>
    <mergeCell ref="R27:T28"/>
    <mergeCell ref="M18:O19"/>
    <mergeCell ref="M21:O22"/>
    <mergeCell ref="P19:Q19"/>
    <mergeCell ref="P22:Q22"/>
    <mergeCell ref="P10:Q10"/>
    <mergeCell ref="M10:O10"/>
    <mergeCell ref="M5:O7"/>
    <mergeCell ref="M9:O9"/>
    <mergeCell ref="P5:Q7"/>
    <mergeCell ref="P9:Q9"/>
    <mergeCell ref="K77:L78"/>
    <mergeCell ref="O47:P47"/>
    <mergeCell ref="O48:P48"/>
    <mergeCell ref="O56:P57"/>
    <mergeCell ref="O59:P60"/>
    <mergeCell ref="O62:P63"/>
    <mergeCell ref="M48:N48"/>
    <mergeCell ref="K74:L75"/>
    <mergeCell ref="O53:P54"/>
    <mergeCell ref="K71:L72"/>
    <mergeCell ref="E31:F31"/>
    <mergeCell ref="A21:D22"/>
    <mergeCell ref="P27:Q27"/>
    <mergeCell ref="M31:O31"/>
    <mergeCell ref="P30:Q31"/>
    <mergeCell ref="P28:Q28"/>
    <mergeCell ref="G30:G31"/>
    <mergeCell ref="H30:H31"/>
    <mergeCell ref="G21:G22"/>
    <mergeCell ref="E21:F21"/>
    <mergeCell ref="A12:D12"/>
    <mergeCell ref="A13:D13"/>
    <mergeCell ref="A15:D15"/>
    <mergeCell ref="K15:L16"/>
    <mergeCell ref="K12:L13"/>
    <mergeCell ref="M37:O37"/>
    <mergeCell ref="Q50:Q51"/>
    <mergeCell ref="P37:Q37"/>
    <mergeCell ref="M36:O36"/>
    <mergeCell ref="P41:Q41"/>
    <mergeCell ref="P33:Q33"/>
    <mergeCell ref="P34:Q34"/>
    <mergeCell ref="M33:O34"/>
    <mergeCell ref="P36:Q36"/>
    <mergeCell ref="P15:Q15"/>
    <mergeCell ref="K21:L22"/>
    <mergeCell ref="A8:D8"/>
    <mergeCell ref="A16:D16"/>
    <mergeCell ref="A19:D19"/>
    <mergeCell ref="A18:D18"/>
    <mergeCell ref="P18:Q18"/>
    <mergeCell ref="E22:F22"/>
    <mergeCell ref="I18:I19"/>
    <mergeCell ref="I21:I22"/>
    <mergeCell ref="A36:D37"/>
    <mergeCell ref="R5:T7"/>
    <mergeCell ref="A9:C10"/>
    <mergeCell ref="P16:Q16"/>
    <mergeCell ref="P12:Q12"/>
    <mergeCell ref="K9:L9"/>
    <mergeCell ref="E9:F9"/>
    <mergeCell ref="K10:L10"/>
    <mergeCell ref="A4:D7"/>
    <mergeCell ref="E13:F13"/>
    <mergeCell ref="A24:D25"/>
    <mergeCell ref="A27:D28"/>
    <mergeCell ref="A30:D31"/>
    <mergeCell ref="A33:D34"/>
    <mergeCell ref="M4:T4"/>
    <mergeCell ref="E4:F7"/>
    <mergeCell ref="H5:H7"/>
    <mergeCell ref="P13:Q13"/>
    <mergeCell ref="M12:O13"/>
    <mergeCell ref="R9:T9"/>
    <mergeCell ref="R10:T10"/>
    <mergeCell ref="I5:I7"/>
    <mergeCell ref="K4:L5"/>
    <mergeCell ref="K6:L7"/>
    <mergeCell ref="G4:J4"/>
    <mergeCell ref="J5:J6"/>
    <mergeCell ref="E10:F10"/>
    <mergeCell ref="E16:F16"/>
    <mergeCell ref="I12:I13"/>
    <mergeCell ref="J12:J13"/>
    <mergeCell ref="I15:I16"/>
    <mergeCell ref="J15:J16"/>
    <mergeCell ref="H12:H13"/>
    <mergeCell ref="E19:F19"/>
    <mergeCell ref="E18:F18"/>
    <mergeCell ref="G5:G7"/>
    <mergeCell ref="E15:F15"/>
    <mergeCell ref="E12:F12"/>
    <mergeCell ref="J27:J28"/>
    <mergeCell ref="J33:J34"/>
    <mergeCell ref="M27:O27"/>
    <mergeCell ref="M28:O28"/>
    <mergeCell ref="M30:O30"/>
    <mergeCell ref="K30:L30"/>
    <mergeCell ref="K33:L34"/>
    <mergeCell ref="K27:L28"/>
    <mergeCell ref="K48:L48"/>
    <mergeCell ref="E44:T44"/>
    <mergeCell ref="O50:P51"/>
    <mergeCell ref="K39:L40"/>
    <mergeCell ref="M45:N45"/>
    <mergeCell ref="M47:N47"/>
    <mergeCell ref="O45:P45"/>
    <mergeCell ref="K36:L37"/>
    <mergeCell ref="A47:C48"/>
    <mergeCell ref="J56:J57"/>
    <mergeCell ref="H39:H40"/>
    <mergeCell ref="I39:I40"/>
    <mergeCell ref="K56:L57"/>
    <mergeCell ref="H56:H57"/>
    <mergeCell ref="E36:F36"/>
    <mergeCell ref="A50:D50"/>
    <mergeCell ref="K45:L45"/>
    <mergeCell ref="E28:F28"/>
    <mergeCell ref="E39:F39"/>
    <mergeCell ref="E37:F37"/>
    <mergeCell ref="I36:I37"/>
    <mergeCell ref="G27:G28"/>
    <mergeCell ref="G33:G34"/>
    <mergeCell ref="G36:G37"/>
    <mergeCell ref="E33:F33"/>
    <mergeCell ref="E34:F34"/>
    <mergeCell ref="E30:F30"/>
    <mergeCell ref="G24:G25"/>
    <mergeCell ref="E24:F24"/>
    <mergeCell ref="E25:F25"/>
    <mergeCell ref="E27:F27"/>
    <mergeCell ref="A68:D69"/>
    <mergeCell ref="A71:D72"/>
    <mergeCell ref="A54:D54"/>
    <mergeCell ref="O68:P68"/>
    <mergeCell ref="O69:P69"/>
    <mergeCell ref="M53:N54"/>
    <mergeCell ref="M56:N57"/>
    <mergeCell ref="M59:N60"/>
    <mergeCell ref="M62:N63"/>
    <mergeCell ref="M65:N66"/>
    <mergeCell ref="A44:D45"/>
    <mergeCell ref="G39:G40"/>
    <mergeCell ref="G53:G54"/>
    <mergeCell ref="G56:G57"/>
    <mergeCell ref="E40:F40"/>
    <mergeCell ref="A51:D51"/>
    <mergeCell ref="A39:D40"/>
    <mergeCell ref="A79:C79"/>
    <mergeCell ref="E59:E60"/>
    <mergeCell ref="E62:E63"/>
    <mergeCell ref="I24:I25"/>
    <mergeCell ref="E53:E54"/>
    <mergeCell ref="F53:F54"/>
    <mergeCell ref="G68:G69"/>
    <mergeCell ref="I33:I34"/>
    <mergeCell ref="A62:D63"/>
    <mergeCell ref="A65:D66"/>
    <mergeCell ref="A77:D78"/>
    <mergeCell ref="A41:C41"/>
    <mergeCell ref="H50:H51"/>
    <mergeCell ref="E56:E57"/>
    <mergeCell ref="G71:G72"/>
    <mergeCell ref="A56:D56"/>
    <mergeCell ref="A57:D57"/>
    <mergeCell ref="A74:D75"/>
    <mergeCell ref="A59:D60"/>
    <mergeCell ref="A53:D53"/>
    <mergeCell ref="E74:E75"/>
    <mergeCell ref="S47:T48"/>
    <mergeCell ref="M50:N51"/>
    <mergeCell ref="K50:L51"/>
    <mergeCell ref="J53:J54"/>
    <mergeCell ref="J50:J51"/>
    <mergeCell ref="K53:L54"/>
    <mergeCell ref="K59:L60"/>
    <mergeCell ref="K47:L47"/>
    <mergeCell ref="I50:I51"/>
    <mergeCell ref="E71:E72"/>
    <mergeCell ref="J59:J60"/>
    <mergeCell ref="J62:J63"/>
    <mergeCell ref="M68:N68"/>
    <mergeCell ref="M69:N69"/>
    <mergeCell ref="K68:L68"/>
    <mergeCell ref="K69:L69"/>
    <mergeCell ref="G59:G60"/>
    <mergeCell ref="K62:L63"/>
    <mergeCell ref="J68:J69"/>
    <mergeCell ref="S56:T57"/>
    <mergeCell ref="S50:T51"/>
    <mergeCell ref="S53:T54"/>
    <mergeCell ref="R53:R54"/>
    <mergeCell ref="R50:R51"/>
    <mergeCell ref="Q56:Q57"/>
    <mergeCell ref="R56:R57"/>
    <mergeCell ref="Q53:Q54"/>
    <mergeCell ref="Q59:Q60"/>
    <mergeCell ref="R59:R60"/>
    <mergeCell ref="R77:R78"/>
    <mergeCell ref="S77:T78"/>
    <mergeCell ref="S68:T69"/>
    <mergeCell ref="S71:T72"/>
    <mergeCell ref="S74:T75"/>
    <mergeCell ref="R74:R75"/>
    <mergeCell ref="R71:R72"/>
    <mergeCell ref="S59:T60"/>
    <mergeCell ref="S62:T63"/>
    <mergeCell ref="R62:R63"/>
    <mergeCell ref="S65:T66"/>
    <mergeCell ref="R65:R66"/>
    <mergeCell ref="E77:E78"/>
    <mergeCell ref="F56:F57"/>
    <mergeCell ref="F59:F60"/>
    <mergeCell ref="F62:F63"/>
    <mergeCell ref="F65:F66"/>
    <mergeCell ref="F68:F69"/>
    <mergeCell ref="F71:F72"/>
    <mergeCell ref="F74:F75"/>
    <mergeCell ref="E65:E66"/>
    <mergeCell ref="E68:E69"/>
    <mergeCell ref="G74:G75"/>
    <mergeCell ref="G62:G63"/>
    <mergeCell ref="G77:G78"/>
    <mergeCell ref="G65:G66"/>
    <mergeCell ref="H59:H60"/>
    <mergeCell ref="H62:H63"/>
    <mergeCell ref="H65:H66"/>
    <mergeCell ref="H68:H69"/>
    <mergeCell ref="H71:H72"/>
    <mergeCell ref="H74:H75"/>
    <mergeCell ref="H77:H78"/>
    <mergeCell ref="I68:I69"/>
    <mergeCell ref="Q62:Q63"/>
    <mergeCell ref="O74:P75"/>
    <mergeCell ref="O77:P78"/>
    <mergeCell ref="O71:P72"/>
    <mergeCell ref="O65:P66"/>
    <mergeCell ref="Q74:Q75"/>
    <mergeCell ref="Q77:Q78"/>
    <mergeCell ref="Q71:Q72"/>
    <mergeCell ref="Q65:Q66"/>
    <mergeCell ref="J77:J78"/>
    <mergeCell ref="J71:J72"/>
    <mergeCell ref="J74:J75"/>
    <mergeCell ref="M24:O25"/>
    <mergeCell ref="K31:L31"/>
    <mergeCell ref="M74:N75"/>
    <mergeCell ref="M77:N78"/>
    <mergeCell ref="M71:N72"/>
    <mergeCell ref="K65:L65"/>
    <mergeCell ref="K66:L66"/>
    <mergeCell ref="J18:J19"/>
    <mergeCell ref="J24:J25"/>
    <mergeCell ref="K24:L25"/>
    <mergeCell ref="R12:T12"/>
    <mergeCell ref="R13:T13"/>
    <mergeCell ref="R15:T16"/>
    <mergeCell ref="P25:Q25"/>
    <mergeCell ref="J21:J22"/>
    <mergeCell ref="K18:L19"/>
    <mergeCell ref="M15:O16"/>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&amp;L&amp;8 70　　　　都市施設</oddHeader>
  </headerFooter>
</worksheet>
</file>

<file path=xl/worksheets/sheet3.xml><?xml version="1.0" encoding="utf-8"?>
<worksheet xmlns="http://schemas.openxmlformats.org/spreadsheetml/2006/main" xmlns:r="http://schemas.openxmlformats.org/officeDocument/2006/relationships">
  <dimension ref="A1:BD50"/>
  <sheetViews>
    <sheetView tabSelected="1" workbookViewId="0" topLeftCell="A27">
      <selection activeCell="AV62" sqref="AV62"/>
    </sheetView>
  </sheetViews>
  <sheetFormatPr defaultColWidth="9.00390625" defaultRowHeight="13.5"/>
  <cols>
    <col min="1" max="1" width="2.375" style="0" customWidth="1"/>
    <col min="2" max="4" width="1.625" style="0" customWidth="1"/>
    <col min="5" max="5" width="2.00390625" style="0" customWidth="1"/>
    <col min="6" max="7" width="1.625" style="0" customWidth="1"/>
    <col min="8" max="8" width="1.875" style="0" customWidth="1"/>
    <col min="9" max="55" width="1.625" style="0" customWidth="1"/>
  </cols>
  <sheetData>
    <row r="1" spans="1:48" ht="26.25" customHeight="1" hidden="1">
      <c r="A1" s="2"/>
      <c r="B1" s="2"/>
      <c r="C1" s="2"/>
      <c r="D1" s="2"/>
      <c r="E1" s="2"/>
      <c r="F1" s="2"/>
      <c r="G1" s="2"/>
      <c r="H1" s="2"/>
      <c r="I1" s="2"/>
      <c r="J1" s="2"/>
      <c r="K1" s="2"/>
      <c r="L1" s="2"/>
      <c r="M1" s="2"/>
      <c r="N1" s="2"/>
      <c r="O1" s="2"/>
      <c r="P1" s="2"/>
      <c r="Q1" s="2"/>
      <c r="R1" s="2"/>
      <c r="S1" s="2"/>
      <c r="T1" s="2"/>
      <c r="U1" s="2"/>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50" ht="22.5" customHeight="1" hidden="1">
      <c r="A2" s="43" t="s">
        <v>22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row>
    <row r="3" spans="46:50" s="64" customFormat="1" ht="13.5" customHeight="1" hidden="1">
      <c r="AT3" s="60"/>
      <c r="AU3" s="60"/>
      <c r="AX3" s="60" t="s">
        <v>23</v>
      </c>
    </row>
    <row r="4" spans="1:50" s="31" customFormat="1" ht="13.5" customHeight="1" hidden="1">
      <c r="A4" s="406" t="s">
        <v>25</v>
      </c>
      <c r="B4" s="407"/>
      <c r="C4" s="407"/>
      <c r="D4" s="407"/>
      <c r="E4" s="407"/>
      <c r="F4" s="407"/>
      <c r="G4" s="407"/>
      <c r="H4" s="407"/>
      <c r="I4" s="407"/>
      <c r="J4" s="407"/>
      <c r="K4" s="407"/>
      <c r="L4" s="407"/>
      <c r="M4" s="404" t="s">
        <v>24</v>
      </c>
      <c r="N4" s="404"/>
      <c r="O4" s="402" t="s">
        <v>235</v>
      </c>
      <c r="P4" s="402"/>
      <c r="Q4" s="402"/>
      <c r="R4" s="402"/>
      <c r="S4" s="402"/>
      <c r="T4" s="402"/>
      <c r="U4" s="402"/>
      <c r="V4" s="402"/>
      <c r="W4" s="402"/>
      <c r="X4" s="402"/>
      <c r="Y4" s="402"/>
      <c r="Z4" s="402"/>
      <c r="AA4" s="402" t="s">
        <v>294</v>
      </c>
      <c r="AB4" s="402"/>
      <c r="AC4" s="402"/>
      <c r="AD4" s="402"/>
      <c r="AE4" s="402"/>
      <c r="AF4" s="402"/>
      <c r="AG4" s="402"/>
      <c r="AH4" s="402"/>
      <c r="AI4" s="402"/>
      <c r="AJ4" s="402"/>
      <c r="AK4" s="402"/>
      <c r="AL4" s="402"/>
      <c r="AM4" s="402" t="s">
        <v>295</v>
      </c>
      <c r="AN4" s="402"/>
      <c r="AO4" s="402"/>
      <c r="AP4" s="402"/>
      <c r="AQ4" s="402"/>
      <c r="AR4" s="402"/>
      <c r="AS4" s="402"/>
      <c r="AT4" s="402"/>
      <c r="AU4" s="402"/>
      <c r="AV4" s="402"/>
      <c r="AW4" s="402"/>
      <c r="AX4" s="403"/>
    </row>
    <row r="5" spans="1:50" s="31" customFormat="1" ht="13.5" customHeight="1" hidden="1">
      <c r="A5" s="408"/>
      <c r="B5" s="409"/>
      <c r="C5" s="409"/>
      <c r="D5" s="409"/>
      <c r="E5" s="409"/>
      <c r="F5" s="409"/>
      <c r="G5" s="409"/>
      <c r="H5" s="409"/>
      <c r="I5" s="409"/>
      <c r="J5" s="409"/>
      <c r="K5" s="409"/>
      <c r="L5" s="409"/>
      <c r="M5" s="405"/>
      <c r="N5" s="405"/>
      <c r="O5" s="410" t="s">
        <v>236</v>
      </c>
      <c r="P5" s="410"/>
      <c r="Q5" s="410"/>
      <c r="R5" s="410"/>
      <c r="S5" s="410"/>
      <c r="T5" s="410"/>
      <c r="U5" s="410" t="s">
        <v>237</v>
      </c>
      <c r="V5" s="410"/>
      <c r="W5" s="410"/>
      <c r="X5" s="410"/>
      <c r="Y5" s="410"/>
      <c r="Z5" s="410"/>
      <c r="AA5" s="410" t="s">
        <v>236</v>
      </c>
      <c r="AB5" s="410"/>
      <c r="AC5" s="410"/>
      <c r="AD5" s="410"/>
      <c r="AE5" s="410"/>
      <c r="AF5" s="410"/>
      <c r="AG5" s="410" t="s">
        <v>237</v>
      </c>
      <c r="AH5" s="410"/>
      <c r="AI5" s="410"/>
      <c r="AJ5" s="410"/>
      <c r="AK5" s="410"/>
      <c r="AL5" s="410"/>
      <c r="AM5" s="410" t="s">
        <v>236</v>
      </c>
      <c r="AN5" s="410"/>
      <c r="AO5" s="410"/>
      <c r="AP5" s="410"/>
      <c r="AQ5" s="410"/>
      <c r="AR5" s="410"/>
      <c r="AS5" s="410" t="s">
        <v>237</v>
      </c>
      <c r="AT5" s="410"/>
      <c r="AU5" s="410"/>
      <c r="AV5" s="410"/>
      <c r="AW5" s="410"/>
      <c r="AX5" s="411"/>
    </row>
    <row r="6" spans="1:50" ht="4.5" customHeight="1" hidden="1">
      <c r="A6" s="113"/>
      <c r="B6" s="113"/>
      <c r="C6" s="113"/>
      <c r="D6" s="113"/>
      <c r="E6" s="113"/>
      <c r="F6" s="113"/>
      <c r="G6" s="113"/>
      <c r="H6" s="113"/>
      <c r="I6" s="113"/>
      <c r="J6" s="113"/>
      <c r="K6" s="113"/>
      <c r="L6" s="113"/>
      <c r="M6" s="114"/>
      <c r="N6" s="116"/>
      <c r="O6" s="64"/>
      <c r="P6" s="64"/>
      <c r="Q6" s="64"/>
      <c r="R6" s="64"/>
      <c r="S6" s="64"/>
      <c r="T6" s="64"/>
      <c r="U6" s="64"/>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row>
    <row r="7" spans="1:50" ht="19.5" customHeight="1" hidden="1">
      <c r="A7" s="397" t="s">
        <v>9</v>
      </c>
      <c r="B7" s="397"/>
      <c r="C7" s="397"/>
      <c r="D7" s="397"/>
      <c r="E7" s="397"/>
      <c r="F7" s="397"/>
      <c r="G7" s="397"/>
      <c r="H7" s="397"/>
      <c r="I7" s="397"/>
      <c r="J7" s="397"/>
      <c r="K7" s="397"/>
      <c r="L7" s="398"/>
      <c r="M7" s="412"/>
      <c r="N7" s="413"/>
      <c r="O7" s="414" t="s">
        <v>114</v>
      </c>
      <c r="P7" s="414"/>
      <c r="Q7" s="414"/>
      <c r="R7" s="414"/>
      <c r="S7" s="414"/>
      <c r="T7" s="414"/>
      <c r="U7" s="314">
        <f>SUM(U9:Z20)</f>
        <v>43527000</v>
      </c>
      <c r="V7" s="314"/>
      <c r="W7" s="314"/>
      <c r="X7" s="314"/>
      <c r="Y7" s="314"/>
      <c r="Z7" s="314"/>
      <c r="AA7" s="415" t="s">
        <v>208</v>
      </c>
      <c r="AB7" s="415"/>
      <c r="AC7" s="415"/>
      <c r="AD7" s="415"/>
      <c r="AE7" s="415"/>
      <c r="AF7" s="415"/>
      <c r="AG7" s="315">
        <v>43038816</v>
      </c>
      <c r="AH7" s="315"/>
      <c r="AI7" s="315"/>
      <c r="AJ7" s="315"/>
      <c r="AK7" s="315"/>
      <c r="AL7" s="315"/>
      <c r="AM7" s="316" t="s">
        <v>208</v>
      </c>
      <c r="AN7" s="316"/>
      <c r="AO7" s="316"/>
      <c r="AP7" s="316"/>
      <c r="AQ7" s="316"/>
      <c r="AR7" s="316"/>
      <c r="AS7" s="314">
        <v>39668</v>
      </c>
      <c r="AT7" s="314"/>
      <c r="AU7" s="314"/>
      <c r="AV7" s="314"/>
      <c r="AW7" s="314"/>
      <c r="AX7" s="314"/>
    </row>
    <row r="8" spans="1:50" ht="4.5" customHeight="1" hidden="1">
      <c r="A8" s="98"/>
      <c r="B8" s="98"/>
      <c r="C8" s="98"/>
      <c r="D8" s="98"/>
      <c r="E8" s="98"/>
      <c r="F8" s="117"/>
      <c r="G8" s="117"/>
      <c r="H8" s="117"/>
      <c r="I8" s="118"/>
      <c r="J8" s="118"/>
      <c r="K8" s="118"/>
      <c r="L8" s="118"/>
      <c r="M8" s="119"/>
      <c r="N8" s="120"/>
      <c r="O8" s="121"/>
      <c r="P8" s="121"/>
      <c r="Q8" s="121"/>
      <c r="R8" s="121"/>
      <c r="S8" s="121"/>
      <c r="T8" s="121"/>
      <c r="U8" s="122"/>
      <c r="V8" s="106"/>
      <c r="W8" s="106"/>
      <c r="X8" s="106"/>
      <c r="Y8" s="106"/>
      <c r="Z8" s="106"/>
      <c r="AA8" s="123"/>
      <c r="AB8" s="123"/>
      <c r="AC8" s="123"/>
      <c r="AD8" s="123"/>
      <c r="AE8" s="123"/>
      <c r="AF8" s="123"/>
      <c r="AG8" s="124"/>
      <c r="AH8" s="124"/>
      <c r="AI8" s="124"/>
      <c r="AJ8" s="124"/>
      <c r="AK8" s="124"/>
      <c r="AL8" s="124"/>
      <c r="AM8" s="96"/>
      <c r="AN8" s="96"/>
      <c r="AO8" s="96"/>
      <c r="AP8" s="96"/>
      <c r="AQ8" s="96"/>
      <c r="AR8" s="96"/>
      <c r="AS8" s="96"/>
      <c r="AT8" s="96"/>
      <c r="AU8" s="96"/>
      <c r="AV8" s="96"/>
      <c r="AW8" s="96"/>
      <c r="AX8" s="96"/>
    </row>
    <row r="9" spans="1:50" ht="19.5" customHeight="1" hidden="1">
      <c r="A9" s="399" t="s">
        <v>209</v>
      </c>
      <c r="B9" s="400"/>
      <c r="C9" s="394" t="s">
        <v>210</v>
      </c>
      <c r="D9" s="394"/>
      <c r="E9" s="395" t="s">
        <v>268</v>
      </c>
      <c r="F9" s="395"/>
      <c r="G9" s="395"/>
      <c r="H9" s="395" t="s">
        <v>211</v>
      </c>
      <c r="I9" s="395"/>
      <c r="J9" s="395"/>
      <c r="K9" s="395"/>
      <c r="L9" s="396"/>
      <c r="M9" s="333" t="s">
        <v>321</v>
      </c>
      <c r="N9" s="317"/>
      <c r="O9" s="318">
        <v>50900.49</v>
      </c>
      <c r="P9" s="318"/>
      <c r="Q9" s="318"/>
      <c r="R9" s="318"/>
      <c r="S9" s="318"/>
      <c r="T9" s="318"/>
      <c r="U9" s="313">
        <v>2833135</v>
      </c>
      <c r="V9" s="313"/>
      <c r="W9" s="313"/>
      <c r="X9" s="313"/>
      <c r="Y9" s="313"/>
      <c r="Z9" s="313"/>
      <c r="AA9" s="323">
        <v>2299</v>
      </c>
      <c r="AB9" s="323"/>
      <c r="AC9" s="323"/>
      <c r="AD9" s="323"/>
      <c r="AE9" s="323"/>
      <c r="AF9" s="323"/>
      <c r="AG9" s="319">
        <v>2544344</v>
      </c>
      <c r="AH9" s="319"/>
      <c r="AI9" s="319"/>
      <c r="AJ9" s="319"/>
      <c r="AK9" s="319"/>
      <c r="AL9" s="319"/>
      <c r="AM9" s="312" t="s">
        <v>322</v>
      </c>
      <c r="AN9" s="312"/>
      <c r="AO9" s="312"/>
      <c r="AP9" s="312"/>
      <c r="AQ9" s="312"/>
      <c r="AR9" s="312"/>
      <c r="AS9" s="312" t="s">
        <v>322</v>
      </c>
      <c r="AT9" s="312"/>
      <c r="AU9" s="312"/>
      <c r="AV9" s="312"/>
      <c r="AW9" s="312"/>
      <c r="AX9" s="312"/>
    </row>
    <row r="10" spans="1:50" ht="19.5" customHeight="1" hidden="1">
      <c r="A10" s="399"/>
      <c r="B10" s="400"/>
      <c r="C10" s="394"/>
      <c r="D10" s="394"/>
      <c r="E10" s="401" t="s">
        <v>212</v>
      </c>
      <c r="F10" s="401"/>
      <c r="G10" s="401"/>
      <c r="H10" s="395" t="s">
        <v>213</v>
      </c>
      <c r="I10" s="395"/>
      <c r="J10" s="395"/>
      <c r="K10" s="395"/>
      <c r="L10" s="396"/>
      <c r="M10" s="333" t="s">
        <v>323</v>
      </c>
      <c r="N10" s="317"/>
      <c r="O10" s="318">
        <v>39430.18</v>
      </c>
      <c r="P10" s="318"/>
      <c r="Q10" s="318"/>
      <c r="R10" s="318"/>
      <c r="S10" s="318"/>
      <c r="T10" s="318"/>
      <c r="U10" s="313">
        <v>984815</v>
      </c>
      <c r="V10" s="313"/>
      <c r="W10" s="313"/>
      <c r="X10" s="313"/>
      <c r="Y10" s="313"/>
      <c r="Z10" s="313"/>
      <c r="AA10" s="323">
        <v>5380</v>
      </c>
      <c r="AB10" s="323"/>
      <c r="AC10" s="323"/>
      <c r="AD10" s="323"/>
      <c r="AE10" s="323"/>
      <c r="AF10" s="323"/>
      <c r="AG10" s="319">
        <v>958772</v>
      </c>
      <c r="AH10" s="319"/>
      <c r="AI10" s="319"/>
      <c r="AJ10" s="319"/>
      <c r="AK10" s="319"/>
      <c r="AL10" s="319"/>
      <c r="AM10" s="312" t="s">
        <v>324</v>
      </c>
      <c r="AN10" s="312"/>
      <c r="AO10" s="312"/>
      <c r="AP10" s="312"/>
      <c r="AQ10" s="312"/>
      <c r="AR10" s="312"/>
      <c r="AS10" s="312" t="s">
        <v>324</v>
      </c>
      <c r="AT10" s="312"/>
      <c r="AU10" s="312"/>
      <c r="AV10" s="312"/>
      <c r="AW10" s="312"/>
      <c r="AX10" s="312"/>
    </row>
    <row r="11" spans="1:50" ht="19.5" customHeight="1" hidden="1">
      <c r="A11" s="399"/>
      <c r="B11" s="400"/>
      <c r="C11" s="394"/>
      <c r="D11" s="394"/>
      <c r="E11" s="395" t="s">
        <v>214</v>
      </c>
      <c r="F11" s="395"/>
      <c r="G11" s="395"/>
      <c r="H11" s="395"/>
      <c r="I11" s="395"/>
      <c r="J11" s="395"/>
      <c r="K11" s="395"/>
      <c r="L11" s="396"/>
      <c r="M11" s="333" t="s">
        <v>325</v>
      </c>
      <c r="N11" s="317"/>
      <c r="O11" s="318">
        <v>2738.41</v>
      </c>
      <c r="P11" s="318"/>
      <c r="Q11" s="318"/>
      <c r="R11" s="318"/>
      <c r="S11" s="318"/>
      <c r="T11" s="318"/>
      <c r="U11" s="313">
        <v>112896</v>
      </c>
      <c r="V11" s="313"/>
      <c r="W11" s="313"/>
      <c r="X11" s="313"/>
      <c r="Y11" s="313"/>
      <c r="Z11" s="313"/>
      <c r="AA11" s="323">
        <v>3158.64</v>
      </c>
      <c r="AB11" s="323"/>
      <c r="AC11" s="323"/>
      <c r="AD11" s="323"/>
      <c r="AE11" s="323"/>
      <c r="AF11" s="323"/>
      <c r="AG11" s="319">
        <v>122804</v>
      </c>
      <c r="AH11" s="319"/>
      <c r="AI11" s="319"/>
      <c r="AJ11" s="319"/>
      <c r="AK11" s="319"/>
      <c r="AL11" s="319"/>
      <c r="AM11" s="312" t="s">
        <v>320</v>
      </c>
      <c r="AN11" s="312"/>
      <c r="AO11" s="312"/>
      <c r="AP11" s="312"/>
      <c r="AQ11" s="312"/>
      <c r="AR11" s="312"/>
      <c r="AS11" s="312" t="s">
        <v>320</v>
      </c>
      <c r="AT11" s="312"/>
      <c r="AU11" s="312"/>
      <c r="AV11" s="312"/>
      <c r="AW11" s="312"/>
      <c r="AX11" s="312"/>
    </row>
    <row r="12" spans="1:50" ht="19.5" customHeight="1" hidden="1">
      <c r="A12" s="399"/>
      <c r="B12" s="400"/>
      <c r="C12" s="395" t="s">
        <v>215</v>
      </c>
      <c r="D12" s="395"/>
      <c r="E12" s="395"/>
      <c r="F12" s="395"/>
      <c r="G12" s="395"/>
      <c r="H12" s="395"/>
      <c r="I12" s="395"/>
      <c r="J12" s="395"/>
      <c r="K12" s="395"/>
      <c r="L12" s="396"/>
      <c r="M12" s="333" t="s">
        <v>234</v>
      </c>
      <c r="N12" s="317"/>
      <c r="O12" s="318">
        <v>1220</v>
      </c>
      <c r="P12" s="318"/>
      <c r="Q12" s="318"/>
      <c r="R12" s="318"/>
      <c r="S12" s="318"/>
      <c r="T12" s="318"/>
      <c r="U12" s="313">
        <v>26851044</v>
      </c>
      <c r="V12" s="313"/>
      <c r="W12" s="313"/>
      <c r="X12" s="313"/>
      <c r="Y12" s="313"/>
      <c r="Z12" s="313"/>
      <c r="AA12" s="323">
        <v>1219</v>
      </c>
      <c r="AB12" s="323"/>
      <c r="AC12" s="323"/>
      <c r="AD12" s="323"/>
      <c r="AE12" s="323"/>
      <c r="AF12" s="323"/>
      <c r="AG12" s="319">
        <v>26737498</v>
      </c>
      <c r="AH12" s="319"/>
      <c r="AI12" s="319"/>
      <c r="AJ12" s="319"/>
      <c r="AK12" s="319"/>
      <c r="AL12" s="319"/>
      <c r="AM12" s="312" t="s">
        <v>326</v>
      </c>
      <c r="AN12" s="312"/>
      <c r="AO12" s="312"/>
      <c r="AP12" s="312"/>
      <c r="AQ12" s="312"/>
      <c r="AR12" s="312"/>
      <c r="AS12" s="312" t="s">
        <v>326</v>
      </c>
      <c r="AT12" s="312"/>
      <c r="AU12" s="312"/>
      <c r="AV12" s="312"/>
      <c r="AW12" s="312"/>
      <c r="AX12" s="312"/>
    </row>
    <row r="13" spans="1:50" ht="19.5" customHeight="1" hidden="1">
      <c r="A13" s="399"/>
      <c r="B13" s="400"/>
      <c r="C13" s="395" t="s">
        <v>216</v>
      </c>
      <c r="D13" s="395"/>
      <c r="E13" s="395"/>
      <c r="F13" s="395"/>
      <c r="G13" s="395"/>
      <c r="H13" s="395"/>
      <c r="I13" s="395"/>
      <c r="J13" s="395"/>
      <c r="K13" s="395"/>
      <c r="L13" s="396"/>
      <c r="M13" s="125"/>
      <c r="N13" s="126"/>
      <c r="O13" s="318" t="s">
        <v>320</v>
      </c>
      <c r="P13" s="318"/>
      <c r="Q13" s="318"/>
      <c r="R13" s="318"/>
      <c r="S13" s="318"/>
      <c r="T13" s="318"/>
      <c r="U13" s="313">
        <v>1041785</v>
      </c>
      <c r="V13" s="313"/>
      <c r="W13" s="313"/>
      <c r="X13" s="313"/>
      <c r="Y13" s="313"/>
      <c r="Z13" s="313"/>
      <c r="AA13" s="318" t="s">
        <v>320</v>
      </c>
      <c r="AB13" s="318"/>
      <c r="AC13" s="318"/>
      <c r="AD13" s="318"/>
      <c r="AE13" s="318"/>
      <c r="AF13" s="318"/>
      <c r="AG13" s="319">
        <v>989148</v>
      </c>
      <c r="AH13" s="319"/>
      <c r="AI13" s="319"/>
      <c r="AJ13" s="319"/>
      <c r="AK13" s="319"/>
      <c r="AL13" s="319"/>
      <c r="AM13" s="312" t="s">
        <v>320</v>
      </c>
      <c r="AN13" s="312"/>
      <c r="AO13" s="312"/>
      <c r="AP13" s="312"/>
      <c r="AQ13" s="312"/>
      <c r="AR13" s="312"/>
      <c r="AS13" s="312" t="s">
        <v>320</v>
      </c>
      <c r="AT13" s="312"/>
      <c r="AU13" s="312"/>
      <c r="AV13" s="312"/>
      <c r="AW13" s="312"/>
      <c r="AX13" s="312"/>
    </row>
    <row r="14" spans="1:50" ht="19.5" customHeight="1" hidden="1">
      <c r="A14" s="327" t="s">
        <v>217</v>
      </c>
      <c r="B14" s="327"/>
      <c r="C14" s="327"/>
      <c r="D14" s="327"/>
      <c r="E14" s="327"/>
      <c r="F14" s="327"/>
      <c r="G14" s="327"/>
      <c r="H14" s="327"/>
      <c r="I14" s="327"/>
      <c r="J14" s="327"/>
      <c r="K14" s="327"/>
      <c r="L14" s="327"/>
      <c r="M14" s="125"/>
      <c r="N14" s="126"/>
      <c r="O14" s="318" t="s">
        <v>327</v>
      </c>
      <c r="P14" s="318"/>
      <c r="Q14" s="318"/>
      <c r="R14" s="318"/>
      <c r="S14" s="318"/>
      <c r="T14" s="318"/>
      <c r="U14" s="313" t="s">
        <v>327</v>
      </c>
      <c r="V14" s="313"/>
      <c r="W14" s="313"/>
      <c r="X14" s="313"/>
      <c r="Y14" s="313"/>
      <c r="Z14" s="313"/>
      <c r="AA14" s="318" t="s">
        <v>327</v>
      </c>
      <c r="AB14" s="318"/>
      <c r="AC14" s="318"/>
      <c r="AD14" s="318"/>
      <c r="AE14" s="318"/>
      <c r="AF14" s="318"/>
      <c r="AG14" s="313" t="s">
        <v>327</v>
      </c>
      <c r="AH14" s="313"/>
      <c r="AI14" s="313"/>
      <c r="AJ14" s="313"/>
      <c r="AK14" s="313"/>
      <c r="AL14" s="313"/>
      <c r="AM14" s="312" t="s">
        <v>327</v>
      </c>
      <c r="AN14" s="312"/>
      <c r="AO14" s="312"/>
      <c r="AP14" s="312"/>
      <c r="AQ14" s="312"/>
      <c r="AR14" s="312"/>
      <c r="AS14" s="312" t="s">
        <v>327</v>
      </c>
      <c r="AT14" s="312"/>
      <c r="AU14" s="312"/>
      <c r="AV14" s="312"/>
      <c r="AW14" s="312"/>
      <c r="AX14" s="312"/>
    </row>
    <row r="15" spans="1:50" ht="19.5" customHeight="1" hidden="1">
      <c r="A15" s="127"/>
      <c r="B15" s="434" t="s">
        <v>218</v>
      </c>
      <c r="C15" s="434"/>
      <c r="D15" s="434"/>
      <c r="E15" s="434"/>
      <c r="F15" s="434"/>
      <c r="G15" s="434"/>
      <c r="H15" s="434"/>
      <c r="I15" s="434"/>
      <c r="J15" s="434"/>
      <c r="K15" s="434"/>
      <c r="L15" s="128"/>
      <c r="M15" s="333" t="s">
        <v>328</v>
      </c>
      <c r="N15" s="317"/>
      <c r="O15" s="318">
        <v>190505.79</v>
      </c>
      <c r="P15" s="318"/>
      <c r="Q15" s="318"/>
      <c r="R15" s="318"/>
      <c r="S15" s="318"/>
      <c r="T15" s="318"/>
      <c r="U15" s="313">
        <v>458479</v>
      </c>
      <c r="V15" s="313"/>
      <c r="W15" s="313"/>
      <c r="X15" s="313"/>
      <c r="Y15" s="313"/>
      <c r="Z15" s="313"/>
      <c r="AA15" s="323">
        <v>186899.5</v>
      </c>
      <c r="AB15" s="323"/>
      <c r="AC15" s="323"/>
      <c r="AD15" s="323"/>
      <c r="AE15" s="323"/>
      <c r="AF15" s="323"/>
      <c r="AG15" s="319">
        <v>458480</v>
      </c>
      <c r="AH15" s="319"/>
      <c r="AI15" s="319"/>
      <c r="AJ15" s="319"/>
      <c r="AK15" s="319"/>
      <c r="AL15" s="319"/>
      <c r="AM15" s="312" t="s">
        <v>329</v>
      </c>
      <c r="AN15" s="312"/>
      <c r="AO15" s="312"/>
      <c r="AP15" s="312"/>
      <c r="AQ15" s="312"/>
      <c r="AR15" s="312"/>
      <c r="AS15" s="312" t="s">
        <v>329</v>
      </c>
      <c r="AT15" s="312"/>
      <c r="AU15" s="312"/>
      <c r="AV15" s="312"/>
      <c r="AW15" s="312"/>
      <c r="AX15" s="312"/>
    </row>
    <row r="16" spans="1:50" ht="19.5" customHeight="1" hidden="1">
      <c r="A16" s="127"/>
      <c r="B16" s="434" t="s">
        <v>27</v>
      </c>
      <c r="C16" s="434"/>
      <c r="D16" s="434"/>
      <c r="E16" s="434"/>
      <c r="F16" s="434"/>
      <c r="G16" s="434"/>
      <c r="H16" s="434"/>
      <c r="I16" s="434"/>
      <c r="J16" s="434"/>
      <c r="K16" s="434"/>
      <c r="L16" s="128"/>
      <c r="M16" s="125"/>
      <c r="N16" s="126"/>
      <c r="O16" s="318" t="s">
        <v>330</v>
      </c>
      <c r="P16" s="318"/>
      <c r="Q16" s="318"/>
      <c r="R16" s="318"/>
      <c r="S16" s="318"/>
      <c r="T16" s="318"/>
      <c r="U16" s="313">
        <v>1413927</v>
      </c>
      <c r="V16" s="313"/>
      <c r="W16" s="313"/>
      <c r="X16" s="313"/>
      <c r="Y16" s="313"/>
      <c r="Z16" s="313"/>
      <c r="AA16" s="318" t="s">
        <v>330</v>
      </c>
      <c r="AB16" s="318"/>
      <c r="AC16" s="318"/>
      <c r="AD16" s="318"/>
      <c r="AE16" s="318"/>
      <c r="AF16" s="318"/>
      <c r="AG16" s="319">
        <v>1499591</v>
      </c>
      <c r="AH16" s="319"/>
      <c r="AI16" s="319"/>
      <c r="AJ16" s="319"/>
      <c r="AK16" s="319"/>
      <c r="AL16" s="319"/>
      <c r="AM16" s="312" t="s">
        <v>330</v>
      </c>
      <c r="AN16" s="312"/>
      <c r="AO16" s="312"/>
      <c r="AP16" s="312"/>
      <c r="AQ16" s="312"/>
      <c r="AR16" s="312"/>
      <c r="AS16" s="319">
        <v>21170</v>
      </c>
      <c r="AT16" s="319"/>
      <c r="AU16" s="319"/>
      <c r="AV16" s="319"/>
      <c r="AW16" s="319"/>
      <c r="AX16" s="319"/>
    </row>
    <row r="17" spans="1:56" ht="19.5" customHeight="1" hidden="1">
      <c r="A17" s="127"/>
      <c r="B17" s="434" t="s">
        <v>29</v>
      </c>
      <c r="C17" s="434"/>
      <c r="D17" s="434"/>
      <c r="E17" s="434"/>
      <c r="F17" s="434"/>
      <c r="G17" s="434"/>
      <c r="H17" s="434"/>
      <c r="I17" s="434"/>
      <c r="J17" s="434"/>
      <c r="K17" s="434"/>
      <c r="L17" s="128"/>
      <c r="M17" s="125"/>
      <c r="N17" s="126"/>
      <c r="O17" s="318" t="s">
        <v>331</v>
      </c>
      <c r="P17" s="318"/>
      <c r="Q17" s="318"/>
      <c r="R17" s="318"/>
      <c r="S17" s="318"/>
      <c r="T17" s="318"/>
      <c r="U17" s="313">
        <v>2165952</v>
      </c>
      <c r="V17" s="313"/>
      <c r="W17" s="313"/>
      <c r="X17" s="313"/>
      <c r="Y17" s="313"/>
      <c r="Z17" s="313"/>
      <c r="AA17" s="318" t="s">
        <v>331</v>
      </c>
      <c r="AB17" s="318"/>
      <c r="AC17" s="318"/>
      <c r="AD17" s="318"/>
      <c r="AE17" s="318"/>
      <c r="AF17" s="318"/>
      <c r="AG17" s="319">
        <v>2084915</v>
      </c>
      <c r="AH17" s="319"/>
      <c r="AI17" s="319"/>
      <c r="AJ17" s="319"/>
      <c r="AK17" s="319"/>
      <c r="AL17" s="319"/>
      <c r="AM17" s="312" t="s">
        <v>331</v>
      </c>
      <c r="AN17" s="312"/>
      <c r="AO17" s="312"/>
      <c r="AP17" s="312"/>
      <c r="AQ17" s="312"/>
      <c r="AR17" s="312"/>
      <c r="AS17" s="313">
        <v>11232</v>
      </c>
      <c r="AT17" s="313"/>
      <c r="AU17" s="313"/>
      <c r="AV17" s="313"/>
      <c r="AW17" s="313"/>
      <c r="AX17" s="313"/>
      <c r="BD17" s="14"/>
    </row>
    <row r="18" spans="1:56" ht="19.5" customHeight="1" hidden="1">
      <c r="A18" s="127"/>
      <c r="B18" s="434" t="s">
        <v>26</v>
      </c>
      <c r="C18" s="434"/>
      <c r="D18" s="434"/>
      <c r="E18" s="434"/>
      <c r="F18" s="434"/>
      <c r="G18" s="434"/>
      <c r="H18" s="434"/>
      <c r="I18" s="434"/>
      <c r="J18" s="434"/>
      <c r="K18" s="434"/>
      <c r="L18" s="128"/>
      <c r="M18" s="125"/>
      <c r="N18" s="126"/>
      <c r="O18" s="318" t="s">
        <v>330</v>
      </c>
      <c r="P18" s="318"/>
      <c r="Q18" s="318"/>
      <c r="R18" s="318"/>
      <c r="S18" s="318"/>
      <c r="T18" s="318"/>
      <c r="U18" s="313">
        <v>3023138</v>
      </c>
      <c r="V18" s="313"/>
      <c r="W18" s="313"/>
      <c r="X18" s="313"/>
      <c r="Y18" s="313"/>
      <c r="Z18" s="313"/>
      <c r="AA18" s="318" t="s">
        <v>330</v>
      </c>
      <c r="AB18" s="318"/>
      <c r="AC18" s="318"/>
      <c r="AD18" s="318"/>
      <c r="AE18" s="318"/>
      <c r="AF18" s="318"/>
      <c r="AG18" s="319">
        <v>3011100</v>
      </c>
      <c r="AH18" s="319"/>
      <c r="AI18" s="319"/>
      <c r="AJ18" s="319"/>
      <c r="AK18" s="319"/>
      <c r="AL18" s="319"/>
      <c r="AM18" s="312" t="s">
        <v>330</v>
      </c>
      <c r="AN18" s="312"/>
      <c r="AO18" s="312"/>
      <c r="AP18" s="312"/>
      <c r="AQ18" s="312"/>
      <c r="AR18" s="312"/>
      <c r="AS18" s="313">
        <v>6778</v>
      </c>
      <c r="AT18" s="313"/>
      <c r="AU18" s="313"/>
      <c r="AV18" s="313"/>
      <c r="AW18" s="313"/>
      <c r="AX18" s="313"/>
      <c r="BD18" s="14"/>
    </row>
    <row r="19" spans="1:56" ht="19.5" customHeight="1" hidden="1">
      <c r="A19" s="127"/>
      <c r="B19" s="434" t="s">
        <v>219</v>
      </c>
      <c r="C19" s="434"/>
      <c r="D19" s="434"/>
      <c r="E19" s="434"/>
      <c r="F19" s="434"/>
      <c r="G19" s="434"/>
      <c r="H19" s="434"/>
      <c r="I19" s="434"/>
      <c r="J19" s="434"/>
      <c r="K19" s="434"/>
      <c r="L19" s="128"/>
      <c r="M19" s="333" t="s">
        <v>332</v>
      </c>
      <c r="N19" s="317"/>
      <c r="O19" s="318">
        <v>10524</v>
      </c>
      <c r="P19" s="318"/>
      <c r="Q19" s="318"/>
      <c r="R19" s="318"/>
      <c r="S19" s="318"/>
      <c r="T19" s="318"/>
      <c r="U19" s="313">
        <v>4320667</v>
      </c>
      <c r="V19" s="313"/>
      <c r="W19" s="313"/>
      <c r="X19" s="313"/>
      <c r="Y19" s="313"/>
      <c r="Z19" s="313"/>
      <c r="AA19" s="323">
        <v>10524</v>
      </c>
      <c r="AB19" s="323"/>
      <c r="AC19" s="323"/>
      <c r="AD19" s="323"/>
      <c r="AE19" s="323"/>
      <c r="AF19" s="323"/>
      <c r="AG19" s="319">
        <v>4320667</v>
      </c>
      <c r="AH19" s="319"/>
      <c r="AI19" s="319"/>
      <c r="AJ19" s="319"/>
      <c r="AK19" s="319"/>
      <c r="AL19" s="319"/>
      <c r="AM19" s="312" t="s">
        <v>333</v>
      </c>
      <c r="AN19" s="312"/>
      <c r="AO19" s="312"/>
      <c r="AP19" s="312"/>
      <c r="AQ19" s="312"/>
      <c r="AR19" s="312"/>
      <c r="AS19" s="313" t="s">
        <v>333</v>
      </c>
      <c r="AT19" s="313"/>
      <c r="AU19" s="313"/>
      <c r="AV19" s="313"/>
      <c r="AW19" s="313"/>
      <c r="AX19" s="313"/>
      <c r="BD19" s="14"/>
    </row>
    <row r="20" spans="1:56" ht="19.5" customHeight="1" hidden="1">
      <c r="A20" s="127"/>
      <c r="B20" s="434" t="s">
        <v>28</v>
      </c>
      <c r="C20" s="434"/>
      <c r="D20" s="434"/>
      <c r="E20" s="434"/>
      <c r="F20" s="434"/>
      <c r="G20" s="434"/>
      <c r="H20" s="434"/>
      <c r="I20" s="434"/>
      <c r="J20" s="434"/>
      <c r="K20" s="434"/>
      <c r="L20" s="128"/>
      <c r="M20" s="125"/>
      <c r="N20" s="126"/>
      <c r="O20" s="318" t="s">
        <v>319</v>
      </c>
      <c r="P20" s="318"/>
      <c r="Q20" s="318"/>
      <c r="R20" s="318"/>
      <c r="S20" s="318"/>
      <c r="T20" s="318"/>
      <c r="U20" s="313">
        <v>321162</v>
      </c>
      <c r="V20" s="313"/>
      <c r="W20" s="313"/>
      <c r="X20" s="313"/>
      <c r="Y20" s="313"/>
      <c r="Z20" s="313"/>
      <c r="AA20" s="318" t="s">
        <v>319</v>
      </c>
      <c r="AB20" s="318"/>
      <c r="AC20" s="318"/>
      <c r="AD20" s="318"/>
      <c r="AE20" s="318"/>
      <c r="AF20" s="318"/>
      <c r="AG20" s="319">
        <v>311497</v>
      </c>
      <c r="AH20" s="319"/>
      <c r="AI20" s="319"/>
      <c r="AJ20" s="319"/>
      <c r="AK20" s="319"/>
      <c r="AL20" s="319"/>
      <c r="AM20" s="312" t="s">
        <v>319</v>
      </c>
      <c r="AN20" s="312"/>
      <c r="AO20" s="312"/>
      <c r="AP20" s="312"/>
      <c r="AQ20" s="312"/>
      <c r="AR20" s="312"/>
      <c r="AS20" s="313">
        <v>488</v>
      </c>
      <c r="AT20" s="313"/>
      <c r="AU20" s="313"/>
      <c r="AV20" s="313"/>
      <c r="AW20" s="313"/>
      <c r="AX20" s="313"/>
      <c r="BD20" s="14"/>
    </row>
    <row r="21" spans="1:51" ht="5.25" customHeight="1" hidden="1">
      <c r="A21" s="65"/>
      <c r="B21" s="65"/>
      <c r="C21" s="65"/>
      <c r="D21" s="65"/>
      <c r="E21" s="65"/>
      <c r="F21" s="103"/>
      <c r="G21" s="103"/>
      <c r="H21" s="103"/>
      <c r="I21" s="65"/>
      <c r="J21" s="65"/>
      <c r="K21" s="65"/>
      <c r="L21" s="65"/>
      <c r="M21" s="129"/>
      <c r="N21" s="130"/>
      <c r="O21" s="65"/>
      <c r="P21" s="65"/>
      <c r="Q21" s="65"/>
      <c r="R21" s="65"/>
      <c r="S21" s="65"/>
      <c r="T21" s="65"/>
      <c r="U21" s="6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1"/>
    </row>
    <row r="22" spans="1:50" s="59" customFormat="1" ht="13.5" hidden="1">
      <c r="A22" s="295" t="s">
        <v>312</v>
      </c>
      <c r="B22" s="62"/>
      <c r="C22" s="62"/>
      <c r="D22" s="62"/>
      <c r="E22" s="62"/>
      <c r="F22" s="62"/>
      <c r="G22" s="62"/>
      <c r="H22" s="62"/>
      <c r="I22" s="62"/>
      <c r="J22" s="62"/>
      <c r="K22" s="110"/>
      <c r="L22" s="110"/>
      <c r="M22" s="111"/>
      <c r="N22" s="110"/>
      <c r="O22" s="110"/>
      <c r="P22" s="110"/>
      <c r="Q22" s="110"/>
      <c r="R22" s="110"/>
      <c r="S22" s="110"/>
      <c r="T22" s="110"/>
      <c r="U22" s="110"/>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row>
    <row r="23" spans="1:12" s="59" customFormat="1" ht="13.5" hidden="1">
      <c r="A23" s="296" t="s">
        <v>389</v>
      </c>
      <c r="B23" s="104"/>
      <c r="C23" s="104"/>
      <c r="D23" s="104"/>
      <c r="E23" s="104"/>
      <c r="F23" s="104"/>
      <c r="G23" s="104"/>
      <c r="H23" s="104"/>
      <c r="I23" s="104"/>
      <c r="J23" s="104"/>
      <c r="K23" s="104"/>
      <c r="L23" s="104"/>
    </row>
    <row r="24" spans="1:12" ht="13.5" customHeight="1" hidden="1">
      <c r="A24" s="10"/>
      <c r="B24" s="11"/>
      <c r="C24" s="11"/>
      <c r="D24" s="11"/>
      <c r="E24" s="11"/>
      <c r="F24" s="11"/>
      <c r="G24" s="11"/>
      <c r="H24" s="11"/>
      <c r="I24" s="11"/>
      <c r="J24" s="11"/>
      <c r="K24" s="11"/>
      <c r="L24" s="11"/>
    </row>
    <row r="25" ht="13.5" customHeight="1" hidden="1"/>
    <row r="26" ht="13.5" customHeight="1" hidden="1"/>
    <row r="27" spans="1:25" ht="26.25" customHeight="1">
      <c r="A27" s="22" t="s">
        <v>30</v>
      </c>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52" s="14" customFormat="1" ht="22.5" customHeight="1">
      <c r="A28" s="44" t="s">
        <v>31</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row>
    <row r="29" spans="1:52" s="96" customFormat="1" ht="13.5" customHeight="1">
      <c r="A29" s="105"/>
      <c r="B29" s="105"/>
      <c r="C29" s="105"/>
      <c r="D29" s="106"/>
      <c r="E29" s="106"/>
      <c r="F29" s="106"/>
      <c r="G29" s="106"/>
      <c r="H29" s="106"/>
      <c r="I29" s="106"/>
      <c r="J29" s="106"/>
      <c r="K29" s="106"/>
      <c r="L29" s="106"/>
      <c r="M29" s="106"/>
      <c r="N29" s="106"/>
      <c r="O29" s="106"/>
      <c r="P29" s="106"/>
      <c r="Q29" s="423"/>
      <c r="R29" s="423"/>
      <c r="S29" s="423"/>
      <c r="T29" s="423"/>
      <c r="U29" s="423"/>
      <c r="V29" s="107"/>
      <c r="W29" s="107"/>
      <c r="X29" s="107"/>
      <c r="Y29" s="107"/>
      <c r="Z29" s="106"/>
      <c r="AA29" s="106"/>
      <c r="AB29" s="106"/>
      <c r="AC29" s="106"/>
      <c r="AD29" s="106"/>
      <c r="AE29" s="106"/>
      <c r="AF29" s="106"/>
      <c r="AG29" s="106"/>
      <c r="AH29" s="106"/>
      <c r="AI29" s="106"/>
      <c r="AJ29" s="106"/>
      <c r="AK29" s="106"/>
      <c r="AL29" s="106"/>
      <c r="AM29" s="106"/>
      <c r="AN29" s="106"/>
      <c r="AO29" s="106"/>
      <c r="AP29" s="106"/>
      <c r="AQ29" s="106"/>
      <c r="AR29" s="106"/>
      <c r="AS29" s="107"/>
      <c r="AT29" s="107"/>
      <c r="AU29" s="107"/>
      <c r="AV29" s="107"/>
      <c r="AW29" s="107"/>
      <c r="AZ29" s="107" t="s">
        <v>32</v>
      </c>
    </row>
    <row r="30" spans="1:52" s="14" customFormat="1" ht="13.5" customHeight="1">
      <c r="A30" s="428" t="s">
        <v>41</v>
      </c>
      <c r="B30" s="429"/>
      <c r="C30" s="429"/>
      <c r="D30" s="429"/>
      <c r="E30" s="432" t="s">
        <v>238</v>
      </c>
      <c r="F30" s="432"/>
      <c r="G30" s="432"/>
      <c r="H30" s="432"/>
      <c r="I30" s="432"/>
      <c r="J30" s="432"/>
      <c r="K30" s="421" t="s">
        <v>33</v>
      </c>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2"/>
    </row>
    <row r="31" spans="1:52" s="14" customFormat="1" ht="6.75" customHeight="1">
      <c r="A31" s="430"/>
      <c r="B31" s="431"/>
      <c r="C31" s="431"/>
      <c r="D31" s="431"/>
      <c r="E31" s="433"/>
      <c r="F31" s="433"/>
      <c r="G31" s="433"/>
      <c r="H31" s="433"/>
      <c r="I31" s="433"/>
      <c r="J31" s="433"/>
      <c r="K31" s="328" t="s">
        <v>241</v>
      </c>
      <c r="L31" s="328"/>
      <c r="M31" s="328"/>
      <c r="N31" s="328"/>
      <c r="O31" s="328"/>
      <c r="P31" s="328"/>
      <c r="Q31" s="328"/>
      <c r="R31" s="328"/>
      <c r="S31" s="328"/>
      <c r="T31" s="328"/>
      <c r="U31" s="328"/>
      <c r="V31" s="328"/>
      <c r="W31" s="328"/>
      <c r="X31" s="328"/>
      <c r="Y31" s="328"/>
      <c r="Z31" s="328"/>
      <c r="AA31" s="328"/>
      <c r="AB31" s="328"/>
      <c r="AC31" s="328"/>
      <c r="AD31" s="328"/>
      <c r="AE31" s="328"/>
      <c r="AF31" s="328" t="s">
        <v>264</v>
      </c>
      <c r="AG31" s="328"/>
      <c r="AH31" s="328"/>
      <c r="AI31" s="328"/>
      <c r="AJ31" s="328"/>
      <c r="AK31" s="328"/>
      <c r="AL31" s="328"/>
      <c r="AM31" s="328"/>
      <c r="AN31" s="328"/>
      <c r="AO31" s="328"/>
      <c r="AP31" s="328"/>
      <c r="AQ31" s="328"/>
      <c r="AR31" s="328"/>
      <c r="AS31" s="328"/>
      <c r="AT31" s="328"/>
      <c r="AU31" s="328"/>
      <c r="AV31" s="328"/>
      <c r="AW31" s="328"/>
      <c r="AX31" s="328"/>
      <c r="AY31" s="328"/>
      <c r="AZ31" s="416"/>
    </row>
    <row r="32" spans="1:52" s="14" customFormat="1" ht="6.75" customHeight="1">
      <c r="A32" s="430"/>
      <c r="B32" s="431"/>
      <c r="C32" s="431"/>
      <c r="D32" s="431"/>
      <c r="E32" s="433"/>
      <c r="F32" s="433"/>
      <c r="G32" s="433"/>
      <c r="H32" s="433"/>
      <c r="I32" s="433"/>
      <c r="J32" s="433"/>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416"/>
    </row>
    <row r="33" spans="1:52" s="14" customFormat="1" ht="6.75" customHeight="1">
      <c r="A33" s="430"/>
      <c r="B33" s="431"/>
      <c r="C33" s="431"/>
      <c r="D33" s="431"/>
      <c r="E33" s="433"/>
      <c r="F33" s="433"/>
      <c r="G33" s="433"/>
      <c r="H33" s="433"/>
      <c r="I33" s="433"/>
      <c r="J33" s="433"/>
      <c r="K33" s="427" t="s">
        <v>242</v>
      </c>
      <c r="L33" s="427"/>
      <c r="M33" s="427"/>
      <c r="N33" s="427"/>
      <c r="O33" s="427"/>
      <c r="P33" s="331" t="s">
        <v>34</v>
      </c>
      <c r="Q33" s="331"/>
      <c r="R33" s="331"/>
      <c r="S33" s="331"/>
      <c r="T33" s="331" t="s">
        <v>34</v>
      </c>
      <c r="U33" s="331"/>
      <c r="V33" s="331"/>
      <c r="W33" s="331"/>
      <c r="X33" s="331" t="s">
        <v>34</v>
      </c>
      <c r="Y33" s="331"/>
      <c r="Z33" s="331"/>
      <c r="AA33" s="331"/>
      <c r="AB33" s="331" t="s">
        <v>34</v>
      </c>
      <c r="AC33" s="331"/>
      <c r="AD33" s="331"/>
      <c r="AE33" s="331"/>
      <c r="AF33" s="427" t="s">
        <v>242</v>
      </c>
      <c r="AG33" s="427"/>
      <c r="AH33" s="427"/>
      <c r="AI33" s="427"/>
      <c r="AJ33" s="427"/>
      <c r="AK33" s="331" t="s">
        <v>34</v>
      </c>
      <c r="AL33" s="331"/>
      <c r="AM33" s="331"/>
      <c r="AN33" s="331"/>
      <c r="AO33" s="331" t="s">
        <v>34</v>
      </c>
      <c r="AP33" s="331"/>
      <c r="AQ33" s="331"/>
      <c r="AR33" s="331"/>
      <c r="AS33" s="331" t="s">
        <v>34</v>
      </c>
      <c r="AT33" s="331"/>
      <c r="AU33" s="331"/>
      <c r="AV33" s="420"/>
      <c r="AW33" s="131"/>
      <c r="AX33" s="131"/>
      <c r="AY33" s="131"/>
      <c r="AZ33" s="131"/>
    </row>
    <row r="34" spans="1:52" s="14" customFormat="1" ht="6.75" customHeight="1">
      <c r="A34" s="430"/>
      <c r="B34" s="431"/>
      <c r="C34" s="431"/>
      <c r="D34" s="431"/>
      <c r="E34" s="433"/>
      <c r="F34" s="433"/>
      <c r="G34" s="433"/>
      <c r="H34" s="433"/>
      <c r="I34" s="433"/>
      <c r="J34" s="433"/>
      <c r="K34" s="427"/>
      <c r="L34" s="427"/>
      <c r="M34" s="427"/>
      <c r="N34" s="427"/>
      <c r="O34" s="427"/>
      <c r="P34" s="332"/>
      <c r="Q34" s="332"/>
      <c r="R34" s="332"/>
      <c r="S34" s="332"/>
      <c r="T34" s="332"/>
      <c r="U34" s="332"/>
      <c r="V34" s="332"/>
      <c r="W34" s="332"/>
      <c r="X34" s="332"/>
      <c r="Y34" s="332"/>
      <c r="Z34" s="332"/>
      <c r="AA34" s="332"/>
      <c r="AB34" s="332"/>
      <c r="AC34" s="332"/>
      <c r="AD34" s="332"/>
      <c r="AE34" s="332"/>
      <c r="AF34" s="427"/>
      <c r="AG34" s="427"/>
      <c r="AH34" s="427"/>
      <c r="AI34" s="427"/>
      <c r="AJ34" s="427"/>
      <c r="AK34" s="332"/>
      <c r="AL34" s="332"/>
      <c r="AM34" s="332"/>
      <c r="AN34" s="332"/>
      <c r="AO34" s="332"/>
      <c r="AP34" s="332"/>
      <c r="AQ34" s="332"/>
      <c r="AR34" s="332"/>
      <c r="AS34" s="332"/>
      <c r="AT34" s="332"/>
      <c r="AU34" s="332"/>
      <c r="AV34" s="332"/>
      <c r="AW34" s="417" t="s">
        <v>243</v>
      </c>
      <c r="AX34" s="418"/>
      <c r="AY34" s="418"/>
      <c r="AZ34" s="419"/>
    </row>
    <row r="35" spans="1:52" s="14" customFormat="1" ht="15" customHeight="1">
      <c r="A35" s="430"/>
      <c r="B35" s="431"/>
      <c r="C35" s="431"/>
      <c r="D35" s="431"/>
      <c r="E35" s="433"/>
      <c r="F35" s="433"/>
      <c r="G35" s="433"/>
      <c r="H35" s="433"/>
      <c r="I35" s="433"/>
      <c r="J35" s="433"/>
      <c r="K35" s="427"/>
      <c r="L35" s="427"/>
      <c r="M35" s="427"/>
      <c r="N35" s="427"/>
      <c r="O35" s="427"/>
      <c r="P35" s="132" t="s">
        <v>35</v>
      </c>
      <c r="Q35" s="132"/>
      <c r="R35" s="132"/>
      <c r="S35" s="132"/>
      <c r="T35" s="324" t="s">
        <v>36</v>
      </c>
      <c r="U35" s="324"/>
      <c r="V35" s="324"/>
      <c r="W35" s="324"/>
      <c r="X35" s="324" t="s">
        <v>38</v>
      </c>
      <c r="Y35" s="324"/>
      <c r="Z35" s="324"/>
      <c r="AA35" s="324"/>
      <c r="AB35" s="324" t="s">
        <v>37</v>
      </c>
      <c r="AC35" s="324"/>
      <c r="AD35" s="324"/>
      <c r="AE35" s="324"/>
      <c r="AF35" s="427"/>
      <c r="AG35" s="427"/>
      <c r="AH35" s="427"/>
      <c r="AI35" s="427"/>
      <c r="AJ35" s="427"/>
      <c r="AK35" s="324" t="s">
        <v>38</v>
      </c>
      <c r="AL35" s="324"/>
      <c r="AM35" s="324"/>
      <c r="AN35" s="324"/>
      <c r="AO35" s="324" t="s">
        <v>39</v>
      </c>
      <c r="AP35" s="324"/>
      <c r="AQ35" s="324"/>
      <c r="AR35" s="324"/>
      <c r="AS35" s="324" t="s">
        <v>40</v>
      </c>
      <c r="AT35" s="324"/>
      <c r="AU35" s="324"/>
      <c r="AV35" s="324"/>
      <c r="AW35" s="418"/>
      <c r="AX35" s="418"/>
      <c r="AY35" s="418"/>
      <c r="AZ35" s="419"/>
    </row>
    <row r="36" spans="1:52" s="14" customFormat="1" ht="4.5" customHeight="1">
      <c r="A36" s="100"/>
      <c r="B36" s="100"/>
      <c r="C36" s="133"/>
      <c r="D36" s="134"/>
      <c r="E36" s="106"/>
      <c r="F36" s="133"/>
      <c r="G36" s="133"/>
      <c r="H36" s="133"/>
      <c r="I36" s="133"/>
      <c r="J36" s="135"/>
      <c r="K36" s="100"/>
      <c r="L36" s="100"/>
      <c r="M36" s="100"/>
      <c r="N36" s="100"/>
      <c r="O36" s="136"/>
      <c r="P36" s="136"/>
      <c r="Q36" s="136"/>
      <c r="R36" s="136"/>
      <c r="S36" s="136"/>
      <c r="T36" s="136"/>
      <c r="U36" s="136"/>
      <c r="V36" s="91"/>
      <c r="W36" s="137"/>
      <c r="X36" s="137"/>
      <c r="Y36" s="137"/>
      <c r="Z36" s="137"/>
      <c r="AA36" s="137"/>
      <c r="AB36" s="137"/>
      <c r="AC36" s="106"/>
      <c r="AD36" s="106"/>
      <c r="AE36" s="106"/>
      <c r="AF36" s="96"/>
      <c r="AG36" s="96"/>
      <c r="AH36" s="96"/>
      <c r="AI36" s="96"/>
      <c r="AJ36" s="96"/>
      <c r="AK36" s="106"/>
      <c r="AL36" s="106"/>
      <c r="AM36" s="106"/>
      <c r="AN36" s="106"/>
      <c r="AO36" s="106"/>
      <c r="AP36" s="106"/>
      <c r="AQ36" s="106"/>
      <c r="AR36" s="106"/>
      <c r="AS36" s="106"/>
      <c r="AT36" s="106"/>
      <c r="AU36" s="106"/>
      <c r="AV36" s="106"/>
      <c r="AW36" s="106"/>
      <c r="AX36" s="106"/>
      <c r="AY36" s="106"/>
      <c r="AZ36" s="106"/>
    </row>
    <row r="37" spans="1:53" s="14" customFormat="1" ht="19.5" customHeight="1">
      <c r="A37" s="138" t="s">
        <v>239</v>
      </c>
      <c r="B37" s="106"/>
      <c r="C37" s="329">
        <v>17</v>
      </c>
      <c r="D37" s="330"/>
      <c r="E37" s="139"/>
      <c r="F37" s="319">
        <f>SUM($K$37,$AF$37)</f>
        <v>246174</v>
      </c>
      <c r="G37" s="319"/>
      <c r="H37" s="319"/>
      <c r="I37" s="319"/>
      <c r="J37" s="320"/>
      <c r="K37" s="319">
        <f>SUM($P$37:$AE$37)</f>
        <v>178149</v>
      </c>
      <c r="L37" s="319"/>
      <c r="M37" s="319"/>
      <c r="N37" s="319"/>
      <c r="O37" s="319"/>
      <c r="P37" s="319">
        <v>349</v>
      </c>
      <c r="Q37" s="319"/>
      <c r="R37" s="319"/>
      <c r="S37" s="319"/>
      <c r="T37" s="319">
        <v>5551</v>
      </c>
      <c r="U37" s="319"/>
      <c r="V37" s="319"/>
      <c r="W37" s="319"/>
      <c r="X37" s="319">
        <v>71475</v>
      </c>
      <c r="Y37" s="319"/>
      <c r="Z37" s="319"/>
      <c r="AA37" s="319"/>
      <c r="AB37" s="326">
        <v>100774</v>
      </c>
      <c r="AC37" s="326"/>
      <c r="AD37" s="326"/>
      <c r="AE37" s="326"/>
      <c r="AF37" s="319">
        <f>SUM($AK$37:$AV$37)</f>
        <v>68025</v>
      </c>
      <c r="AG37" s="319"/>
      <c r="AH37" s="319"/>
      <c r="AI37" s="319"/>
      <c r="AJ37" s="319"/>
      <c r="AK37" s="319">
        <v>162</v>
      </c>
      <c r="AL37" s="319"/>
      <c r="AM37" s="319"/>
      <c r="AN37" s="319"/>
      <c r="AO37" s="319">
        <v>646</v>
      </c>
      <c r="AP37" s="319"/>
      <c r="AQ37" s="319"/>
      <c r="AR37" s="319"/>
      <c r="AS37" s="319">
        <v>67217</v>
      </c>
      <c r="AT37" s="319"/>
      <c r="AU37" s="319"/>
      <c r="AV37" s="319"/>
      <c r="AW37" s="319">
        <v>16881</v>
      </c>
      <c r="AX37" s="319"/>
      <c r="AY37" s="319"/>
      <c r="AZ37" s="319"/>
      <c r="BA37" s="30"/>
    </row>
    <row r="38" spans="1:53" s="14" customFormat="1" ht="19.5" customHeight="1">
      <c r="A38" s="106"/>
      <c r="B38" s="106"/>
      <c r="C38" s="329">
        <v>18</v>
      </c>
      <c r="D38" s="330"/>
      <c r="E38" s="139"/>
      <c r="F38" s="319">
        <f>SUM($K$38,$AF$38)</f>
        <v>247289</v>
      </c>
      <c r="G38" s="319"/>
      <c r="H38" s="319"/>
      <c r="I38" s="319"/>
      <c r="J38" s="320"/>
      <c r="K38" s="319">
        <f>SUM($P$38:$AE$38)</f>
        <v>180133</v>
      </c>
      <c r="L38" s="319"/>
      <c r="M38" s="319"/>
      <c r="N38" s="319"/>
      <c r="O38" s="319"/>
      <c r="P38" s="319">
        <v>531</v>
      </c>
      <c r="Q38" s="319"/>
      <c r="R38" s="319"/>
      <c r="S38" s="319"/>
      <c r="T38" s="319">
        <v>5814</v>
      </c>
      <c r="U38" s="319"/>
      <c r="V38" s="319"/>
      <c r="W38" s="319"/>
      <c r="X38" s="319">
        <v>71951</v>
      </c>
      <c r="Y38" s="319"/>
      <c r="Z38" s="319"/>
      <c r="AA38" s="319"/>
      <c r="AB38" s="326">
        <v>101837</v>
      </c>
      <c r="AC38" s="326"/>
      <c r="AD38" s="326"/>
      <c r="AE38" s="326"/>
      <c r="AF38" s="319">
        <f>SUM($AK$38:$AV$38)</f>
        <v>67156</v>
      </c>
      <c r="AG38" s="319"/>
      <c r="AH38" s="319"/>
      <c r="AI38" s="319"/>
      <c r="AJ38" s="319"/>
      <c r="AK38" s="319">
        <v>162</v>
      </c>
      <c r="AL38" s="319"/>
      <c r="AM38" s="319"/>
      <c r="AN38" s="319"/>
      <c r="AO38" s="319">
        <v>639</v>
      </c>
      <c r="AP38" s="319"/>
      <c r="AQ38" s="319"/>
      <c r="AR38" s="319"/>
      <c r="AS38" s="319">
        <v>66355</v>
      </c>
      <c r="AT38" s="319"/>
      <c r="AU38" s="319"/>
      <c r="AV38" s="319"/>
      <c r="AW38" s="319">
        <v>16579</v>
      </c>
      <c r="AX38" s="319"/>
      <c r="AY38" s="319"/>
      <c r="AZ38" s="319"/>
      <c r="BA38" s="30"/>
    </row>
    <row r="39" spans="1:53" s="14" customFormat="1" ht="19.5" customHeight="1">
      <c r="A39" s="106"/>
      <c r="B39" s="106"/>
      <c r="C39" s="329">
        <v>19</v>
      </c>
      <c r="D39" s="330"/>
      <c r="E39" s="139"/>
      <c r="F39" s="319">
        <f>SUM($K$39,$AF$39)</f>
        <v>247252</v>
      </c>
      <c r="G39" s="319"/>
      <c r="H39" s="319"/>
      <c r="I39" s="319"/>
      <c r="J39" s="320"/>
      <c r="K39" s="319">
        <f>SUM($P$39:$AE$39)</f>
        <v>180424</v>
      </c>
      <c r="L39" s="319"/>
      <c r="M39" s="319"/>
      <c r="N39" s="319"/>
      <c r="O39" s="319"/>
      <c r="P39" s="319">
        <v>531</v>
      </c>
      <c r="Q39" s="319"/>
      <c r="R39" s="319"/>
      <c r="S39" s="319"/>
      <c r="T39" s="319">
        <v>5782</v>
      </c>
      <c r="U39" s="319"/>
      <c r="V39" s="319"/>
      <c r="W39" s="319"/>
      <c r="X39" s="319">
        <v>71062</v>
      </c>
      <c r="Y39" s="319"/>
      <c r="Z39" s="319"/>
      <c r="AA39" s="319"/>
      <c r="AB39" s="326">
        <v>103049</v>
      </c>
      <c r="AC39" s="326"/>
      <c r="AD39" s="326"/>
      <c r="AE39" s="326"/>
      <c r="AF39" s="319">
        <f>SUM($AK$39:$AV$39)</f>
        <v>66828</v>
      </c>
      <c r="AG39" s="319"/>
      <c r="AH39" s="319"/>
      <c r="AI39" s="319"/>
      <c r="AJ39" s="319"/>
      <c r="AK39" s="319">
        <v>162</v>
      </c>
      <c r="AL39" s="319"/>
      <c r="AM39" s="319"/>
      <c r="AN39" s="319"/>
      <c r="AO39" s="319">
        <v>650</v>
      </c>
      <c r="AP39" s="319"/>
      <c r="AQ39" s="319"/>
      <c r="AR39" s="319"/>
      <c r="AS39" s="319">
        <v>66016</v>
      </c>
      <c r="AT39" s="319"/>
      <c r="AU39" s="319"/>
      <c r="AV39" s="319"/>
      <c r="AW39" s="319">
        <v>16264</v>
      </c>
      <c r="AX39" s="319"/>
      <c r="AY39" s="319"/>
      <c r="AZ39" s="319"/>
      <c r="BA39" s="30"/>
    </row>
    <row r="40" spans="1:53" s="14" customFormat="1" ht="19.5" customHeight="1">
      <c r="A40" s="106"/>
      <c r="B40" s="106"/>
      <c r="C40" s="329">
        <v>20</v>
      </c>
      <c r="D40" s="330"/>
      <c r="E40" s="139"/>
      <c r="F40" s="319">
        <f>SUM($K$40,$AF$40)</f>
        <v>253472</v>
      </c>
      <c r="G40" s="319"/>
      <c r="H40" s="319"/>
      <c r="I40" s="319"/>
      <c r="J40" s="320"/>
      <c r="K40" s="319">
        <f>SUM($P$40:$AE$40)</f>
        <v>187828</v>
      </c>
      <c r="L40" s="319"/>
      <c r="M40" s="319"/>
      <c r="N40" s="319"/>
      <c r="O40" s="319"/>
      <c r="P40" s="319">
        <v>635</v>
      </c>
      <c r="Q40" s="319"/>
      <c r="R40" s="319"/>
      <c r="S40" s="319"/>
      <c r="T40" s="319">
        <v>5942</v>
      </c>
      <c r="U40" s="319"/>
      <c r="V40" s="319"/>
      <c r="W40" s="319"/>
      <c r="X40" s="319">
        <v>74336</v>
      </c>
      <c r="Y40" s="319"/>
      <c r="Z40" s="319"/>
      <c r="AA40" s="319"/>
      <c r="AB40" s="326">
        <v>106915</v>
      </c>
      <c r="AC40" s="326"/>
      <c r="AD40" s="326"/>
      <c r="AE40" s="326"/>
      <c r="AF40" s="319">
        <f>SUM($AK$40:$AV$40)</f>
        <v>65644</v>
      </c>
      <c r="AG40" s="319"/>
      <c r="AH40" s="319"/>
      <c r="AI40" s="319"/>
      <c r="AJ40" s="319"/>
      <c r="AK40" s="319">
        <v>162</v>
      </c>
      <c r="AL40" s="319"/>
      <c r="AM40" s="319"/>
      <c r="AN40" s="319"/>
      <c r="AO40" s="319">
        <v>634</v>
      </c>
      <c r="AP40" s="319"/>
      <c r="AQ40" s="319"/>
      <c r="AR40" s="319"/>
      <c r="AS40" s="319">
        <v>64848</v>
      </c>
      <c r="AT40" s="319"/>
      <c r="AU40" s="319"/>
      <c r="AV40" s="319"/>
      <c r="AW40" s="319">
        <v>15992</v>
      </c>
      <c r="AX40" s="319"/>
      <c r="AY40" s="319"/>
      <c r="AZ40" s="319"/>
      <c r="BA40" s="30"/>
    </row>
    <row r="41" spans="1:53" s="14" customFormat="1" ht="19.5" customHeight="1">
      <c r="A41" s="106"/>
      <c r="B41" s="106"/>
      <c r="C41" s="424">
        <v>21</v>
      </c>
      <c r="D41" s="425"/>
      <c r="E41" s="29"/>
      <c r="F41" s="315">
        <f>SUM($K41,$AF41)</f>
        <v>252790</v>
      </c>
      <c r="G41" s="315"/>
      <c r="H41" s="315"/>
      <c r="I41" s="315"/>
      <c r="J41" s="426"/>
      <c r="K41" s="315">
        <f>SUM($P41:$AE41)</f>
        <v>187838</v>
      </c>
      <c r="L41" s="315"/>
      <c r="M41" s="315"/>
      <c r="N41" s="315"/>
      <c r="O41" s="315"/>
      <c r="P41" s="315">
        <v>635</v>
      </c>
      <c r="Q41" s="315"/>
      <c r="R41" s="315"/>
      <c r="S41" s="315"/>
      <c r="T41" s="315">
        <v>6015</v>
      </c>
      <c r="U41" s="315"/>
      <c r="V41" s="315"/>
      <c r="W41" s="315"/>
      <c r="X41" s="315">
        <v>73234</v>
      </c>
      <c r="Y41" s="315"/>
      <c r="Z41" s="315"/>
      <c r="AA41" s="315"/>
      <c r="AB41" s="435">
        <v>107954</v>
      </c>
      <c r="AC41" s="435"/>
      <c r="AD41" s="435"/>
      <c r="AE41" s="435"/>
      <c r="AF41" s="315">
        <f>SUM($AK41:$AV41)</f>
        <v>64952</v>
      </c>
      <c r="AG41" s="315"/>
      <c r="AH41" s="315"/>
      <c r="AI41" s="315"/>
      <c r="AJ41" s="315"/>
      <c r="AK41" s="315">
        <v>162</v>
      </c>
      <c r="AL41" s="315"/>
      <c r="AM41" s="315"/>
      <c r="AN41" s="315"/>
      <c r="AO41" s="315">
        <v>580</v>
      </c>
      <c r="AP41" s="315"/>
      <c r="AQ41" s="315"/>
      <c r="AR41" s="315"/>
      <c r="AS41" s="315">
        <v>64210</v>
      </c>
      <c r="AT41" s="315"/>
      <c r="AU41" s="315"/>
      <c r="AV41" s="315"/>
      <c r="AW41" s="315">
        <v>16063</v>
      </c>
      <c r="AX41" s="315"/>
      <c r="AY41" s="315"/>
      <c r="AZ41" s="315"/>
      <c r="BA41" s="30"/>
    </row>
    <row r="42" spans="1:52" s="14" customFormat="1" ht="4.5" customHeight="1">
      <c r="A42" s="15"/>
      <c r="B42" s="15"/>
      <c r="C42" s="15"/>
      <c r="D42" s="112"/>
      <c r="E42" s="12"/>
      <c r="F42" s="147"/>
      <c r="G42" s="147"/>
      <c r="H42" s="147"/>
      <c r="I42" s="147"/>
      <c r="J42" s="148"/>
      <c r="K42" s="147"/>
      <c r="L42" s="147"/>
      <c r="M42" s="147"/>
      <c r="N42" s="147"/>
      <c r="O42" s="147"/>
      <c r="P42" s="147"/>
      <c r="Q42" s="147"/>
      <c r="R42" s="147"/>
      <c r="S42" s="147"/>
      <c r="T42" s="147"/>
      <c r="U42" s="147"/>
      <c r="V42" s="147"/>
      <c r="W42" s="147"/>
      <c r="X42" s="147"/>
      <c r="Y42" s="147"/>
      <c r="Z42" s="147"/>
      <c r="AA42" s="147"/>
      <c r="AB42" s="149"/>
      <c r="AC42" s="150"/>
      <c r="AD42" s="150"/>
      <c r="AE42" s="150"/>
      <c r="AF42" s="147"/>
      <c r="AG42" s="147"/>
      <c r="AH42" s="147"/>
      <c r="AI42" s="147"/>
      <c r="AJ42" s="147"/>
      <c r="AK42" s="151"/>
      <c r="AL42" s="151"/>
      <c r="AM42" s="151"/>
      <c r="AN42" s="151"/>
      <c r="AO42" s="151"/>
      <c r="AP42" s="151"/>
      <c r="AQ42" s="151"/>
      <c r="AR42" s="151"/>
      <c r="AS42" s="151"/>
      <c r="AT42" s="151"/>
      <c r="AU42" s="151"/>
      <c r="AV42" s="151"/>
      <c r="AW42" s="151"/>
      <c r="AX42" s="151"/>
      <c r="AY42" s="151"/>
      <c r="AZ42" s="151"/>
    </row>
    <row r="43" spans="1:52" s="14" customFormat="1" ht="4.5" customHeight="1">
      <c r="A43" s="109"/>
      <c r="B43" s="109"/>
      <c r="C43" s="140"/>
      <c r="D43" s="141"/>
      <c r="E43" s="109"/>
      <c r="F43" s="152"/>
      <c r="G43" s="152"/>
      <c r="H43" s="152"/>
      <c r="I43" s="152"/>
      <c r="J43" s="153"/>
      <c r="K43" s="152"/>
      <c r="L43" s="152"/>
      <c r="M43" s="152"/>
      <c r="N43" s="152"/>
      <c r="O43" s="152"/>
      <c r="P43" s="152"/>
      <c r="Q43" s="152"/>
      <c r="R43" s="152"/>
      <c r="S43" s="152"/>
      <c r="T43" s="152"/>
      <c r="U43" s="152"/>
      <c r="V43" s="152"/>
      <c r="W43" s="152"/>
      <c r="X43" s="152"/>
      <c r="Y43" s="152"/>
      <c r="Z43" s="152"/>
      <c r="AA43" s="152"/>
      <c r="AB43" s="154"/>
      <c r="AC43" s="155"/>
      <c r="AD43" s="155"/>
      <c r="AE43" s="155"/>
      <c r="AF43" s="152"/>
      <c r="AG43" s="152"/>
      <c r="AH43" s="152"/>
      <c r="AI43" s="152"/>
      <c r="AJ43" s="152"/>
      <c r="AK43" s="156"/>
      <c r="AL43" s="156"/>
      <c r="AM43" s="156"/>
      <c r="AN43" s="156"/>
      <c r="AO43" s="156"/>
      <c r="AP43" s="156"/>
      <c r="AQ43" s="156"/>
      <c r="AR43" s="156"/>
      <c r="AS43" s="156"/>
      <c r="AT43" s="156"/>
      <c r="AU43" s="156"/>
      <c r="AV43" s="156"/>
      <c r="AW43" s="156"/>
      <c r="AX43" s="156"/>
      <c r="AY43" s="156"/>
      <c r="AZ43" s="156"/>
    </row>
    <row r="44" spans="1:52" s="14" customFormat="1" ht="19.5" customHeight="1">
      <c r="A44" s="138" t="s">
        <v>240</v>
      </c>
      <c r="B44" s="144"/>
      <c r="C44" s="329">
        <v>17</v>
      </c>
      <c r="D44" s="330"/>
      <c r="E44" s="106"/>
      <c r="F44" s="326">
        <f>K44+AF44</f>
        <v>1698589</v>
      </c>
      <c r="G44" s="326"/>
      <c r="H44" s="326"/>
      <c r="I44" s="326"/>
      <c r="J44" s="322"/>
      <c r="K44" s="321">
        <f>SUM(P44:AE44)</f>
        <v>1446841</v>
      </c>
      <c r="L44" s="321"/>
      <c r="M44" s="321"/>
      <c r="N44" s="321"/>
      <c r="O44" s="321"/>
      <c r="P44" s="321">
        <v>14054</v>
      </c>
      <c r="Q44" s="321"/>
      <c r="R44" s="321"/>
      <c r="S44" s="321"/>
      <c r="T44" s="321">
        <v>146520</v>
      </c>
      <c r="U44" s="321"/>
      <c r="V44" s="321"/>
      <c r="W44" s="321"/>
      <c r="X44" s="321">
        <v>736896</v>
      </c>
      <c r="Y44" s="321"/>
      <c r="Z44" s="321"/>
      <c r="AA44" s="321"/>
      <c r="AB44" s="321">
        <v>549371</v>
      </c>
      <c r="AC44" s="321"/>
      <c r="AD44" s="321"/>
      <c r="AE44" s="321"/>
      <c r="AF44" s="321">
        <f>SUM(AK44:AV44)</f>
        <v>251748</v>
      </c>
      <c r="AG44" s="321"/>
      <c r="AH44" s="321"/>
      <c r="AI44" s="321"/>
      <c r="AJ44" s="321"/>
      <c r="AK44" s="321">
        <v>1429</v>
      </c>
      <c r="AL44" s="321"/>
      <c r="AM44" s="321"/>
      <c r="AN44" s="321"/>
      <c r="AO44" s="321">
        <v>3629</v>
      </c>
      <c r="AP44" s="321"/>
      <c r="AQ44" s="321"/>
      <c r="AR44" s="321"/>
      <c r="AS44" s="321">
        <v>246690</v>
      </c>
      <c r="AT44" s="321"/>
      <c r="AU44" s="321"/>
      <c r="AV44" s="321"/>
      <c r="AW44" s="321">
        <v>40619</v>
      </c>
      <c r="AX44" s="321"/>
      <c r="AY44" s="321"/>
      <c r="AZ44" s="321"/>
    </row>
    <row r="45" spans="1:52" s="14" customFormat="1" ht="19.5" customHeight="1">
      <c r="A45" s="106"/>
      <c r="B45" s="106"/>
      <c r="C45" s="329">
        <v>18</v>
      </c>
      <c r="D45" s="330"/>
      <c r="E45" s="106"/>
      <c r="F45" s="326">
        <f>K45+AF45</f>
        <v>1731469</v>
      </c>
      <c r="G45" s="326"/>
      <c r="H45" s="326"/>
      <c r="I45" s="326"/>
      <c r="J45" s="322"/>
      <c r="K45" s="321">
        <f>SUM(P45:AE45)</f>
        <v>1482564</v>
      </c>
      <c r="L45" s="321"/>
      <c r="M45" s="321"/>
      <c r="N45" s="321"/>
      <c r="O45" s="321"/>
      <c r="P45" s="321">
        <v>23355</v>
      </c>
      <c r="Q45" s="321"/>
      <c r="R45" s="321"/>
      <c r="S45" s="321"/>
      <c r="T45" s="321">
        <v>156324</v>
      </c>
      <c r="U45" s="321"/>
      <c r="V45" s="321"/>
      <c r="W45" s="321"/>
      <c r="X45" s="321">
        <v>747253</v>
      </c>
      <c r="Y45" s="321"/>
      <c r="Z45" s="321"/>
      <c r="AA45" s="321"/>
      <c r="AB45" s="321">
        <v>555632</v>
      </c>
      <c r="AC45" s="321"/>
      <c r="AD45" s="321"/>
      <c r="AE45" s="321"/>
      <c r="AF45" s="321">
        <f>SUM(AK45:AV45)</f>
        <v>248905</v>
      </c>
      <c r="AG45" s="321"/>
      <c r="AH45" s="321"/>
      <c r="AI45" s="321"/>
      <c r="AJ45" s="321"/>
      <c r="AK45" s="321">
        <v>1429</v>
      </c>
      <c r="AL45" s="321"/>
      <c r="AM45" s="321"/>
      <c r="AN45" s="321"/>
      <c r="AO45" s="321">
        <v>3593</v>
      </c>
      <c r="AP45" s="321"/>
      <c r="AQ45" s="321"/>
      <c r="AR45" s="321"/>
      <c r="AS45" s="321">
        <v>243883</v>
      </c>
      <c r="AT45" s="321"/>
      <c r="AU45" s="321"/>
      <c r="AV45" s="321"/>
      <c r="AW45" s="321">
        <v>39795</v>
      </c>
      <c r="AX45" s="321"/>
      <c r="AY45" s="321"/>
      <c r="AZ45" s="321"/>
    </row>
    <row r="46" spans="1:52" s="14" customFormat="1" ht="19.5" customHeight="1">
      <c r="A46" s="106"/>
      <c r="B46" s="106"/>
      <c r="C46" s="329">
        <v>19</v>
      </c>
      <c r="D46" s="330"/>
      <c r="E46" s="106"/>
      <c r="F46" s="326">
        <f>K46+AF46</f>
        <v>1736002</v>
      </c>
      <c r="G46" s="326"/>
      <c r="H46" s="326"/>
      <c r="I46" s="326"/>
      <c r="J46" s="322"/>
      <c r="K46" s="321">
        <f>SUM(P46:AE46)</f>
        <v>1487755</v>
      </c>
      <c r="L46" s="321"/>
      <c r="M46" s="321"/>
      <c r="N46" s="321"/>
      <c r="O46" s="321"/>
      <c r="P46" s="326">
        <v>23355</v>
      </c>
      <c r="Q46" s="326"/>
      <c r="R46" s="326"/>
      <c r="S46" s="326"/>
      <c r="T46" s="326">
        <v>155726</v>
      </c>
      <c r="U46" s="326"/>
      <c r="V46" s="326"/>
      <c r="W46" s="326"/>
      <c r="X46" s="326">
        <v>742020</v>
      </c>
      <c r="Y46" s="326"/>
      <c r="Z46" s="326"/>
      <c r="AA46" s="326"/>
      <c r="AB46" s="326">
        <v>566654</v>
      </c>
      <c r="AC46" s="326"/>
      <c r="AD46" s="326"/>
      <c r="AE46" s="326"/>
      <c r="AF46" s="321">
        <f>SUM(AK46:AV46)</f>
        <v>248247</v>
      </c>
      <c r="AG46" s="321"/>
      <c r="AH46" s="321"/>
      <c r="AI46" s="321"/>
      <c r="AJ46" s="321"/>
      <c r="AK46" s="326">
        <v>1429</v>
      </c>
      <c r="AL46" s="326"/>
      <c r="AM46" s="326"/>
      <c r="AN46" s="326"/>
      <c r="AO46" s="326">
        <v>3672</v>
      </c>
      <c r="AP46" s="326"/>
      <c r="AQ46" s="326"/>
      <c r="AR46" s="326"/>
      <c r="AS46" s="326">
        <v>243146</v>
      </c>
      <c r="AT46" s="326"/>
      <c r="AU46" s="326"/>
      <c r="AV46" s="326"/>
      <c r="AW46" s="326">
        <v>39218</v>
      </c>
      <c r="AX46" s="326"/>
      <c r="AY46" s="326"/>
      <c r="AZ46" s="326"/>
    </row>
    <row r="47" spans="1:52" s="17" customFormat="1" ht="19.5" customHeight="1">
      <c r="A47" s="137"/>
      <c r="B47" s="137"/>
      <c r="C47" s="329">
        <v>20</v>
      </c>
      <c r="D47" s="330"/>
      <c r="E47" s="137"/>
      <c r="F47" s="326">
        <f>K47+AF47</f>
        <v>1804313</v>
      </c>
      <c r="G47" s="326"/>
      <c r="H47" s="326"/>
      <c r="I47" s="326"/>
      <c r="J47" s="322"/>
      <c r="K47" s="321">
        <f>SUM(P47:AE47)</f>
        <v>1559914</v>
      </c>
      <c r="L47" s="321"/>
      <c r="M47" s="321"/>
      <c r="N47" s="321"/>
      <c r="O47" s="321"/>
      <c r="P47" s="326">
        <v>28132</v>
      </c>
      <c r="Q47" s="326"/>
      <c r="R47" s="326"/>
      <c r="S47" s="326"/>
      <c r="T47" s="326">
        <v>161174</v>
      </c>
      <c r="U47" s="326"/>
      <c r="V47" s="326"/>
      <c r="W47" s="326"/>
      <c r="X47" s="326">
        <v>782673</v>
      </c>
      <c r="Y47" s="326"/>
      <c r="Z47" s="326"/>
      <c r="AA47" s="326"/>
      <c r="AB47" s="326">
        <v>587935</v>
      </c>
      <c r="AC47" s="326"/>
      <c r="AD47" s="326"/>
      <c r="AE47" s="326"/>
      <c r="AF47" s="321">
        <f>SUM(AK47:AV47)</f>
        <v>244399</v>
      </c>
      <c r="AG47" s="321"/>
      <c r="AH47" s="321"/>
      <c r="AI47" s="321"/>
      <c r="AJ47" s="321"/>
      <c r="AK47" s="326">
        <v>1429</v>
      </c>
      <c r="AL47" s="326"/>
      <c r="AM47" s="326"/>
      <c r="AN47" s="326"/>
      <c r="AO47" s="326">
        <v>3607</v>
      </c>
      <c r="AP47" s="326"/>
      <c r="AQ47" s="326"/>
      <c r="AR47" s="326"/>
      <c r="AS47" s="326">
        <v>239363</v>
      </c>
      <c r="AT47" s="326"/>
      <c r="AU47" s="326"/>
      <c r="AV47" s="326"/>
      <c r="AW47" s="326">
        <v>38285</v>
      </c>
      <c r="AX47" s="326"/>
      <c r="AY47" s="326"/>
      <c r="AZ47" s="326"/>
    </row>
    <row r="48" spans="1:52" s="17" customFormat="1" ht="19.5" customHeight="1">
      <c r="A48" s="137"/>
      <c r="B48" s="137"/>
      <c r="C48" s="424">
        <v>21</v>
      </c>
      <c r="D48" s="425"/>
      <c r="E48" s="157"/>
      <c r="F48" s="435">
        <f>SUM(K48,AF48)</f>
        <v>1799869</v>
      </c>
      <c r="G48" s="435"/>
      <c r="H48" s="435"/>
      <c r="I48" s="435"/>
      <c r="J48" s="436"/>
      <c r="K48" s="435">
        <f>SUM(P48:AE48)</f>
        <v>1558180</v>
      </c>
      <c r="L48" s="435"/>
      <c r="M48" s="435"/>
      <c r="N48" s="435"/>
      <c r="O48" s="435"/>
      <c r="P48" s="435">
        <v>28132</v>
      </c>
      <c r="Q48" s="435"/>
      <c r="R48" s="435"/>
      <c r="S48" s="435"/>
      <c r="T48" s="435">
        <v>164173</v>
      </c>
      <c r="U48" s="435"/>
      <c r="V48" s="435"/>
      <c r="W48" s="435"/>
      <c r="X48" s="435">
        <v>771827</v>
      </c>
      <c r="Y48" s="435"/>
      <c r="Z48" s="435"/>
      <c r="AA48" s="435"/>
      <c r="AB48" s="435">
        <v>594048</v>
      </c>
      <c r="AC48" s="435"/>
      <c r="AD48" s="435"/>
      <c r="AE48" s="435"/>
      <c r="AF48" s="435">
        <f>SUM(AK48:AV48)</f>
        <v>241689</v>
      </c>
      <c r="AG48" s="435"/>
      <c r="AH48" s="435"/>
      <c r="AI48" s="435"/>
      <c r="AJ48" s="435"/>
      <c r="AK48" s="435">
        <v>1430</v>
      </c>
      <c r="AL48" s="435"/>
      <c r="AM48" s="435"/>
      <c r="AN48" s="435"/>
      <c r="AO48" s="435">
        <v>3322</v>
      </c>
      <c r="AP48" s="435"/>
      <c r="AQ48" s="435"/>
      <c r="AR48" s="435"/>
      <c r="AS48" s="435">
        <v>236937</v>
      </c>
      <c r="AT48" s="435"/>
      <c r="AU48" s="435"/>
      <c r="AV48" s="435"/>
      <c r="AW48" s="435">
        <v>38620</v>
      </c>
      <c r="AX48" s="435"/>
      <c r="AY48" s="435"/>
      <c r="AZ48" s="435"/>
    </row>
    <row r="49" spans="1:52" s="14" customFormat="1" ht="4.5" customHeight="1">
      <c r="A49" s="106"/>
      <c r="B49" s="106"/>
      <c r="C49" s="145"/>
      <c r="D49" s="146"/>
      <c r="E49" s="106"/>
      <c r="F49" s="145"/>
      <c r="G49" s="145"/>
      <c r="H49" s="145"/>
      <c r="I49" s="145"/>
      <c r="J49" s="146"/>
      <c r="K49" s="96"/>
      <c r="L49" s="96"/>
      <c r="M49" s="96"/>
      <c r="N49" s="96"/>
      <c r="O49" s="96"/>
      <c r="P49" s="96"/>
      <c r="Q49" s="96"/>
      <c r="R49" s="96"/>
      <c r="S49" s="96"/>
      <c r="T49" s="96"/>
      <c r="U49" s="96"/>
      <c r="V49" s="96"/>
      <c r="W49" s="96"/>
      <c r="X49" s="9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s="96" customFormat="1" ht="13.5" customHeight="1">
      <c r="A50" s="297" t="s">
        <v>313</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9"/>
      <c r="AG50" s="109"/>
      <c r="AH50" s="109"/>
      <c r="AI50" s="109"/>
      <c r="AJ50" s="109"/>
      <c r="AK50" s="109"/>
      <c r="AL50" s="109"/>
      <c r="AM50" s="109"/>
      <c r="AN50" s="109"/>
      <c r="AO50" s="109"/>
      <c r="AP50" s="109"/>
      <c r="AQ50" s="109"/>
      <c r="AR50" s="109"/>
      <c r="AS50" s="109"/>
      <c r="AT50" s="109"/>
      <c r="AU50" s="109"/>
      <c r="AV50" s="109"/>
      <c r="AW50" s="109"/>
      <c r="AX50" s="109"/>
      <c r="AY50" s="109"/>
      <c r="AZ50" s="109"/>
    </row>
    <row r="51" s="14" customFormat="1" ht="13.5"/>
  </sheetData>
  <mergeCells count="255">
    <mergeCell ref="AO48:AR48"/>
    <mergeCell ref="AS48:AV48"/>
    <mergeCell ref="AW48:AZ48"/>
    <mergeCell ref="AW41:AZ41"/>
    <mergeCell ref="AS44:AV44"/>
    <mergeCell ref="AO44:AR44"/>
    <mergeCell ref="AO47:AR47"/>
    <mergeCell ref="AS47:AV47"/>
    <mergeCell ref="AW44:AZ44"/>
    <mergeCell ref="AO46:AR46"/>
    <mergeCell ref="C48:D48"/>
    <mergeCell ref="F48:J48"/>
    <mergeCell ref="K48:O48"/>
    <mergeCell ref="P48:S48"/>
    <mergeCell ref="T48:W48"/>
    <mergeCell ref="X48:AA48"/>
    <mergeCell ref="AB48:AE48"/>
    <mergeCell ref="AF48:AJ48"/>
    <mergeCell ref="AK48:AN48"/>
    <mergeCell ref="T41:W41"/>
    <mergeCell ref="X41:AA41"/>
    <mergeCell ref="AB41:AE41"/>
    <mergeCell ref="AF41:AJ41"/>
    <mergeCell ref="AK44:AN44"/>
    <mergeCell ref="AK47:AN47"/>
    <mergeCell ref="AB46:AE46"/>
    <mergeCell ref="AK46:AN46"/>
    <mergeCell ref="X47:AA47"/>
    <mergeCell ref="B16:K16"/>
    <mergeCell ref="B15:K15"/>
    <mergeCell ref="B20:K20"/>
    <mergeCell ref="B19:K19"/>
    <mergeCell ref="B18:K18"/>
    <mergeCell ref="B17:K17"/>
    <mergeCell ref="AS39:AV39"/>
    <mergeCell ref="AK41:AN41"/>
    <mergeCell ref="AO41:AR41"/>
    <mergeCell ref="AS41:AV41"/>
    <mergeCell ref="AO33:AR34"/>
    <mergeCell ref="AS37:AV37"/>
    <mergeCell ref="AW47:AZ47"/>
    <mergeCell ref="AK40:AN40"/>
    <mergeCell ref="AO40:AR40"/>
    <mergeCell ref="AS40:AV40"/>
    <mergeCell ref="AW40:AZ40"/>
    <mergeCell ref="AW46:AZ46"/>
    <mergeCell ref="AW45:AZ45"/>
    <mergeCell ref="AS45:AV45"/>
    <mergeCell ref="T35:W35"/>
    <mergeCell ref="X35:AA35"/>
    <mergeCell ref="T33:W34"/>
    <mergeCell ref="K33:O35"/>
    <mergeCell ref="P37:S37"/>
    <mergeCell ref="P38:S38"/>
    <mergeCell ref="C37:D37"/>
    <mergeCell ref="A30:D35"/>
    <mergeCell ref="E30:J35"/>
    <mergeCell ref="X39:AA39"/>
    <mergeCell ref="AB37:AE37"/>
    <mergeCell ref="C38:D38"/>
    <mergeCell ref="AO35:AR35"/>
    <mergeCell ref="AK35:AN35"/>
    <mergeCell ref="AF33:AJ35"/>
    <mergeCell ref="X33:AA34"/>
    <mergeCell ref="AB33:AE34"/>
    <mergeCell ref="AK33:AN34"/>
    <mergeCell ref="F37:J37"/>
    <mergeCell ref="C39:D39"/>
    <mergeCell ref="C40:D40"/>
    <mergeCell ref="F40:J40"/>
    <mergeCell ref="T39:W39"/>
    <mergeCell ref="T40:W40"/>
    <mergeCell ref="K40:O40"/>
    <mergeCell ref="P40:S40"/>
    <mergeCell ref="P39:S39"/>
    <mergeCell ref="F39:J39"/>
    <mergeCell ref="C41:D41"/>
    <mergeCell ref="F41:J41"/>
    <mergeCell ref="K41:O41"/>
    <mergeCell ref="P41:S41"/>
    <mergeCell ref="AS46:AV46"/>
    <mergeCell ref="AF46:AJ46"/>
    <mergeCell ref="C47:D47"/>
    <mergeCell ref="P46:S46"/>
    <mergeCell ref="T46:W46"/>
    <mergeCell ref="X46:AA46"/>
    <mergeCell ref="F47:J47"/>
    <mergeCell ref="K47:O47"/>
    <mergeCell ref="P47:S47"/>
    <mergeCell ref="T47:W47"/>
    <mergeCell ref="C46:D46"/>
    <mergeCell ref="T45:W45"/>
    <mergeCell ref="P45:S45"/>
    <mergeCell ref="X45:AA45"/>
    <mergeCell ref="F45:J45"/>
    <mergeCell ref="K45:O45"/>
    <mergeCell ref="C45:D45"/>
    <mergeCell ref="AB47:AE47"/>
    <mergeCell ref="AO45:AR45"/>
    <mergeCell ref="AB45:AE45"/>
    <mergeCell ref="AK45:AN45"/>
    <mergeCell ref="AF45:AJ45"/>
    <mergeCell ref="AF47:AJ47"/>
    <mergeCell ref="AW39:AZ39"/>
    <mergeCell ref="K37:O37"/>
    <mergeCell ref="K38:O38"/>
    <mergeCell ref="K39:O39"/>
    <mergeCell ref="AF37:AJ37"/>
    <mergeCell ref="AB39:AE39"/>
    <mergeCell ref="AK39:AN39"/>
    <mergeCell ref="AO39:AR39"/>
    <mergeCell ref="AW38:AZ38"/>
    <mergeCell ref="AW37:AZ37"/>
    <mergeCell ref="T38:W38"/>
    <mergeCell ref="T37:W37"/>
    <mergeCell ref="X37:AA37"/>
    <mergeCell ref="X38:AA38"/>
    <mergeCell ref="AO37:AR37"/>
    <mergeCell ref="AO38:AR38"/>
    <mergeCell ref="AK37:AN37"/>
    <mergeCell ref="AS38:AV38"/>
    <mergeCell ref="AK38:AN38"/>
    <mergeCell ref="AF31:AZ32"/>
    <mergeCell ref="AS35:AV35"/>
    <mergeCell ref="AS16:AX16"/>
    <mergeCell ref="AM16:AR16"/>
    <mergeCell ref="AW34:AZ35"/>
    <mergeCell ref="AS33:AV34"/>
    <mergeCell ref="K30:AZ30"/>
    <mergeCell ref="AA20:AF20"/>
    <mergeCell ref="Q29:U29"/>
    <mergeCell ref="AA17:AF17"/>
    <mergeCell ref="O14:T14"/>
    <mergeCell ref="AS15:AX15"/>
    <mergeCell ref="AS12:AX12"/>
    <mergeCell ref="AM13:AR13"/>
    <mergeCell ref="AG12:AL12"/>
    <mergeCell ref="AM12:AR12"/>
    <mergeCell ref="AA13:AF13"/>
    <mergeCell ref="AG13:AL13"/>
    <mergeCell ref="AA14:AF14"/>
    <mergeCell ref="AS13:AX13"/>
    <mergeCell ref="M12:N12"/>
    <mergeCell ref="U19:Z19"/>
    <mergeCell ref="AA19:AF19"/>
    <mergeCell ref="AG14:AL14"/>
    <mergeCell ref="U13:Z13"/>
    <mergeCell ref="U14:Z14"/>
    <mergeCell ref="O12:T12"/>
    <mergeCell ref="U12:Z12"/>
    <mergeCell ref="O13:T13"/>
    <mergeCell ref="AA12:AF12"/>
    <mergeCell ref="M7:N7"/>
    <mergeCell ref="AA4:AL4"/>
    <mergeCell ref="O4:Z4"/>
    <mergeCell ref="O7:T7"/>
    <mergeCell ref="U7:Z7"/>
    <mergeCell ref="AA7:AF7"/>
    <mergeCell ref="AG15:AL15"/>
    <mergeCell ref="AM4:AX4"/>
    <mergeCell ref="M4:N5"/>
    <mergeCell ref="A4:L5"/>
    <mergeCell ref="AM5:AR5"/>
    <mergeCell ref="AS5:AX5"/>
    <mergeCell ref="O5:T5"/>
    <mergeCell ref="U5:Z5"/>
    <mergeCell ref="AA5:AF5"/>
    <mergeCell ref="AG5:AL5"/>
    <mergeCell ref="AS14:AX14"/>
    <mergeCell ref="AM14:AR14"/>
    <mergeCell ref="AM15:AR15"/>
    <mergeCell ref="AS17:AX17"/>
    <mergeCell ref="AM11:AR11"/>
    <mergeCell ref="AS10:AX10"/>
    <mergeCell ref="AA10:AF10"/>
    <mergeCell ref="AG10:AL10"/>
    <mergeCell ref="AA11:AF11"/>
    <mergeCell ref="AG11:AL11"/>
    <mergeCell ref="AS11:AX11"/>
    <mergeCell ref="AM10:AR10"/>
    <mergeCell ref="A7:L7"/>
    <mergeCell ref="A9:B13"/>
    <mergeCell ref="H9:L9"/>
    <mergeCell ref="E9:G9"/>
    <mergeCell ref="E10:G10"/>
    <mergeCell ref="C13:L13"/>
    <mergeCell ref="E11:L11"/>
    <mergeCell ref="U10:Z10"/>
    <mergeCell ref="U11:Z11"/>
    <mergeCell ref="C9:D11"/>
    <mergeCell ref="C12:L12"/>
    <mergeCell ref="H10:L10"/>
    <mergeCell ref="O11:T11"/>
    <mergeCell ref="M11:N11"/>
    <mergeCell ref="M9:N9"/>
    <mergeCell ref="M10:N10"/>
    <mergeCell ref="O10:T10"/>
    <mergeCell ref="AS9:AX9"/>
    <mergeCell ref="AM9:AR9"/>
    <mergeCell ref="AS7:AX7"/>
    <mergeCell ref="O9:T9"/>
    <mergeCell ref="U9:Z9"/>
    <mergeCell ref="AA9:AF9"/>
    <mergeCell ref="AG9:AL9"/>
    <mergeCell ref="AG7:AL7"/>
    <mergeCell ref="AM7:AR7"/>
    <mergeCell ref="O20:T20"/>
    <mergeCell ref="U20:Z20"/>
    <mergeCell ref="O19:T19"/>
    <mergeCell ref="AG19:AL19"/>
    <mergeCell ref="O15:T15"/>
    <mergeCell ref="U15:Z15"/>
    <mergeCell ref="U17:Z17"/>
    <mergeCell ref="M19:N19"/>
    <mergeCell ref="O18:T18"/>
    <mergeCell ref="U16:Z16"/>
    <mergeCell ref="O17:T17"/>
    <mergeCell ref="U18:Z18"/>
    <mergeCell ref="AM19:AR19"/>
    <mergeCell ref="AM20:AR20"/>
    <mergeCell ref="AM17:AR17"/>
    <mergeCell ref="AS20:AX20"/>
    <mergeCell ref="AS19:AX19"/>
    <mergeCell ref="AS18:AX18"/>
    <mergeCell ref="AM18:AR18"/>
    <mergeCell ref="AA16:AF16"/>
    <mergeCell ref="AA15:AF15"/>
    <mergeCell ref="AB35:AE35"/>
    <mergeCell ref="AF38:AJ38"/>
    <mergeCell ref="AB38:AE38"/>
    <mergeCell ref="AG20:AL20"/>
    <mergeCell ref="AG18:AL18"/>
    <mergeCell ref="AA18:AF18"/>
    <mergeCell ref="AG17:AL17"/>
    <mergeCell ref="AG16:AL16"/>
    <mergeCell ref="AF39:AJ39"/>
    <mergeCell ref="AF40:AJ40"/>
    <mergeCell ref="F46:J46"/>
    <mergeCell ref="K46:O46"/>
    <mergeCell ref="P44:S44"/>
    <mergeCell ref="AB44:AE44"/>
    <mergeCell ref="X44:AA44"/>
    <mergeCell ref="T44:W44"/>
    <mergeCell ref="AF44:AJ44"/>
    <mergeCell ref="X40:AA40"/>
    <mergeCell ref="AB40:AE40"/>
    <mergeCell ref="A14:L14"/>
    <mergeCell ref="K31:AE32"/>
    <mergeCell ref="C44:D44"/>
    <mergeCell ref="P33:S34"/>
    <mergeCell ref="M15:N15"/>
    <mergeCell ref="O16:T16"/>
    <mergeCell ref="F38:J38"/>
    <mergeCell ref="K44:O44"/>
    <mergeCell ref="F44:J44"/>
  </mergeCells>
  <printOptions/>
  <pageMargins left="0.7874015748031497" right="0.7874015748031497" top="0.984251968503937" bottom="0.67" header="0.5118110236220472" footer="0.5118110236220472"/>
  <pageSetup horizontalDpi="600" verticalDpi="600" orientation="portrait" paperSize="9" r:id="rId1"/>
  <headerFooter alignWithMargins="0">
    <oddHeader>&amp;R&amp;8都市施設　　　　71</oddHeader>
  </headerFooter>
</worksheet>
</file>

<file path=xl/worksheets/sheet4.xml><?xml version="1.0" encoding="utf-8"?>
<worksheet xmlns="http://schemas.openxmlformats.org/spreadsheetml/2006/main" xmlns:r="http://schemas.openxmlformats.org/officeDocument/2006/relationships">
  <dimension ref="A1:W62"/>
  <sheetViews>
    <sheetView workbookViewId="0" topLeftCell="A1">
      <selection activeCell="H4" sqref="H4:J6"/>
    </sheetView>
  </sheetViews>
  <sheetFormatPr defaultColWidth="9.00390625" defaultRowHeight="13.5"/>
  <cols>
    <col min="1" max="1" width="7.125" style="0" customWidth="1"/>
    <col min="2" max="21" width="4.125" style="0" customWidth="1"/>
  </cols>
  <sheetData>
    <row r="1" spans="1:21" ht="26.25" customHeight="1">
      <c r="A1" s="46" t="s">
        <v>250</v>
      </c>
      <c r="U1" s="3"/>
    </row>
    <row r="2" spans="1:22" ht="22.5" customHeight="1">
      <c r="A2" s="44" t="s">
        <v>283</v>
      </c>
      <c r="B2" s="44"/>
      <c r="C2" s="44"/>
      <c r="D2" s="44"/>
      <c r="E2" s="44"/>
      <c r="F2" s="44"/>
      <c r="G2" s="44"/>
      <c r="H2" s="44"/>
      <c r="I2" s="44"/>
      <c r="J2" s="44"/>
      <c r="K2" s="44"/>
      <c r="L2" s="44"/>
      <c r="M2" s="44"/>
      <c r="N2" s="44"/>
      <c r="O2" s="44"/>
      <c r="P2" s="44"/>
      <c r="Q2" s="44"/>
      <c r="R2" s="44"/>
      <c r="S2" s="44"/>
      <c r="T2" s="44"/>
      <c r="U2" s="44"/>
      <c r="V2" s="3"/>
    </row>
    <row r="3" spans="1:22" s="59" customFormat="1" ht="13.5" customHeight="1">
      <c r="A3" s="162"/>
      <c r="B3" s="159"/>
      <c r="C3" s="159"/>
      <c r="D3" s="159"/>
      <c r="E3" s="159"/>
      <c r="F3" s="159"/>
      <c r="G3" s="159"/>
      <c r="H3" s="159"/>
      <c r="I3" s="159"/>
      <c r="J3" s="159"/>
      <c r="K3" s="159"/>
      <c r="L3" s="159"/>
      <c r="M3" s="159"/>
      <c r="N3" s="159"/>
      <c r="O3" s="159"/>
      <c r="P3" s="159"/>
      <c r="Q3" s="159"/>
      <c r="R3" s="159"/>
      <c r="S3" s="159"/>
      <c r="T3" s="307" t="s">
        <v>392</v>
      </c>
      <c r="U3" s="159"/>
      <c r="V3" s="64"/>
    </row>
    <row r="4" spans="1:22" ht="13.5" customHeight="1">
      <c r="A4" s="437" t="s">
        <v>42</v>
      </c>
      <c r="B4" s="454" t="s">
        <v>44</v>
      </c>
      <c r="C4" s="454"/>
      <c r="D4" s="454"/>
      <c r="E4" s="454" t="s">
        <v>46</v>
      </c>
      <c r="F4" s="454"/>
      <c r="G4" s="454"/>
      <c r="H4" s="454" t="s">
        <v>47</v>
      </c>
      <c r="I4" s="454"/>
      <c r="J4" s="454"/>
      <c r="K4" s="454" t="s">
        <v>48</v>
      </c>
      <c r="L4" s="454"/>
      <c r="M4" s="454" t="s">
        <v>52</v>
      </c>
      <c r="N4" s="454"/>
      <c r="O4" s="442" t="s">
        <v>49</v>
      </c>
      <c r="P4" s="442"/>
      <c r="Q4" s="454" t="s">
        <v>50</v>
      </c>
      <c r="R4" s="454"/>
      <c r="S4" s="454" t="s">
        <v>26</v>
      </c>
      <c r="T4" s="455"/>
      <c r="U4" s="28"/>
      <c r="V4" s="3"/>
    </row>
    <row r="5" spans="1:22" ht="13.5" customHeight="1">
      <c r="A5" s="438"/>
      <c r="B5" s="427"/>
      <c r="C5" s="427"/>
      <c r="D5" s="427"/>
      <c r="E5" s="427"/>
      <c r="F5" s="427"/>
      <c r="G5" s="427"/>
      <c r="H5" s="427"/>
      <c r="I5" s="427"/>
      <c r="J5" s="427"/>
      <c r="K5" s="427"/>
      <c r="L5" s="427"/>
      <c r="M5" s="427"/>
      <c r="N5" s="427"/>
      <c r="O5" s="444" t="s">
        <v>51</v>
      </c>
      <c r="P5" s="444"/>
      <c r="Q5" s="427"/>
      <c r="R5" s="427"/>
      <c r="S5" s="427"/>
      <c r="T5" s="456"/>
      <c r="U5" s="28"/>
      <c r="V5" s="3"/>
    </row>
    <row r="6" spans="1:22" ht="12" customHeight="1">
      <c r="A6" s="166" t="s">
        <v>277</v>
      </c>
      <c r="B6" s="443"/>
      <c r="C6" s="443"/>
      <c r="D6" s="443"/>
      <c r="E6" s="443"/>
      <c r="F6" s="443"/>
      <c r="G6" s="443"/>
      <c r="H6" s="443"/>
      <c r="I6" s="443"/>
      <c r="J6" s="443"/>
      <c r="K6" s="443"/>
      <c r="L6" s="443"/>
      <c r="M6" s="443"/>
      <c r="N6" s="443"/>
      <c r="O6" s="443"/>
      <c r="P6" s="443"/>
      <c r="Q6" s="99"/>
      <c r="R6" s="99"/>
      <c r="S6" s="99"/>
      <c r="T6" s="167"/>
      <c r="U6" s="13"/>
      <c r="V6" s="3"/>
    </row>
    <row r="7" spans="1:22" ht="15.75" customHeight="1">
      <c r="A7" s="101">
        <v>16</v>
      </c>
      <c r="B7" s="313">
        <f>SUM(E7:S7)</f>
        <v>1020601</v>
      </c>
      <c r="C7" s="443"/>
      <c r="D7" s="443"/>
      <c r="E7" s="443">
        <v>972683</v>
      </c>
      <c r="F7" s="443"/>
      <c r="G7" s="443"/>
      <c r="H7" s="443">
        <v>10564</v>
      </c>
      <c r="I7" s="443"/>
      <c r="J7" s="443"/>
      <c r="K7" s="443">
        <v>1075</v>
      </c>
      <c r="L7" s="443"/>
      <c r="M7" s="443" t="s">
        <v>334</v>
      </c>
      <c r="N7" s="443"/>
      <c r="O7" s="443">
        <v>58</v>
      </c>
      <c r="P7" s="443"/>
      <c r="Q7" s="441">
        <v>34137</v>
      </c>
      <c r="R7" s="441"/>
      <c r="S7" s="441">
        <v>2084</v>
      </c>
      <c r="T7" s="441"/>
      <c r="U7" s="33"/>
      <c r="V7" s="3"/>
    </row>
    <row r="8" spans="1:22" ht="15.75" customHeight="1">
      <c r="A8" s="101">
        <v>17</v>
      </c>
      <c r="B8" s="313">
        <v>1035401</v>
      </c>
      <c r="C8" s="443"/>
      <c r="D8" s="443"/>
      <c r="E8" s="443">
        <v>985682</v>
      </c>
      <c r="F8" s="443"/>
      <c r="G8" s="443"/>
      <c r="H8" s="443">
        <v>10791</v>
      </c>
      <c r="I8" s="443"/>
      <c r="J8" s="443"/>
      <c r="K8" s="443">
        <v>1199</v>
      </c>
      <c r="L8" s="443"/>
      <c r="M8" s="443" t="s">
        <v>334</v>
      </c>
      <c r="N8" s="443"/>
      <c r="O8" s="443">
        <v>59</v>
      </c>
      <c r="P8" s="443"/>
      <c r="Q8" s="441">
        <v>35620</v>
      </c>
      <c r="R8" s="441"/>
      <c r="S8" s="441">
        <v>2050</v>
      </c>
      <c r="T8" s="441"/>
      <c r="U8" s="33"/>
      <c r="V8" s="3"/>
    </row>
    <row r="9" spans="1:22" ht="15.75" customHeight="1">
      <c r="A9" s="101">
        <v>18</v>
      </c>
      <c r="B9" s="313">
        <f>SUM(E9:U9)</f>
        <v>1055254</v>
      </c>
      <c r="C9" s="452"/>
      <c r="D9" s="452"/>
      <c r="E9" s="443">
        <v>1006350</v>
      </c>
      <c r="F9" s="443"/>
      <c r="G9" s="443"/>
      <c r="H9" s="443">
        <v>10671</v>
      </c>
      <c r="I9" s="443"/>
      <c r="J9" s="443"/>
      <c r="K9" s="443">
        <v>1112</v>
      </c>
      <c r="L9" s="443"/>
      <c r="M9" s="443" t="s">
        <v>334</v>
      </c>
      <c r="N9" s="443"/>
      <c r="O9" s="443">
        <v>48</v>
      </c>
      <c r="P9" s="443"/>
      <c r="Q9" s="441">
        <v>34914</v>
      </c>
      <c r="R9" s="441"/>
      <c r="S9" s="441">
        <v>2159</v>
      </c>
      <c r="T9" s="441"/>
      <c r="U9" s="33"/>
      <c r="V9" s="3"/>
    </row>
    <row r="10" spans="1:22" ht="15.75" customHeight="1">
      <c r="A10" s="101">
        <v>19</v>
      </c>
      <c r="B10" s="313">
        <v>1072771</v>
      </c>
      <c r="C10" s="325"/>
      <c r="D10" s="325"/>
      <c r="E10" s="313">
        <v>1023879</v>
      </c>
      <c r="F10" s="313"/>
      <c r="G10" s="313"/>
      <c r="H10" s="313">
        <v>10705</v>
      </c>
      <c r="I10" s="313"/>
      <c r="J10" s="313"/>
      <c r="K10" s="313">
        <v>1128</v>
      </c>
      <c r="L10" s="313"/>
      <c r="M10" s="313" t="s">
        <v>334</v>
      </c>
      <c r="N10" s="313"/>
      <c r="O10" s="313">
        <v>48</v>
      </c>
      <c r="P10" s="313"/>
      <c r="Q10" s="319">
        <v>34829</v>
      </c>
      <c r="R10" s="319"/>
      <c r="S10" s="319">
        <v>2179</v>
      </c>
      <c r="T10" s="319"/>
      <c r="U10" s="33"/>
      <c r="V10" s="3"/>
    </row>
    <row r="11" spans="1:22" ht="2.25" customHeight="1">
      <c r="A11" s="168"/>
      <c r="B11" s="313"/>
      <c r="C11" s="313"/>
      <c r="D11" s="313"/>
      <c r="E11" s="313"/>
      <c r="F11" s="313"/>
      <c r="G11" s="313"/>
      <c r="H11" s="313"/>
      <c r="I11" s="313"/>
      <c r="J11" s="313"/>
      <c r="K11" s="313"/>
      <c r="L11" s="313"/>
      <c r="M11" s="313"/>
      <c r="N11" s="313"/>
      <c r="O11" s="313"/>
      <c r="P11" s="313"/>
      <c r="Q11" s="99"/>
      <c r="R11" s="99"/>
      <c r="S11" s="99"/>
      <c r="T11" s="99"/>
      <c r="U11" s="33"/>
      <c r="V11" s="3"/>
    </row>
    <row r="12" spans="1:22" ht="2.25" customHeight="1">
      <c r="A12" s="169"/>
      <c r="B12" s="453"/>
      <c r="C12" s="453"/>
      <c r="D12" s="453"/>
      <c r="E12" s="453"/>
      <c r="F12" s="453"/>
      <c r="G12" s="453"/>
      <c r="H12" s="453"/>
      <c r="I12" s="453"/>
      <c r="J12" s="453"/>
      <c r="K12" s="453"/>
      <c r="L12" s="453"/>
      <c r="M12" s="453"/>
      <c r="N12" s="453"/>
      <c r="O12" s="453"/>
      <c r="P12" s="453"/>
      <c r="Q12" s="170"/>
      <c r="R12" s="170"/>
      <c r="S12" s="170"/>
      <c r="T12" s="170"/>
      <c r="U12" s="33"/>
      <c r="V12" s="3"/>
    </row>
    <row r="13" spans="1:22" ht="12" customHeight="1">
      <c r="A13" s="176" t="s">
        <v>279</v>
      </c>
      <c r="B13" s="313"/>
      <c r="C13" s="313"/>
      <c r="D13" s="313"/>
      <c r="E13" s="313"/>
      <c r="F13" s="313"/>
      <c r="G13" s="313"/>
      <c r="H13" s="313"/>
      <c r="I13" s="313"/>
      <c r="J13" s="313"/>
      <c r="K13" s="313"/>
      <c r="L13" s="313"/>
      <c r="M13" s="313"/>
      <c r="N13" s="313"/>
      <c r="O13" s="313"/>
      <c r="P13" s="313"/>
      <c r="Q13" s="99"/>
      <c r="R13" s="99"/>
      <c r="S13" s="99"/>
      <c r="T13" s="99"/>
      <c r="U13" s="33"/>
      <c r="V13" s="3"/>
    </row>
    <row r="14" spans="1:22" ht="15.75" customHeight="1">
      <c r="A14" s="101">
        <v>16</v>
      </c>
      <c r="B14" s="313">
        <f>SUM(E14:S14)</f>
        <v>21292215</v>
      </c>
      <c r="C14" s="443"/>
      <c r="D14" s="443"/>
      <c r="E14" s="443">
        <v>16501849</v>
      </c>
      <c r="F14" s="443"/>
      <c r="G14" s="443"/>
      <c r="H14" s="443">
        <v>2414597</v>
      </c>
      <c r="I14" s="443"/>
      <c r="J14" s="443"/>
      <c r="K14" s="443">
        <v>1910450</v>
      </c>
      <c r="L14" s="443"/>
      <c r="M14" s="443" t="s">
        <v>265</v>
      </c>
      <c r="N14" s="443"/>
      <c r="O14" s="443">
        <v>1656</v>
      </c>
      <c r="P14" s="443"/>
      <c r="Q14" s="441">
        <v>435085</v>
      </c>
      <c r="R14" s="441"/>
      <c r="S14" s="441">
        <v>28578</v>
      </c>
      <c r="T14" s="441"/>
      <c r="U14" s="33"/>
      <c r="V14" s="3"/>
    </row>
    <row r="15" spans="1:22" ht="15.75" customHeight="1">
      <c r="A15" s="101">
        <v>17</v>
      </c>
      <c r="B15" s="313">
        <f>SUM(E15:S15)</f>
        <v>21326398</v>
      </c>
      <c r="C15" s="443"/>
      <c r="D15" s="443"/>
      <c r="E15" s="443">
        <v>16383973</v>
      </c>
      <c r="F15" s="443"/>
      <c r="G15" s="443"/>
      <c r="H15" s="443">
        <v>2474037</v>
      </c>
      <c r="I15" s="443"/>
      <c r="J15" s="443"/>
      <c r="K15" s="443">
        <v>2006229</v>
      </c>
      <c r="L15" s="443"/>
      <c r="M15" s="443" t="s">
        <v>265</v>
      </c>
      <c r="N15" s="443"/>
      <c r="O15" s="443">
        <v>1203</v>
      </c>
      <c r="P15" s="443"/>
      <c r="Q15" s="441">
        <v>437041</v>
      </c>
      <c r="R15" s="441"/>
      <c r="S15" s="441">
        <v>23915</v>
      </c>
      <c r="T15" s="441"/>
      <c r="U15" s="33"/>
      <c r="V15" s="3"/>
    </row>
    <row r="16" spans="1:22" ht="15.75" customHeight="1">
      <c r="A16" s="101">
        <v>18</v>
      </c>
      <c r="B16" s="313">
        <f>SUM(E16:U16)</f>
        <v>21418819</v>
      </c>
      <c r="C16" s="452"/>
      <c r="D16" s="452"/>
      <c r="E16" s="443">
        <v>16481216</v>
      </c>
      <c r="F16" s="443"/>
      <c r="G16" s="443"/>
      <c r="H16" s="443">
        <v>2473430</v>
      </c>
      <c r="I16" s="443"/>
      <c r="J16" s="443"/>
      <c r="K16" s="443">
        <v>2006010</v>
      </c>
      <c r="L16" s="443"/>
      <c r="M16" s="443" t="s">
        <v>265</v>
      </c>
      <c r="N16" s="443"/>
      <c r="O16" s="443">
        <v>621</v>
      </c>
      <c r="P16" s="443"/>
      <c r="Q16" s="441">
        <v>430627</v>
      </c>
      <c r="R16" s="441"/>
      <c r="S16" s="441">
        <v>26915</v>
      </c>
      <c r="T16" s="441"/>
      <c r="U16" s="33"/>
      <c r="V16" s="3"/>
    </row>
    <row r="17" spans="1:22" ht="15.75" customHeight="1">
      <c r="A17" s="101">
        <v>19</v>
      </c>
      <c r="B17" s="313">
        <f>SUM(E17:U17)</f>
        <v>21504867</v>
      </c>
      <c r="C17" s="452"/>
      <c r="D17" s="452"/>
      <c r="E17" s="443">
        <v>16571706</v>
      </c>
      <c r="F17" s="443"/>
      <c r="G17" s="443"/>
      <c r="H17" s="443">
        <v>2482414</v>
      </c>
      <c r="I17" s="443"/>
      <c r="J17" s="443"/>
      <c r="K17" s="443">
        <v>1987254</v>
      </c>
      <c r="L17" s="443"/>
      <c r="M17" s="443" t="s">
        <v>265</v>
      </c>
      <c r="N17" s="443"/>
      <c r="O17" s="443">
        <v>580</v>
      </c>
      <c r="P17" s="443"/>
      <c r="Q17" s="441">
        <v>434295</v>
      </c>
      <c r="R17" s="441"/>
      <c r="S17" s="441">
        <v>28618</v>
      </c>
      <c r="T17" s="441"/>
      <c r="U17" s="33"/>
      <c r="V17" s="3"/>
    </row>
    <row r="18" spans="1:22" ht="3" customHeight="1">
      <c r="A18" s="165"/>
      <c r="B18" s="445"/>
      <c r="C18" s="445"/>
      <c r="D18" s="445"/>
      <c r="E18" s="445"/>
      <c r="F18" s="445"/>
      <c r="G18" s="445"/>
      <c r="H18" s="445"/>
      <c r="I18" s="445"/>
      <c r="J18" s="445"/>
      <c r="K18" s="445"/>
      <c r="L18" s="445"/>
      <c r="M18" s="445"/>
      <c r="N18" s="445"/>
      <c r="O18" s="445"/>
      <c r="P18" s="445"/>
      <c r="Q18" s="12"/>
      <c r="R18" s="12"/>
      <c r="S18" s="12"/>
      <c r="T18" s="12"/>
      <c r="U18" s="12"/>
      <c r="V18" s="3"/>
    </row>
    <row r="19" spans="1:22" s="59" customFormat="1" ht="13.5">
      <c r="A19" s="297" t="s">
        <v>351</v>
      </c>
      <c r="B19" s="143"/>
      <c r="C19" s="143"/>
      <c r="D19" s="143"/>
      <c r="E19" s="143"/>
      <c r="F19" s="143"/>
      <c r="G19" s="143"/>
      <c r="H19" s="143"/>
      <c r="I19" s="143"/>
      <c r="J19" s="143"/>
      <c r="K19" s="143"/>
      <c r="L19" s="143"/>
      <c r="M19" s="143"/>
      <c r="N19" s="143"/>
      <c r="O19" s="143"/>
      <c r="P19" s="143"/>
      <c r="Q19" s="142"/>
      <c r="R19" s="142"/>
      <c r="S19" s="142"/>
      <c r="T19" s="109"/>
      <c r="U19" s="106"/>
      <c r="V19" s="64"/>
    </row>
    <row r="20" spans="1:22" s="59" customFormat="1" ht="13.5">
      <c r="A20" s="298" t="s">
        <v>378</v>
      </c>
      <c r="T20" s="64"/>
      <c r="U20" s="64"/>
      <c r="V20" s="64"/>
    </row>
    <row r="21" spans="1:22" ht="13.5">
      <c r="A21" s="14"/>
      <c r="T21" s="3"/>
      <c r="U21" s="3"/>
      <c r="V21" s="3"/>
    </row>
    <row r="22" spans="1:22" ht="13.5">
      <c r="A22" s="14"/>
      <c r="T22" s="3"/>
      <c r="U22" s="3"/>
      <c r="V22" s="3"/>
    </row>
    <row r="23" spans="1:22" ht="22.5" customHeight="1">
      <c r="A23" s="44" t="s">
        <v>297</v>
      </c>
      <c r="B23" s="44"/>
      <c r="C23" s="44"/>
      <c r="D23" s="44"/>
      <c r="E23" s="44"/>
      <c r="F23" s="44"/>
      <c r="G23" s="44"/>
      <c r="H23" s="44"/>
      <c r="I23" s="44"/>
      <c r="J23" s="44"/>
      <c r="K23" s="44"/>
      <c r="L23" s="44"/>
      <c r="M23" s="44"/>
      <c r="N23" s="44"/>
      <c r="O23" s="44"/>
      <c r="P23" s="44"/>
      <c r="Q23" s="44"/>
      <c r="R23" s="44"/>
      <c r="S23" s="44"/>
      <c r="T23" s="44"/>
      <c r="U23" s="44"/>
      <c r="V23" s="3"/>
    </row>
    <row r="24" spans="1:22" s="59" customFormat="1" ht="13.5">
      <c r="A24" s="162"/>
      <c r="T24" s="307" t="s">
        <v>393</v>
      </c>
      <c r="U24" s="106"/>
      <c r="V24" s="106"/>
    </row>
    <row r="25" spans="1:23" ht="15" customHeight="1">
      <c r="A25" s="437" t="s">
        <v>42</v>
      </c>
      <c r="B25" s="459" t="s">
        <v>44</v>
      </c>
      <c r="C25" s="459"/>
      <c r="D25" s="459"/>
      <c r="E25" s="459" t="s">
        <v>270</v>
      </c>
      <c r="F25" s="459"/>
      <c r="G25" s="459"/>
      <c r="H25" s="459"/>
      <c r="I25" s="459"/>
      <c r="J25" s="459"/>
      <c r="K25" s="459"/>
      <c r="L25" s="459"/>
      <c r="M25" s="459"/>
      <c r="N25" s="459"/>
      <c r="O25" s="459"/>
      <c r="P25" s="459"/>
      <c r="Q25" s="446" t="s">
        <v>271</v>
      </c>
      <c r="R25" s="446"/>
      <c r="S25" s="448" t="s">
        <v>275</v>
      </c>
      <c r="T25" s="449"/>
      <c r="U25" s="39"/>
      <c r="V25" s="39"/>
      <c r="W25" s="13"/>
    </row>
    <row r="26" spans="1:23" ht="31.5" customHeight="1">
      <c r="A26" s="438"/>
      <c r="B26" s="460"/>
      <c r="C26" s="460"/>
      <c r="D26" s="460"/>
      <c r="E26" s="457" t="s">
        <v>272</v>
      </c>
      <c r="F26" s="458"/>
      <c r="G26" s="457" t="s">
        <v>273</v>
      </c>
      <c r="H26" s="458"/>
      <c r="I26" s="457" t="s">
        <v>274</v>
      </c>
      <c r="J26" s="458"/>
      <c r="K26" s="447" t="s">
        <v>335</v>
      </c>
      <c r="L26" s="460"/>
      <c r="M26" s="447" t="s">
        <v>336</v>
      </c>
      <c r="N26" s="460"/>
      <c r="O26" s="447" t="s">
        <v>337</v>
      </c>
      <c r="P26" s="460"/>
      <c r="Q26" s="447"/>
      <c r="R26" s="447"/>
      <c r="S26" s="450"/>
      <c r="T26" s="451"/>
      <c r="U26" s="39"/>
      <c r="V26" s="39"/>
      <c r="W26" s="13"/>
    </row>
    <row r="27" spans="1:23" ht="12" customHeight="1">
      <c r="A27" s="166" t="s">
        <v>277</v>
      </c>
      <c r="B27" s="161"/>
      <c r="C27" s="171"/>
      <c r="D27" s="171"/>
      <c r="E27" s="171"/>
      <c r="F27" s="171"/>
      <c r="G27" s="171"/>
      <c r="H27" s="171"/>
      <c r="I27" s="171"/>
      <c r="J27" s="171"/>
      <c r="K27" s="171"/>
      <c r="L27" s="171"/>
      <c r="M27" s="171"/>
      <c r="N27" s="171"/>
      <c r="O27" s="171"/>
      <c r="P27" s="171"/>
      <c r="Q27" s="171"/>
      <c r="R27" s="171"/>
      <c r="S27" s="171"/>
      <c r="T27" s="171"/>
      <c r="U27" s="13"/>
      <c r="V27" s="13"/>
      <c r="W27" s="13"/>
    </row>
    <row r="28" spans="1:23" s="311" customFormat="1" ht="15.75" customHeight="1">
      <c r="A28" s="97">
        <v>20</v>
      </c>
      <c r="B28" s="461">
        <f>SUM(E28:T28)</f>
        <v>89848</v>
      </c>
      <c r="C28" s="461"/>
      <c r="D28" s="461"/>
      <c r="E28" s="461">
        <v>16468</v>
      </c>
      <c r="F28" s="461"/>
      <c r="G28" s="461">
        <v>65596</v>
      </c>
      <c r="H28" s="461"/>
      <c r="I28" s="461">
        <v>4035</v>
      </c>
      <c r="J28" s="461"/>
      <c r="K28" s="461">
        <v>722</v>
      </c>
      <c r="L28" s="461"/>
      <c r="M28" s="461">
        <v>255</v>
      </c>
      <c r="N28" s="461"/>
      <c r="O28" s="461">
        <v>19</v>
      </c>
      <c r="P28" s="461"/>
      <c r="Q28" s="461">
        <v>2749</v>
      </c>
      <c r="R28" s="461"/>
      <c r="S28" s="461">
        <v>4</v>
      </c>
      <c r="T28" s="461"/>
      <c r="U28" s="309"/>
      <c r="V28" s="309"/>
      <c r="W28" s="310"/>
    </row>
    <row r="29" spans="1:23" ht="2.25" customHeight="1">
      <c r="A29" s="168"/>
      <c r="B29" s="172"/>
      <c r="C29" s="173"/>
      <c r="D29" s="173"/>
      <c r="E29" s="173"/>
      <c r="F29" s="173"/>
      <c r="G29" s="173"/>
      <c r="H29" s="173"/>
      <c r="I29" s="173"/>
      <c r="J29" s="173"/>
      <c r="K29" s="173"/>
      <c r="L29" s="173"/>
      <c r="M29" s="173"/>
      <c r="N29" s="173"/>
      <c r="O29" s="173"/>
      <c r="P29" s="173"/>
      <c r="Q29" s="173"/>
      <c r="R29" s="173"/>
      <c r="S29" s="173"/>
      <c r="T29" s="173"/>
      <c r="U29" s="34"/>
      <c r="V29" s="34"/>
      <c r="W29" s="13"/>
    </row>
    <row r="30" spans="1:23" ht="2.25" customHeight="1">
      <c r="A30" s="169"/>
      <c r="B30" s="174"/>
      <c r="C30" s="175"/>
      <c r="D30" s="175"/>
      <c r="E30" s="175"/>
      <c r="F30" s="175"/>
      <c r="G30" s="175"/>
      <c r="H30" s="175"/>
      <c r="I30" s="175"/>
      <c r="J30" s="175"/>
      <c r="K30" s="175"/>
      <c r="L30" s="175"/>
      <c r="M30" s="175"/>
      <c r="N30" s="175"/>
      <c r="O30" s="175"/>
      <c r="P30" s="175"/>
      <c r="Q30" s="175"/>
      <c r="R30" s="175"/>
      <c r="S30" s="175"/>
      <c r="T30" s="175"/>
      <c r="U30" s="34"/>
      <c r="V30" s="34"/>
      <c r="W30" s="13"/>
    </row>
    <row r="31" spans="1:23" ht="12" customHeight="1">
      <c r="A31" s="176" t="s">
        <v>276</v>
      </c>
      <c r="B31" s="161"/>
      <c r="C31" s="173"/>
      <c r="D31" s="173"/>
      <c r="E31" s="173"/>
      <c r="F31" s="173"/>
      <c r="G31" s="173"/>
      <c r="H31" s="173"/>
      <c r="I31" s="173"/>
      <c r="J31" s="173"/>
      <c r="K31" s="173"/>
      <c r="L31" s="173"/>
      <c r="M31" s="173"/>
      <c r="N31" s="173"/>
      <c r="O31" s="173"/>
      <c r="P31" s="173"/>
      <c r="Q31" s="173"/>
      <c r="R31" s="173"/>
      <c r="S31" s="173"/>
      <c r="T31" s="173"/>
      <c r="U31" s="13"/>
      <c r="V31" s="13"/>
      <c r="W31" s="13"/>
    </row>
    <row r="32" spans="1:23" s="311" customFormat="1" ht="15.75" customHeight="1">
      <c r="A32" s="97">
        <v>20</v>
      </c>
      <c r="B32" s="461">
        <f>SUM(E32:T32)</f>
        <v>21164</v>
      </c>
      <c r="C32" s="461"/>
      <c r="D32" s="461"/>
      <c r="E32" s="461">
        <v>2125</v>
      </c>
      <c r="F32" s="461"/>
      <c r="G32" s="461">
        <v>12945</v>
      </c>
      <c r="H32" s="461"/>
      <c r="I32" s="461">
        <v>1346</v>
      </c>
      <c r="J32" s="461"/>
      <c r="K32" s="461">
        <v>1450</v>
      </c>
      <c r="L32" s="461"/>
      <c r="M32" s="461">
        <v>1828</v>
      </c>
      <c r="N32" s="461"/>
      <c r="O32" s="461">
        <v>1056</v>
      </c>
      <c r="P32" s="461"/>
      <c r="Q32" s="461">
        <v>413</v>
      </c>
      <c r="R32" s="461"/>
      <c r="S32" s="461">
        <v>1</v>
      </c>
      <c r="T32" s="461"/>
      <c r="U32" s="309"/>
      <c r="V32" s="309"/>
      <c r="W32" s="310"/>
    </row>
    <row r="33" spans="1:23" ht="3" customHeight="1">
      <c r="A33" s="165"/>
      <c r="B33" s="18"/>
      <c r="C33" s="163"/>
      <c r="D33" s="163"/>
      <c r="E33" s="163"/>
      <c r="F33" s="163"/>
      <c r="G33" s="163"/>
      <c r="H33" s="163"/>
      <c r="I33" s="163"/>
      <c r="J33" s="163"/>
      <c r="K33" s="163"/>
      <c r="L33" s="163"/>
      <c r="M33" s="163"/>
      <c r="N33" s="163"/>
      <c r="O33" s="163"/>
      <c r="P33" s="163"/>
      <c r="Q33" s="163"/>
      <c r="R33" s="163"/>
      <c r="S33" s="163"/>
      <c r="T33" s="163"/>
      <c r="U33" s="38"/>
      <c r="V33" s="38"/>
      <c r="W33" s="13"/>
    </row>
    <row r="34" spans="1:22" s="59" customFormat="1" ht="13.5">
      <c r="A34" s="297" t="s">
        <v>306</v>
      </c>
      <c r="B34" s="63"/>
      <c r="C34" s="63"/>
      <c r="D34" s="63"/>
      <c r="E34" s="63"/>
      <c r="F34" s="63"/>
      <c r="G34" s="63"/>
      <c r="H34" s="63"/>
      <c r="I34" s="63"/>
      <c r="J34" s="63"/>
      <c r="K34" s="63"/>
      <c r="L34" s="63"/>
      <c r="M34" s="63"/>
      <c r="N34" s="63"/>
      <c r="O34" s="63"/>
      <c r="P34" s="63"/>
      <c r="Q34" s="63"/>
      <c r="R34" s="63"/>
      <c r="S34" s="63"/>
      <c r="T34" s="109"/>
      <c r="U34" s="106"/>
      <c r="V34" s="106"/>
    </row>
    <row r="35" spans="1:21" s="59" customFormat="1" ht="13.5">
      <c r="A35" s="298" t="s">
        <v>379</v>
      </c>
      <c r="T35" s="64"/>
      <c r="U35" s="64"/>
    </row>
    <row r="36" s="59" customFormat="1" ht="13.5">
      <c r="A36" s="298" t="s">
        <v>380</v>
      </c>
    </row>
    <row r="38" ht="13.5">
      <c r="A38" s="14"/>
    </row>
    <row r="39" spans="1:21" ht="22.5" customHeight="1">
      <c r="A39" s="49" t="s">
        <v>298</v>
      </c>
      <c r="B39" s="48"/>
      <c r="C39" s="48"/>
      <c r="D39" s="48"/>
      <c r="E39" s="48"/>
      <c r="F39" s="48"/>
      <c r="G39" s="48"/>
      <c r="H39" s="48"/>
      <c r="I39" s="48"/>
      <c r="J39" s="48"/>
      <c r="K39" s="48"/>
      <c r="L39" s="48"/>
      <c r="M39" s="48"/>
      <c r="N39" s="48"/>
      <c r="O39" s="48"/>
      <c r="P39" s="48"/>
      <c r="Q39" s="48"/>
      <c r="R39" s="48"/>
      <c r="S39" s="48"/>
      <c r="T39" s="48"/>
      <c r="U39" s="48"/>
    </row>
    <row r="40" spans="1:16" s="59" customFormat="1" ht="13.5" customHeight="1">
      <c r="A40" s="184" t="s">
        <v>278</v>
      </c>
      <c r="B40" s="161"/>
      <c r="C40" s="161"/>
      <c r="D40" s="161"/>
      <c r="E40" s="161"/>
      <c r="F40" s="161"/>
      <c r="G40" s="161"/>
      <c r="H40" s="161"/>
      <c r="I40" s="161"/>
      <c r="J40" s="161"/>
      <c r="K40" s="161"/>
      <c r="L40" s="161"/>
      <c r="M40" s="107" t="s">
        <v>43</v>
      </c>
      <c r="N40" s="96"/>
      <c r="O40" s="161"/>
      <c r="P40" s="161"/>
    </row>
    <row r="41" spans="1:21" s="59" customFormat="1" ht="13.5" customHeight="1">
      <c r="A41" s="437" t="s">
        <v>45</v>
      </c>
      <c r="B41" s="439" t="s">
        <v>53</v>
      </c>
      <c r="C41" s="439"/>
      <c r="D41" s="439" t="s">
        <v>280</v>
      </c>
      <c r="E41" s="439"/>
      <c r="F41" s="439" t="s">
        <v>281</v>
      </c>
      <c r="G41" s="439"/>
      <c r="H41" s="471" t="s">
        <v>282</v>
      </c>
      <c r="I41" s="464"/>
      <c r="J41" s="463" t="s">
        <v>350</v>
      </c>
      <c r="K41" s="464"/>
      <c r="L41" s="467" t="s">
        <v>347</v>
      </c>
      <c r="M41" s="468"/>
      <c r="N41" s="96"/>
      <c r="O41" s="161"/>
      <c r="P41" s="161"/>
      <c r="U41" s="107"/>
    </row>
    <row r="42" spans="1:21" s="59" customFormat="1" ht="13.5" customHeight="1">
      <c r="A42" s="438"/>
      <c r="B42" s="440"/>
      <c r="C42" s="440"/>
      <c r="D42" s="440"/>
      <c r="E42" s="440"/>
      <c r="F42" s="440"/>
      <c r="G42" s="440"/>
      <c r="H42" s="465"/>
      <c r="I42" s="466"/>
      <c r="J42" s="465"/>
      <c r="K42" s="466"/>
      <c r="L42" s="469" t="s">
        <v>348</v>
      </c>
      <c r="M42" s="470"/>
      <c r="N42" s="96"/>
      <c r="O42" s="161"/>
      <c r="P42" s="161"/>
      <c r="U42" s="107"/>
    </row>
    <row r="43" spans="1:21" s="59" customFormat="1" ht="7.5" customHeight="1">
      <c r="A43" s="177"/>
      <c r="B43" s="107"/>
      <c r="C43" s="107"/>
      <c r="D43" s="107"/>
      <c r="E43" s="107" t="s">
        <v>338</v>
      </c>
      <c r="F43" s="107"/>
      <c r="G43" s="107" t="s">
        <v>338</v>
      </c>
      <c r="H43" s="107"/>
      <c r="I43" s="107" t="s">
        <v>338</v>
      </c>
      <c r="J43" s="107"/>
      <c r="K43" s="107" t="s">
        <v>338</v>
      </c>
      <c r="L43" s="107"/>
      <c r="M43" s="107"/>
      <c r="N43" s="96"/>
      <c r="O43" s="161"/>
      <c r="P43" s="161"/>
      <c r="U43" s="107"/>
    </row>
    <row r="44" spans="1:21" s="59" customFormat="1" ht="3" customHeight="1">
      <c r="A44" s="168"/>
      <c r="B44" s="137"/>
      <c r="C44" s="137"/>
      <c r="D44" s="64"/>
      <c r="E44" s="107"/>
      <c r="F44" s="64"/>
      <c r="G44" s="107"/>
      <c r="H44" s="137"/>
      <c r="I44" s="107"/>
      <c r="J44" s="137"/>
      <c r="K44" s="107"/>
      <c r="L44" s="137"/>
      <c r="M44" s="107"/>
      <c r="N44" s="96"/>
      <c r="O44" s="161"/>
      <c r="P44" s="161"/>
      <c r="U44" s="107"/>
    </row>
    <row r="45" spans="1:21" s="59" customFormat="1" ht="13.5" customHeight="1">
      <c r="A45" s="183">
        <v>16</v>
      </c>
      <c r="B45" s="313">
        <v>8</v>
      </c>
      <c r="C45" s="313"/>
      <c r="D45" s="319">
        <v>7613</v>
      </c>
      <c r="E45" s="319"/>
      <c r="F45" s="319">
        <v>5337</v>
      </c>
      <c r="G45" s="319"/>
      <c r="H45" s="319">
        <v>363266</v>
      </c>
      <c r="I45" s="319"/>
      <c r="J45" s="319">
        <v>84279</v>
      </c>
      <c r="K45" s="319"/>
      <c r="L45" s="319">
        <v>1896</v>
      </c>
      <c r="M45" s="319"/>
      <c r="N45" s="96"/>
      <c r="O45" s="161"/>
      <c r="P45" s="161"/>
      <c r="U45" s="107"/>
    </row>
    <row r="46" spans="1:21" s="59" customFormat="1" ht="13.5" customHeight="1">
      <c r="A46" s="183">
        <v>17</v>
      </c>
      <c r="B46" s="313">
        <v>8</v>
      </c>
      <c r="C46" s="313"/>
      <c r="D46" s="319">
        <v>7613</v>
      </c>
      <c r="E46" s="319"/>
      <c r="F46" s="319">
        <v>5337</v>
      </c>
      <c r="G46" s="319"/>
      <c r="H46" s="319">
        <v>370283</v>
      </c>
      <c r="I46" s="319"/>
      <c r="J46" s="319">
        <v>87476</v>
      </c>
      <c r="K46" s="319"/>
      <c r="L46" s="319">
        <v>1919</v>
      </c>
      <c r="M46" s="319"/>
      <c r="N46" s="96"/>
      <c r="O46" s="161"/>
      <c r="P46" s="161"/>
      <c r="U46" s="107"/>
    </row>
    <row r="47" spans="1:21" s="59" customFormat="1" ht="13.5" customHeight="1">
      <c r="A47" s="183">
        <v>18</v>
      </c>
      <c r="B47" s="313">
        <v>8</v>
      </c>
      <c r="C47" s="313"/>
      <c r="D47" s="319">
        <v>7613</v>
      </c>
      <c r="E47" s="319"/>
      <c r="F47" s="319">
        <v>5337</v>
      </c>
      <c r="G47" s="319"/>
      <c r="H47" s="319">
        <v>375887</v>
      </c>
      <c r="I47" s="319"/>
      <c r="J47" s="319">
        <v>89088</v>
      </c>
      <c r="K47" s="319"/>
      <c r="L47" s="319">
        <v>1937</v>
      </c>
      <c r="M47" s="319"/>
      <c r="N47" s="96"/>
      <c r="O47" s="161"/>
      <c r="P47" s="161"/>
      <c r="U47" s="107"/>
    </row>
    <row r="48" spans="1:21" s="59" customFormat="1" ht="13.5" customHeight="1">
      <c r="A48" s="183">
        <v>19</v>
      </c>
      <c r="B48" s="313">
        <v>8</v>
      </c>
      <c r="C48" s="313"/>
      <c r="D48" s="319">
        <v>7613</v>
      </c>
      <c r="E48" s="319"/>
      <c r="F48" s="319">
        <v>5337</v>
      </c>
      <c r="G48" s="319"/>
      <c r="H48" s="319">
        <v>380753</v>
      </c>
      <c r="I48" s="319"/>
      <c r="J48" s="319">
        <v>90931</v>
      </c>
      <c r="K48" s="319"/>
      <c r="L48" s="319">
        <v>1952</v>
      </c>
      <c r="M48" s="319"/>
      <c r="N48" s="96"/>
      <c r="O48" s="161"/>
      <c r="P48" s="161"/>
      <c r="U48" s="107"/>
    </row>
    <row r="49" spans="1:21" s="59" customFormat="1" ht="3" customHeight="1">
      <c r="A49" s="168"/>
      <c r="B49" s="137"/>
      <c r="C49" s="137"/>
      <c r="D49" s="64"/>
      <c r="E49" s="107"/>
      <c r="F49" s="64"/>
      <c r="G49" s="107"/>
      <c r="H49" s="137"/>
      <c r="I49" s="107"/>
      <c r="J49" s="137"/>
      <c r="K49" s="107"/>
      <c r="L49" s="137"/>
      <c r="M49" s="107"/>
      <c r="N49" s="96"/>
      <c r="O49" s="161"/>
      <c r="P49" s="161"/>
      <c r="U49" s="107"/>
    </row>
    <row r="50" spans="1:21" s="59" customFormat="1" ht="13.5" customHeight="1">
      <c r="A50" s="297" t="s">
        <v>352</v>
      </c>
      <c r="B50" s="143"/>
      <c r="C50" s="143"/>
      <c r="D50" s="143"/>
      <c r="E50" s="143"/>
      <c r="F50" s="143"/>
      <c r="G50" s="143"/>
      <c r="H50" s="143"/>
      <c r="I50" s="143"/>
      <c r="J50" s="143"/>
      <c r="K50" s="143"/>
      <c r="L50" s="143"/>
      <c r="M50" s="180"/>
      <c r="N50" s="96"/>
      <c r="O50" s="161"/>
      <c r="P50" s="161"/>
      <c r="U50" s="107"/>
    </row>
    <row r="51" spans="1:21" s="59" customFormat="1" ht="13.5" customHeight="1">
      <c r="A51" s="298" t="s">
        <v>381</v>
      </c>
      <c r="B51" s="161"/>
      <c r="C51" s="161"/>
      <c r="D51" s="161"/>
      <c r="E51" s="161"/>
      <c r="F51" s="161"/>
      <c r="G51" s="161"/>
      <c r="H51" s="161"/>
      <c r="I51" s="161"/>
      <c r="J51" s="161"/>
      <c r="K51" s="161"/>
      <c r="L51" s="161"/>
      <c r="M51" s="107"/>
      <c r="N51" s="96"/>
      <c r="O51" s="161"/>
      <c r="P51" s="161"/>
      <c r="U51" s="107"/>
    </row>
    <row r="52" spans="1:21" s="59" customFormat="1" ht="13.5" customHeight="1">
      <c r="A52" s="298" t="s">
        <v>382</v>
      </c>
      <c r="B52" s="161"/>
      <c r="C52" s="161"/>
      <c r="D52" s="161"/>
      <c r="E52" s="161"/>
      <c r="F52" s="161"/>
      <c r="G52" s="161"/>
      <c r="H52" s="161"/>
      <c r="I52" s="161"/>
      <c r="J52" s="161"/>
      <c r="K52" s="161"/>
      <c r="L52" s="161"/>
      <c r="M52" s="107"/>
      <c r="N52" s="96"/>
      <c r="O52" s="161"/>
      <c r="P52" s="161"/>
      <c r="U52" s="107"/>
    </row>
    <row r="53" spans="1:21" s="59" customFormat="1" ht="13.5" customHeight="1">
      <c r="A53" s="160"/>
      <c r="B53" s="161"/>
      <c r="C53" s="161"/>
      <c r="D53" s="161"/>
      <c r="E53" s="161"/>
      <c r="F53" s="161"/>
      <c r="G53" s="161"/>
      <c r="H53" s="161"/>
      <c r="I53" s="161"/>
      <c r="J53" s="161"/>
      <c r="K53" s="161"/>
      <c r="L53" s="161"/>
      <c r="M53" s="107"/>
      <c r="N53" s="96"/>
      <c r="O53" s="161"/>
      <c r="P53" s="161"/>
      <c r="U53" s="107"/>
    </row>
    <row r="54" spans="1:21" s="59" customFormat="1" ht="13.5" customHeight="1">
      <c r="A54" s="160"/>
      <c r="B54" s="161"/>
      <c r="C54" s="161"/>
      <c r="D54" s="161"/>
      <c r="E54" s="161"/>
      <c r="F54" s="161"/>
      <c r="G54" s="161"/>
      <c r="H54" s="161"/>
      <c r="I54" s="161"/>
      <c r="J54" s="161"/>
      <c r="K54" s="161"/>
      <c r="L54" s="161"/>
      <c r="M54" s="107"/>
      <c r="N54" s="96"/>
      <c r="O54" s="161"/>
      <c r="P54" s="161"/>
      <c r="U54" s="107"/>
    </row>
    <row r="55" spans="1:21" s="59" customFormat="1" ht="13.5" customHeight="1">
      <c r="A55" s="184" t="s">
        <v>346</v>
      </c>
      <c r="B55" s="161"/>
      <c r="C55" s="161"/>
      <c r="D55" s="161"/>
      <c r="E55" s="161"/>
      <c r="F55" s="161"/>
      <c r="G55" s="161"/>
      <c r="H55" s="161"/>
      <c r="I55" s="161"/>
      <c r="J55" s="161"/>
      <c r="K55" s="161"/>
      <c r="L55" s="161"/>
      <c r="M55" s="107"/>
      <c r="N55" s="96"/>
      <c r="O55" s="161"/>
      <c r="P55" s="161"/>
      <c r="U55" s="107" t="s">
        <v>349</v>
      </c>
    </row>
    <row r="56" spans="1:21" ht="13.5" customHeight="1">
      <c r="A56" s="437" t="s">
        <v>45</v>
      </c>
      <c r="B56" s="439" t="s">
        <v>53</v>
      </c>
      <c r="C56" s="439"/>
      <c r="D56" s="439" t="s">
        <v>280</v>
      </c>
      <c r="E56" s="439"/>
      <c r="F56" s="439" t="s">
        <v>281</v>
      </c>
      <c r="G56" s="439"/>
      <c r="H56" s="454" t="s">
        <v>282</v>
      </c>
      <c r="I56" s="473"/>
      <c r="J56" s="473"/>
      <c r="K56" s="473"/>
      <c r="L56" s="473"/>
      <c r="M56" s="473"/>
      <c r="N56" s="454" t="s">
        <v>342</v>
      </c>
      <c r="O56" s="454"/>
      <c r="P56" s="454" t="s">
        <v>343</v>
      </c>
      <c r="Q56" s="454"/>
      <c r="R56" s="407" t="s">
        <v>344</v>
      </c>
      <c r="S56" s="407"/>
      <c r="T56" s="407" t="s">
        <v>345</v>
      </c>
      <c r="U56" s="474"/>
    </row>
    <row r="57" spans="1:21" ht="11.25" customHeight="1">
      <c r="A57" s="438"/>
      <c r="B57" s="440"/>
      <c r="C57" s="440"/>
      <c r="D57" s="440"/>
      <c r="E57" s="440"/>
      <c r="F57" s="440"/>
      <c r="G57" s="440"/>
      <c r="H57" s="427" t="s">
        <v>339</v>
      </c>
      <c r="I57" s="427"/>
      <c r="J57" s="472" t="s">
        <v>340</v>
      </c>
      <c r="K57" s="472"/>
      <c r="L57" s="393" t="s">
        <v>341</v>
      </c>
      <c r="M57" s="462"/>
      <c r="N57" s="427"/>
      <c r="O57" s="427"/>
      <c r="P57" s="427"/>
      <c r="Q57" s="427"/>
      <c r="R57" s="409"/>
      <c r="S57" s="409"/>
      <c r="T57" s="409"/>
      <c r="U57" s="475"/>
    </row>
    <row r="58" spans="1:21" s="8" customFormat="1" ht="7.5" customHeight="1">
      <c r="A58" s="177"/>
      <c r="B58" s="107"/>
      <c r="C58" s="107"/>
      <c r="D58" s="107"/>
      <c r="E58" s="107" t="s">
        <v>338</v>
      </c>
      <c r="F58" s="107"/>
      <c r="G58" s="107" t="s">
        <v>338</v>
      </c>
      <c r="H58" s="107"/>
      <c r="I58" s="107" t="s">
        <v>338</v>
      </c>
      <c r="J58" s="107"/>
      <c r="K58" s="107" t="s">
        <v>338</v>
      </c>
      <c r="L58" s="107"/>
      <c r="M58" s="107" t="s">
        <v>338</v>
      </c>
      <c r="N58" s="107"/>
      <c r="O58" s="107"/>
      <c r="P58" s="158"/>
      <c r="Q58" s="178"/>
      <c r="R58" s="178"/>
      <c r="S58" s="178"/>
      <c r="T58" s="178"/>
      <c r="U58" s="178"/>
    </row>
    <row r="59" spans="1:21" ht="3" customHeight="1">
      <c r="A59" s="168"/>
      <c r="B59" s="137"/>
      <c r="C59" s="137"/>
      <c r="D59" s="64"/>
      <c r="E59" s="107"/>
      <c r="F59" s="64"/>
      <c r="G59" s="107"/>
      <c r="H59" s="137"/>
      <c r="I59" s="107"/>
      <c r="J59" s="137"/>
      <c r="K59" s="107"/>
      <c r="L59" s="137"/>
      <c r="M59" s="107"/>
      <c r="N59" s="137"/>
      <c r="O59" s="137"/>
      <c r="P59" s="64"/>
      <c r="Q59" s="64"/>
      <c r="R59" s="64"/>
      <c r="S59" s="64"/>
      <c r="T59" s="64"/>
      <c r="U59" s="64"/>
    </row>
    <row r="60" spans="1:21" s="23" customFormat="1" ht="15.75" customHeight="1">
      <c r="A60" s="97">
        <v>20</v>
      </c>
      <c r="B60" s="314">
        <v>8</v>
      </c>
      <c r="C60" s="314"/>
      <c r="D60" s="315">
        <v>7737.6</v>
      </c>
      <c r="E60" s="315"/>
      <c r="F60" s="315">
        <v>3795.9</v>
      </c>
      <c r="G60" s="315"/>
      <c r="H60" s="315">
        <f>SUM(J60:M60)</f>
        <v>386406.9</v>
      </c>
      <c r="I60" s="315"/>
      <c r="J60" s="315">
        <v>27552.5</v>
      </c>
      <c r="K60" s="315"/>
      <c r="L60" s="315">
        <v>358854.4</v>
      </c>
      <c r="M60" s="315"/>
      <c r="N60" s="315">
        <v>2020</v>
      </c>
      <c r="O60" s="315"/>
      <c r="P60" s="315">
        <v>5016</v>
      </c>
      <c r="Q60" s="315"/>
      <c r="R60" s="315">
        <v>159</v>
      </c>
      <c r="S60" s="315"/>
      <c r="T60" s="315">
        <v>87</v>
      </c>
      <c r="U60" s="315"/>
    </row>
    <row r="61" spans="1:21" ht="3" customHeight="1">
      <c r="A61" s="179"/>
      <c r="B61" s="99"/>
      <c r="C61" s="64"/>
      <c r="D61" s="64"/>
      <c r="E61" s="64"/>
      <c r="F61" s="64"/>
      <c r="G61" s="64"/>
      <c r="H61" s="64"/>
      <c r="I61" s="64"/>
      <c r="J61" s="64"/>
      <c r="K61" s="64"/>
      <c r="L61" s="64"/>
      <c r="M61" s="64"/>
      <c r="N61" s="64"/>
      <c r="O61" s="64"/>
      <c r="P61" s="64"/>
      <c r="Q61" s="64"/>
      <c r="R61" s="64"/>
      <c r="S61" s="64"/>
      <c r="T61" s="64"/>
      <c r="U61" s="64"/>
    </row>
    <row r="62" spans="1:21" s="59" customFormat="1" ht="13.5">
      <c r="A62" s="297" t="s">
        <v>307</v>
      </c>
      <c r="B62" s="63"/>
      <c r="C62" s="63"/>
      <c r="D62" s="63"/>
      <c r="E62" s="63"/>
      <c r="F62" s="63"/>
      <c r="G62" s="63"/>
      <c r="H62" s="63"/>
      <c r="I62" s="63"/>
      <c r="J62" s="63"/>
      <c r="K62" s="63"/>
      <c r="L62" s="63"/>
      <c r="M62" s="63"/>
      <c r="N62" s="63"/>
      <c r="O62" s="63"/>
      <c r="P62" s="63"/>
      <c r="Q62" s="63"/>
      <c r="R62" s="63"/>
      <c r="S62" s="63"/>
      <c r="T62" s="63"/>
      <c r="U62" s="63"/>
    </row>
  </sheetData>
  <mergeCells count="187">
    <mergeCell ref="R56:S57"/>
    <mergeCell ref="T56:U57"/>
    <mergeCell ref="B60:C60"/>
    <mergeCell ref="D60:E60"/>
    <mergeCell ref="F60:G60"/>
    <mergeCell ref="T60:U60"/>
    <mergeCell ref="P60:Q60"/>
    <mergeCell ref="R60:S60"/>
    <mergeCell ref="L60:M60"/>
    <mergeCell ref="H57:I57"/>
    <mergeCell ref="N60:O60"/>
    <mergeCell ref="J60:K60"/>
    <mergeCell ref="G32:H32"/>
    <mergeCell ref="O32:P32"/>
    <mergeCell ref="H60:I60"/>
    <mergeCell ref="L42:M42"/>
    <mergeCell ref="H41:I42"/>
    <mergeCell ref="P56:Q57"/>
    <mergeCell ref="J57:K57"/>
    <mergeCell ref="H56:M56"/>
    <mergeCell ref="L57:M57"/>
    <mergeCell ref="O28:P28"/>
    <mergeCell ref="G28:H28"/>
    <mergeCell ref="K32:L32"/>
    <mergeCell ref="I28:J28"/>
    <mergeCell ref="I32:J32"/>
    <mergeCell ref="N56:O57"/>
    <mergeCell ref="J46:K46"/>
    <mergeCell ref="J41:K42"/>
    <mergeCell ref="L41:M41"/>
    <mergeCell ref="S28:T28"/>
    <mergeCell ref="Q28:R28"/>
    <mergeCell ref="S32:T32"/>
    <mergeCell ref="Q32:R32"/>
    <mergeCell ref="E28:F28"/>
    <mergeCell ref="F56:G57"/>
    <mergeCell ref="D56:E57"/>
    <mergeCell ref="B32:D32"/>
    <mergeCell ref="B28:D28"/>
    <mergeCell ref="E32:F32"/>
    <mergeCell ref="B46:C46"/>
    <mergeCell ref="B45:C45"/>
    <mergeCell ref="D45:E45"/>
    <mergeCell ref="F45:G45"/>
    <mergeCell ref="K15:L15"/>
    <mergeCell ref="I26:J26"/>
    <mergeCell ref="K26:L26"/>
    <mergeCell ref="M32:N32"/>
    <mergeCell ref="M17:N17"/>
    <mergeCell ref="K28:L28"/>
    <mergeCell ref="K18:L18"/>
    <mergeCell ref="M18:N18"/>
    <mergeCell ref="M28:N28"/>
    <mergeCell ref="Q9:R9"/>
    <mergeCell ref="Q8:R8"/>
    <mergeCell ref="B14:D14"/>
    <mergeCell ref="O14:P14"/>
    <mergeCell ref="O13:P13"/>
    <mergeCell ref="E10:G10"/>
    <mergeCell ref="M8:N8"/>
    <mergeCell ref="M9:N9"/>
    <mergeCell ref="K9:L9"/>
    <mergeCell ref="H11:J11"/>
    <mergeCell ref="O12:P12"/>
    <mergeCell ref="M12:N12"/>
    <mergeCell ref="M7:N7"/>
    <mergeCell ref="K8:L8"/>
    <mergeCell ref="K10:L10"/>
    <mergeCell ref="K12:L12"/>
    <mergeCell ref="O15:P15"/>
    <mergeCell ref="K17:L17"/>
    <mergeCell ref="K14:L14"/>
    <mergeCell ref="H14:J14"/>
    <mergeCell ref="H16:J16"/>
    <mergeCell ref="O16:P16"/>
    <mergeCell ref="O17:P17"/>
    <mergeCell ref="M15:N15"/>
    <mergeCell ref="K16:L16"/>
    <mergeCell ref="M16:N16"/>
    <mergeCell ref="B17:D17"/>
    <mergeCell ref="E17:G17"/>
    <mergeCell ref="B25:D26"/>
    <mergeCell ref="H15:J15"/>
    <mergeCell ref="H17:J17"/>
    <mergeCell ref="H18:J18"/>
    <mergeCell ref="A56:A57"/>
    <mergeCell ref="B56:C57"/>
    <mergeCell ref="E18:G18"/>
    <mergeCell ref="B18:D18"/>
    <mergeCell ref="A25:A26"/>
    <mergeCell ref="E26:F26"/>
    <mergeCell ref="G26:H26"/>
    <mergeCell ref="E25:P25"/>
    <mergeCell ref="M26:N26"/>
    <mergeCell ref="O26:P26"/>
    <mergeCell ref="M6:N6"/>
    <mergeCell ref="M10:N10"/>
    <mergeCell ref="H10:J10"/>
    <mergeCell ref="B11:D11"/>
    <mergeCell ref="B10:D10"/>
    <mergeCell ref="E11:G11"/>
    <mergeCell ref="B8:D8"/>
    <mergeCell ref="E8:G8"/>
    <mergeCell ref="B9:D9"/>
    <mergeCell ref="E9:G9"/>
    <mergeCell ref="H8:J8"/>
    <mergeCell ref="M14:N14"/>
    <mergeCell ref="M11:N11"/>
    <mergeCell ref="K11:L11"/>
    <mergeCell ref="H12:J12"/>
    <mergeCell ref="H9:J9"/>
    <mergeCell ref="K13:L13"/>
    <mergeCell ref="M13:N13"/>
    <mergeCell ref="H13:J13"/>
    <mergeCell ref="B7:D7"/>
    <mergeCell ref="B4:D5"/>
    <mergeCell ref="H7:J7"/>
    <mergeCell ref="K7:L7"/>
    <mergeCell ref="E6:G6"/>
    <mergeCell ref="E7:G7"/>
    <mergeCell ref="A4:A5"/>
    <mergeCell ref="H6:J6"/>
    <mergeCell ref="S4:T5"/>
    <mergeCell ref="Q4:R5"/>
    <mergeCell ref="E4:G5"/>
    <mergeCell ref="K6:L6"/>
    <mergeCell ref="H4:J5"/>
    <mergeCell ref="B6:D6"/>
    <mergeCell ref="K4:L5"/>
    <mergeCell ref="M4:N5"/>
    <mergeCell ref="S7:T7"/>
    <mergeCell ref="B16:D16"/>
    <mergeCell ref="E16:G16"/>
    <mergeCell ref="B13:D13"/>
    <mergeCell ref="E12:G12"/>
    <mergeCell ref="B12:D12"/>
    <mergeCell ref="E14:G14"/>
    <mergeCell ref="E13:G13"/>
    <mergeCell ref="E15:G15"/>
    <mergeCell ref="B15:D15"/>
    <mergeCell ref="S15:T15"/>
    <mergeCell ref="S16:T16"/>
    <mergeCell ref="S17:T17"/>
    <mergeCell ref="S25:T26"/>
    <mergeCell ref="O18:P18"/>
    <mergeCell ref="Q25:R26"/>
    <mergeCell ref="S8:T8"/>
    <mergeCell ref="S9:T9"/>
    <mergeCell ref="S10:T10"/>
    <mergeCell ref="S14:T14"/>
    <mergeCell ref="Q10:R10"/>
    <mergeCell ref="Q17:R17"/>
    <mergeCell ref="Q16:R16"/>
    <mergeCell ref="Q15:R15"/>
    <mergeCell ref="Q14:R14"/>
    <mergeCell ref="Q7:R7"/>
    <mergeCell ref="O4:P4"/>
    <mergeCell ref="O7:P7"/>
    <mergeCell ref="O5:P5"/>
    <mergeCell ref="O6:P6"/>
    <mergeCell ref="O8:P8"/>
    <mergeCell ref="O10:P10"/>
    <mergeCell ref="O9:P9"/>
    <mergeCell ref="O11:P11"/>
    <mergeCell ref="A41:A42"/>
    <mergeCell ref="B41:C42"/>
    <mergeCell ref="D41:E42"/>
    <mergeCell ref="F41:G42"/>
    <mergeCell ref="H45:I45"/>
    <mergeCell ref="J45:K45"/>
    <mergeCell ref="L45:M45"/>
    <mergeCell ref="L46:M46"/>
    <mergeCell ref="B47:C47"/>
    <mergeCell ref="D47:E47"/>
    <mergeCell ref="F47:G47"/>
    <mergeCell ref="H47:I47"/>
    <mergeCell ref="J47:K47"/>
    <mergeCell ref="L47:M47"/>
    <mergeCell ref="D46:E46"/>
    <mergeCell ref="F46:G46"/>
    <mergeCell ref="H46:I46"/>
    <mergeCell ref="J48:K48"/>
    <mergeCell ref="L48:M48"/>
    <mergeCell ref="B48:C48"/>
    <mergeCell ref="D48:E48"/>
    <mergeCell ref="F48:G48"/>
    <mergeCell ref="H48:I48"/>
  </mergeCells>
  <printOptions/>
  <pageMargins left="0.5905511811023623" right="0.5905511811023623" top="0.7874015748031497" bottom="0.64" header="0.5118110236220472" footer="0.34"/>
  <pageSetup horizontalDpi="600" verticalDpi="600" orientation="portrait" paperSize="9" r:id="rId1"/>
  <headerFooter alignWithMargins="0">
    <oddHeader>&amp;L&amp;8 72　　　　都市施設</oddHeader>
  </headerFooter>
</worksheet>
</file>

<file path=xl/worksheets/sheet5.xml><?xml version="1.0" encoding="utf-8"?>
<worksheet xmlns="http://schemas.openxmlformats.org/spreadsheetml/2006/main" xmlns:r="http://schemas.openxmlformats.org/officeDocument/2006/relationships">
  <dimension ref="A1:X59"/>
  <sheetViews>
    <sheetView workbookViewId="0" topLeftCell="A1">
      <selection activeCell="J5" sqref="J5:K6"/>
    </sheetView>
  </sheetViews>
  <sheetFormatPr defaultColWidth="9.00390625" defaultRowHeight="13.5"/>
  <cols>
    <col min="1" max="1" width="6.875" style="0" customWidth="1"/>
    <col min="2" max="3" width="3.875" style="0" customWidth="1"/>
    <col min="4" max="5" width="4.125" style="0" customWidth="1"/>
    <col min="6" max="7" width="3.375" style="0" customWidth="1"/>
    <col min="8" max="9" width="4.125" style="0" customWidth="1"/>
    <col min="10" max="11" width="3.375" style="0" customWidth="1"/>
    <col min="12" max="13" width="4.125" style="0" customWidth="1"/>
    <col min="14" max="15" width="3.375" style="0" customWidth="1"/>
    <col min="16" max="17" width="4.125" style="0" customWidth="1"/>
    <col min="18" max="19" width="3.375" style="0" customWidth="1"/>
    <col min="20" max="21" width="4.125" style="14" customWidth="1"/>
    <col min="22" max="23" width="3.375" style="0" customWidth="1"/>
  </cols>
  <sheetData>
    <row r="1" spans="1:22" ht="26.25" customHeight="1">
      <c r="A1" s="11"/>
      <c r="B1" s="11"/>
      <c r="C1" s="11"/>
      <c r="D1" s="11"/>
      <c r="E1" s="11"/>
      <c r="F1" s="11"/>
      <c r="G1" s="11"/>
      <c r="H1" s="11"/>
      <c r="I1" s="11"/>
      <c r="J1" s="11"/>
      <c r="K1" s="11"/>
      <c r="L1" s="11"/>
      <c r="M1" s="11"/>
      <c r="N1" s="11"/>
      <c r="O1" s="11"/>
      <c r="P1" s="11"/>
      <c r="Q1" s="11"/>
      <c r="R1" s="11"/>
      <c r="S1" s="11"/>
      <c r="T1" s="17"/>
      <c r="U1" s="17"/>
      <c r="V1" s="11"/>
    </row>
    <row r="2" spans="1:23" ht="22.5" customHeight="1">
      <c r="A2" s="47" t="s">
        <v>308</v>
      </c>
      <c r="B2" s="47"/>
      <c r="C2" s="47"/>
      <c r="D2" s="47"/>
      <c r="E2" s="47"/>
      <c r="F2" s="47"/>
      <c r="G2" s="47"/>
      <c r="H2" s="47"/>
      <c r="I2" s="47"/>
      <c r="J2" s="47"/>
      <c r="K2" s="47"/>
      <c r="L2" s="47"/>
      <c r="M2" s="47"/>
      <c r="N2" s="47"/>
      <c r="O2" s="47"/>
      <c r="P2" s="47"/>
      <c r="Q2" s="47"/>
      <c r="R2" s="47"/>
      <c r="S2" s="47"/>
      <c r="T2" s="47"/>
      <c r="U2" s="47"/>
      <c r="V2" s="47"/>
      <c r="W2" s="47"/>
    </row>
    <row r="3" spans="1:23" s="59" customFormat="1" ht="13.5">
      <c r="A3" s="308" t="s">
        <v>394</v>
      </c>
      <c r="B3" s="189"/>
      <c r="C3" s="189"/>
      <c r="D3" s="189"/>
      <c r="E3" s="189"/>
      <c r="F3" s="60"/>
      <c r="G3" s="60"/>
      <c r="H3" s="60"/>
      <c r="I3" s="60"/>
      <c r="J3" s="60"/>
      <c r="K3" s="60"/>
      <c r="L3" s="60"/>
      <c r="M3" s="60"/>
      <c r="N3" s="60"/>
      <c r="O3" s="60"/>
      <c r="P3" s="60"/>
      <c r="Q3" s="60"/>
      <c r="R3" s="60"/>
      <c r="S3" s="60"/>
      <c r="T3" s="96"/>
      <c r="U3" s="161"/>
      <c r="V3" s="189"/>
      <c r="W3" s="60" t="s">
        <v>55</v>
      </c>
    </row>
    <row r="4" spans="1:23" ht="18" customHeight="1">
      <c r="A4" s="406" t="s">
        <v>54</v>
      </c>
      <c r="B4" s="407"/>
      <c r="C4" s="407"/>
      <c r="D4" s="406" t="s">
        <v>220</v>
      </c>
      <c r="E4" s="407"/>
      <c r="F4" s="407"/>
      <c r="G4" s="407"/>
      <c r="H4" s="407" t="s">
        <v>232</v>
      </c>
      <c r="I4" s="407"/>
      <c r="J4" s="407"/>
      <c r="K4" s="407"/>
      <c r="L4" s="407" t="s">
        <v>233</v>
      </c>
      <c r="M4" s="407"/>
      <c r="N4" s="407"/>
      <c r="O4" s="407"/>
      <c r="P4" s="407" t="s">
        <v>254</v>
      </c>
      <c r="Q4" s="407"/>
      <c r="R4" s="407"/>
      <c r="S4" s="407"/>
      <c r="T4" s="407" t="s">
        <v>269</v>
      </c>
      <c r="U4" s="407"/>
      <c r="V4" s="407"/>
      <c r="W4" s="474"/>
    </row>
    <row r="5" spans="1:23" ht="18" customHeight="1">
      <c r="A5" s="408"/>
      <c r="B5" s="409"/>
      <c r="C5" s="409"/>
      <c r="D5" s="408" t="s">
        <v>82</v>
      </c>
      <c r="E5" s="409"/>
      <c r="F5" s="409" t="s">
        <v>83</v>
      </c>
      <c r="G5" s="409"/>
      <c r="H5" s="409" t="s">
        <v>82</v>
      </c>
      <c r="I5" s="409"/>
      <c r="J5" s="409" t="s">
        <v>83</v>
      </c>
      <c r="K5" s="409"/>
      <c r="L5" s="409" t="s">
        <v>82</v>
      </c>
      <c r="M5" s="409"/>
      <c r="N5" s="409" t="s">
        <v>83</v>
      </c>
      <c r="O5" s="409"/>
      <c r="P5" s="427" t="s">
        <v>82</v>
      </c>
      <c r="Q5" s="427"/>
      <c r="R5" s="409" t="s">
        <v>83</v>
      </c>
      <c r="S5" s="409"/>
      <c r="T5" s="427" t="s">
        <v>82</v>
      </c>
      <c r="U5" s="427"/>
      <c r="V5" s="409" t="s">
        <v>83</v>
      </c>
      <c r="W5" s="475"/>
    </row>
    <row r="6" spans="1:23" ht="4.5" customHeight="1">
      <c r="A6" s="117"/>
      <c r="B6" s="117"/>
      <c r="C6" s="194"/>
      <c r="D6" s="195"/>
      <c r="E6" s="195"/>
      <c r="F6" s="195"/>
      <c r="G6" s="195"/>
      <c r="H6" s="195"/>
      <c r="I6" s="195"/>
      <c r="J6" s="195"/>
      <c r="K6" s="59"/>
      <c r="L6" s="59"/>
      <c r="M6" s="59"/>
      <c r="N6" s="59"/>
      <c r="O6" s="59"/>
      <c r="P6" s="96"/>
      <c r="Q6" s="96"/>
      <c r="R6" s="59"/>
      <c r="S6" s="59"/>
      <c r="T6" s="96"/>
      <c r="U6" s="96"/>
      <c r="V6" s="59"/>
      <c r="W6" s="59"/>
    </row>
    <row r="7" spans="1:23" ht="16.5" customHeight="1">
      <c r="A7" s="486" t="s">
        <v>56</v>
      </c>
      <c r="B7" s="486"/>
      <c r="C7" s="487"/>
      <c r="D7" s="443">
        <v>552461</v>
      </c>
      <c r="E7" s="443"/>
      <c r="F7" s="483">
        <v>99.9</v>
      </c>
      <c r="G7" s="483"/>
      <c r="H7" s="443">
        <v>555988</v>
      </c>
      <c r="I7" s="443"/>
      <c r="J7" s="483">
        <v>99.9</v>
      </c>
      <c r="K7" s="483"/>
      <c r="L7" s="443">
        <v>562459</v>
      </c>
      <c r="M7" s="443"/>
      <c r="N7" s="483">
        <v>100</v>
      </c>
      <c r="O7" s="483"/>
      <c r="P7" s="443">
        <v>567018</v>
      </c>
      <c r="Q7" s="443"/>
      <c r="R7" s="483">
        <v>100</v>
      </c>
      <c r="S7" s="483"/>
      <c r="T7" s="313">
        <v>571475</v>
      </c>
      <c r="U7" s="313"/>
      <c r="V7" s="483">
        <v>100</v>
      </c>
      <c r="W7" s="483"/>
    </row>
    <row r="8" spans="1:23" s="23" customFormat="1" ht="16.5" customHeight="1">
      <c r="A8" s="488" t="s">
        <v>57</v>
      </c>
      <c r="B8" s="488"/>
      <c r="C8" s="489"/>
      <c r="D8" s="490">
        <v>170706</v>
      </c>
      <c r="E8" s="490"/>
      <c r="F8" s="485">
        <v>100</v>
      </c>
      <c r="G8" s="485"/>
      <c r="H8" s="490">
        <v>172094</v>
      </c>
      <c r="I8" s="490"/>
      <c r="J8" s="485">
        <v>100</v>
      </c>
      <c r="K8" s="485"/>
      <c r="L8" s="490">
        <v>174658</v>
      </c>
      <c r="M8" s="490"/>
      <c r="N8" s="485">
        <v>100</v>
      </c>
      <c r="O8" s="485"/>
      <c r="P8" s="490">
        <v>175995</v>
      </c>
      <c r="Q8" s="490"/>
      <c r="R8" s="485">
        <v>100</v>
      </c>
      <c r="S8" s="485"/>
      <c r="T8" s="314">
        <v>177195</v>
      </c>
      <c r="U8" s="314"/>
      <c r="V8" s="485">
        <v>100</v>
      </c>
      <c r="W8" s="485"/>
    </row>
    <row r="9" spans="1:23" ht="16.5" customHeight="1">
      <c r="A9" s="486" t="s">
        <v>58</v>
      </c>
      <c r="B9" s="486"/>
      <c r="C9" s="487"/>
      <c r="D9" s="443">
        <v>136839</v>
      </c>
      <c r="E9" s="443"/>
      <c r="F9" s="483">
        <v>100</v>
      </c>
      <c r="G9" s="483"/>
      <c r="H9" s="443">
        <v>138372</v>
      </c>
      <c r="I9" s="443"/>
      <c r="J9" s="483">
        <v>100</v>
      </c>
      <c r="K9" s="483"/>
      <c r="L9" s="443">
        <v>138367</v>
      </c>
      <c r="M9" s="443"/>
      <c r="N9" s="483">
        <v>100</v>
      </c>
      <c r="O9" s="483"/>
      <c r="P9" s="443">
        <v>138621</v>
      </c>
      <c r="Q9" s="443"/>
      <c r="R9" s="483">
        <v>100</v>
      </c>
      <c r="S9" s="483"/>
      <c r="T9" s="313">
        <v>139000</v>
      </c>
      <c r="U9" s="313"/>
      <c r="V9" s="483">
        <v>100</v>
      </c>
      <c r="W9" s="483"/>
    </row>
    <row r="10" spans="1:23" ht="16.5" customHeight="1">
      <c r="A10" s="486" t="s">
        <v>59</v>
      </c>
      <c r="B10" s="486"/>
      <c r="C10" s="487"/>
      <c r="D10" s="443">
        <v>177621</v>
      </c>
      <c r="E10" s="443"/>
      <c r="F10" s="483">
        <v>100</v>
      </c>
      <c r="G10" s="483"/>
      <c r="H10" s="443">
        <v>178371</v>
      </c>
      <c r="I10" s="443"/>
      <c r="J10" s="483">
        <v>100</v>
      </c>
      <c r="K10" s="483"/>
      <c r="L10" s="443">
        <v>178732</v>
      </c>
      <c r="M10" s="443"/>
      <c r="N10" s="483">
        <v>100</v>
      </c>
      <c r="O10" s="483"/>
      <c r="P10" s="443">
        <v>180948</v>
      </c>
      <c r="Q10" s="443"/>
      <c r="R10" s="483">
        <v>100</v>
      </c>
      <c r="S10" s="483"/>
      <c r="T10" s="313">
        <v>182176</v>
      </c>
      <c r="U10" s="313"/>
      <c r="V10" s="483">
        <v>100</v>
      </c>
      <c r="W10" s="483"/>
    </row>
    <row r="11" spans="1:23" ht="16.5" customHeight="1">
      <c r="A11" s="486" t="s">
        <v>60</v>
      </c>
      <c r="B11" s="486"/>
      <c r="C11" s="487"/>
      <c r="D11" s="443">
        <v>142313</v>
      </c>
      <c r="E11" s="443"/>
      <c r="F11" s="483">
        <v>100</v>
      </c>
      <c r="G11" s="483"/>
      <c r="H11" s="443">
        <v>141905</v>
      </c>
      <c r="I11" s="443"/>
      <c r="J11" s="483">
        <v>100</v>
      </c>
      <c r="K11" s="483"/>
      <c r="L11" s="443">
        <v>141722</v>
      </c>
      <c r="M11" s="443"/>
      <c r="N11" s="483">
        <v>100</v>
      </c>
      <c r="O11" s="483"/>
      <c r="P11" s="443">
        <v>141641</v>
      </c>
      <c r="Q11" s="443"/>
      <c r="R11" s="483">
        <v>100</v>
      </c>
      <c r="S11" s="483"/>
      <c r="T11" s="313">
        <v>141146</v>
      </c>
      <c r="U11" s="313"/>
      <c r="V11" s="483">
        <v>100</v>
      </c>
      <c r="W11" s="483"/>
    </row>
    <row r="12" spans="1:23" ht="3" customHeight="1">
      <c r="A12" s="200"/>
      <c r="B12" s="200"/>
      <c r="C12" s="201"/>
      <c r="D12" s="203"/>
      <c r="E12" s="203"/>
      <c r="F12" s="205"/>
      <c r="G12" s="205"/>
      <c r="H12" s="203"/>
      <c r="I12" s="203"/>
      <c r="J12" s="205"/>
      <c r="K12" s="205"/>
      <c r="L12" s="203"/>
      <c r="M12" s="203"/>
      <c r="N12" s="205"/>
      <c r="O12" s="205"/>
      <c r="P12" s="203"/>
      <c r="Q12" s="203"/>
      <c r="R12" s="205"/>
      <c r="S12" s="205"/>
      <c r="T12" s="204"/>
      <c r="U12" s="204"/>
      <c r="V12" s="205"/>
      <c r="W12" s="205"/>
    </row>
    <row r="13" spans="1:23" ht="16.5" customHeight="1">
      <c r="A13" s="486" t="s">
        <v>61</v>
      </c>
      <c r="B13" s="486"/>
      <c r="C13" s="487"/>
      <c r="D13" s="443">
        <v>241434</v>
      </c>
      <c r="E13" s="443"/>
      <c r="F13" s="483">
        <v>100</v>
      </c>
      <c r="G13" s="483"/>
      <c r="H13" s="443">
        <v>244410</v>
      </c>
      <c r="I13" s="443"/>
      <c r="J13" s="483">
        <v>100</v>
      </c>
      <c r="K13" s="483"/>
      <c r="L13" s="443">
        <v>246752</v>
      </c>
      <c r="M13" s="443"/>
      <c r="N13" s="483">
        <v>100</v>
      </c>
      <c r="O13" s="483"/>
      <c r="P13" s="443">
        <v>249177</v>
      </c>
      <c r="Q13" s="443"/>
      <c r="R13" s="483">
        <v>100</v>
      </c>
      <c r="S13" s="483"/>
      <c r="T13" s="313">
        <v>251246</v>
      </c>
      <c r="U13" s="313"/>
      <c r="V13" s="483">
        <v>100</v>
      </c>
      <c r="W13" s="483"/>
    </row>
    <row r="14" spans="1:23" ht="16.5" customHeight="1">
      <c r="A14" s="486" t="s">
        <v>62</v>
      </c>
      <c r="B14" s="486"/>
      <c r="C14" s="487"/>
      <c r="D14" s="443">
        <v>109677</v>
      </c>
      <c r="E14" s="443"/>
      <c r="F14" s="483">
        <v>100</v>
      </c>
      <c r="G14" s="483"/>
      <c r="H14" s="443">
        <v>110771</v>
      </c>
      <c r="I14" s="443"/>
      <c r="J14" s="483">
        <v>100</v>
      </c>
      <c r="K14" s="483"/>
      <c r="L14" s="443">
        <v>111354</v>
      </c>
      <c r="M14" s="443"/>
      <c r="N14" s="483">
        <v>100</v>
      </c>
      <c r="O14" s="483"/>
      <c r="P14" s="443">
        <v>111712</v>
      </c>
      <c r="Q14" s="443"/>
      <c r="R14" s="483">
        <v>100</v>
      </c>
      <c r="S14" s="483"/>
      <c r="T14" s="313">
        <v>111584</v>
      </c>
      <c r="U14" s="313"/>
      <c r="V14" s="483">
        <v>100</v>
      </c>
      <c r="W14" s="483"/>
    </row>
    <row r="15" spans="1:23" ht="16.5" customHeight="1">
      <c r="A15" s="486" t="s">
        <v>63</v>
      </c>
      <c r="B15" s="486"/>
      <c r="C15" s="487"/>
      <c r="D15" s="443">
        <v>215146</v>
      </c>
      <c r="E15" s="443"/>
      <c r="F15" s="483">
        <v>100</v>
      </c>
      <c r="G15" s="483"/>
      <c r="H15" s="443">
        <v>216705</v>
      </c>
      <c r="I15" s="443"/>
      <c r="J15" s="483">
        <v>100</v>
      </c>
      <c r="K15" s="483"/>
      <c r="L15" s="443">
        <v>217776</v>
      </c>
      <c r="M15" s="443"/>
      <c r="N15" s="483">
        <v>100</v>
      </c>
      <c r="O15" s="483"/>
      <c r="P15" s="443">
        <v>220401</v>
      </c>
      <c r="Q15" s="443"/>
      <c r="R15" s="483">
        <v>100</v>
      </c>
      <c r="S15" s="483"/>
      <c r="T15" s="313">
        <v>223043</v>
      </c>
      <c r="U15" s="313"/>
      <c r="V15" s="483">
        <v>100</v>
      </c>
      <c r="W15" s="483"/>
    </row>
    <row r="16" spans="1:23" ht="16.5" customHeight="1">
      <c r="A16" s="486" t="s">
        <v>64</v>
      </c>
      <c r="B16" s="486"/>
      <c r="C16" s="487"/>
      <c r="D16" s="443">
        <v>406195</v>
      </c>
      <c r="E16" s="443"/>
      <c r="F16" s="483">
        <v>100</v>
      </c>
      <c r="G16" s="483"/>
      <c r="H16" s="443">
        <v>409924</v>
      </c>
      <c r="I16" s="443"/>
      <c r="J16" s="483">
        <v>100</v>
      </c>
      <c r="K16" s="483"/>
      <c r="L16" s="443">
        <v>410412</v>
      </c>
      <c r="M16" s="443"/>
      <c r="N16" s="483">
        <v>100</v>
      </c>
      <c r="O16" s="483"/>
      <c r="P16" s="443">
        <v>414429</v>
      </c>
      <c r="Q16" s="443"/>
      <c r="R16" s="483">
        <v>100</v>
      </c>
      <c r="S16" s="483"/>
      <c r="T16" s="313">
        <v>417637</v>
      </c>
      <c r="U16" s="313"/>
      <c r="V16" s="483">
        <v>100</v>
      </c>
      <c r="W16" s="483"/>
    </row>
    <row r="17" spans="1:23" ht="16.5" customHeight="1">
      <c r="A17" s="486" t="s">
        <v>65</v>
      </c>
      <c r="B17" s="486"/>
      <c r="C17" s="487"/>
      <c r="D17" s="443">
        <v>113853</v>
      </c>
      <c r="E17" s="443"/>
      <c r="F17" s="483">
        <v>100</v>
      </c>
      <c r="G17" s="483"/>
      <c r="H17" s="443">
        <v>114342</v>
      </c>
      <c r="I17" s="443"/>
      <c r="J17" s="483">
        <v>100</v>
      </c>
      <c r="K17" s="483"/>
      <c r="L17" s="443">
        <v>114260</v>
      </c>
      <c r="M17" s="443"/>
      <c r="N17" s="483">
        <v>100</v>
      </c>
      <c r="O17" s="483"/>
      <c r="P17" s="443">
        <v>115209</v>
      </c>
      <c r="Q17" s="443"/>
      <c r="R17" s="483">
        <v>100</v>
      </c>
      <c r="S17" s="483"/>
      <c r="T17" s="313">
        <v>115926</v>
      </c>
      <c r="U17" s="313"/>
      <c r="V17" s="483">
        <v>100</v>
      </c>
      <c r="W17" s="483"/>
    </row>
    <row r="18" spans="1:23" ht="3" customHeight="1">
      <c r="A18" s="200"/>
      <c r="B18" s="200"/>
      <c r="C18" s="201"/>
      <c r="D18" s="203"/>
      <c r="E18" s="203"/>
      <c r="F18" s="205"/>
      <c r="G18" s="205"/>
      <c r="H18" s="203"/>
      <c r="I18" s="203"/>
      <c r="J18" s="205"/>
      <c r="K18" s="205"/>
      <c r="L18" s="203"/>
      <c r="M18" s="203"/>
      <c r="N18" s="205"/>
      <c r="O18" s="205"/>
      <c r="P18" s="203"/>
      <c r="Q18" s="203"/>
      <c r="R18" s="205"/>
      <c r="S18" s="205"/>
      <c r="T18" s="204"/>
      <c r="U18" s="204"/>
      <c r="V18" s="205"/>
      <c r="W18" s="205"/>
    </row>
    <row r="19" spans="1:23" ht="16.5" customHeight="1">
      <c r="A19" s="486" t="s">
        <v>66</v>
      </c>
      <c r="B19" s="486"/>
      <c r="C19" s="487"/>
      <c r="D19" s="443">
        <v>182371</v>
      </c>
      <c r="E19" s="443"/>
      <c r="F19" s="483">
        <v>100</v>
      </c>
      <c r="G19" s="483"/>
      <c r="H19" s="443">
        <v>183231</v>
      </c>
      <c r="I19" s="443"/>
      <c r="J19" s="483">
        <v>100</v>
      </c>
      <c r="K19" s="483"/>
      <c r="L19" s="443">
        <v>184339</v>
      </c>
      <c r="M19" s="443"/>
      <c r="N19" s="483">
        <v>100</v>
      </c>
      <c r="O19" s="483"/>
      <c r="P19" s="443">
        <v>185371</v>
      </c>
      <c r="Q19" s="443"/>
      <c r="R19" s="483">
        <v>100</v>
      </c>
      <c r="S19" s="483"/>
      <c r="T19" s="313">
        <v>186207</v>
      </c>
      <c r="U19" s="313"/>
      <c r="V19" s="483">
        <v>100</v>
      </c>
      <c r="W19" s="483"/>
    </row>
    <row r="20" spans="1:23" ht="16.5" customHeight="1">
      <c r="A20" s="486" t="s">
        <v>67</v>
      </c>
      <c r="B20" s="486"/>
      <c r="C20" s="487"/>
      <c r="D20" s="443">
        <v>173697</v>
      </c>
      <c r="E20" s="443"/>
      <c r="F20" s="483">
        <v>100</v>
      </c>
      <c r="G20" s="483"/>
      <c r="H20" s="443">
        <v>175477</v>
      </c>
      <c r="I20" s="443"/>
      <c r="J20" s="483">
        <v>100</v>
      </c>
      <c r="K20" s="483"/>
      <c r="L20" s="443">
        <v>178229</v>
      </c>
      <c r="M20" s="443"/>
      <c r="N20" s="483">
        <v>100</v>
      </c>
      <c r="O20" s="483"/>
      <c r="P20" s="443">
        <v>179383</v>
      </c>
      <c r="Q20" s="443"/>
      <c r="R20" s="483">
        <v>100</v>
      </c>
      <c r="S20" s="483"/>
      <c r="T20" s="313">
        <v>180325</v>
      </c>
      <c r="U20" s="313"/>
      <c r="V20" s="483">
        <v>100</v>
      </c>
      <c r="W20" s="483"/>
    </row>
    <row r="21" spans="1:23" ht="16.5" customHeight="1">
      <c r="A21" s="486" t="s">
        <v>68</v>
      </c>
      <c r="B21" s="486"/>
      <c r="C21" s="487"/>
      <c r="D21" s="443">
        <v>146037</v>
      </c>
      <c r="E21" s="443"/>
      <c r="F21" s="483">
        <v>100</v>
      </c>
      <c r="G21" s="483"/>
      <c r="H21" s="443">
        <v>146504</v>
      </c>
      <c r="I21" s="443"/>
      <c r="J21" s="483">
        <v>100</v>
      </c>
      <c r="K21" s="483"/>
      <c r="L21" s="443">
        <v>145760</v>
      </c>
      <c r="M21" s="443"/>
      <c r="N21" s="483">
        <v>100</v>
      </c>
      <c r="O21" s="483"/>
      <c r="P21" s="443">
        <v>147185</v>
      </c>
      <c r="Q21" s="443"/>
      <c r="R21" s="483">
        <v>100</v>
      </c>
      <c r="S21" s="483"/>
      <c r="T21" s="313">
        <v>148954</v>
      </c>
      <c r="U21" s="313"/>
      <c r="V21" s="483">
        <v>100</v>
      </c>
      <c r="W21" s="483"/>
    </row>
    <row r="22" spans="1:23" ht="16.5" customHeight="1">
      <c r="A22" s="486" t="s">
        <v>69</v>
      </c>
      <c r="B22" s="486"/>
      <c r="C22" s="487"/>
      <c r="D22" s="443">
        <v>116871</v>
      </c>
      <c r="E22" s="443"/>
      <c r="F22" s="483">
        <v>100</v>
      </c>
      <c r="G22" s="483"/>
      <c r="H22" s="443">
        <v>117630</v>
      </c>
      <c r="I22" s="443"/>
      <c r="J22" s="483">
        <v>100</v>
      </c>
      <c r="K22" s="483"/>
      <c r="L22" s="443">
        <v>118339</v>
      </c>
      <c r="M22" s="443"/>
      <c r="N22" s="483">
        <v>100</v>
      </c>
      <c r="O22" s="483"/>
      <c r="P22" s="443">
        <v>119109</v>
      </c>
      <c r="Q22" s="443"/>
      <c r="R22" s="483">
        <v>100</v>
      </c>
      <c r="S22" s="483"/>
      <c r="T22" s="313">
        <v>119969</v>
      </c>
      <c r="U22" s="313"/>
      <c r="V22" s="483">
        <v>100</v>
      </c>
      <c r="W22" s="483"/>
    </row>
    <row r="23" spans="1:23" ht="16.5" customHeight="1">
      <c r="A23" s="486" t="s">
        <v>70</v>
      </c>
      <c r="B23" s="486"/>
      <c r="C23" s="487"/>
      <c r="D23" s="443">
        <v>73038</v>
      </c>
      <c r="E23" s="443"/>
      <c r="F23" s="483">
        <v>100</v>
      </c>
      <c r="G23" s="483"/>
      <c r="H23" s="443">
        <v>73164</v>
      </c>
      <c r="I23" s="443"/>
      <c r="J23" s="483">
        <v>100</v>
      </c>
      <c r="K23" s="483"/>
      <c r="L23" s="443">
        <v>72751</v>
      </c>
      <c r="M23" s="443"/>
      <c r="N23" s="483">
        <v>100</v>
      </c>
      <c r="O23" s="483"/>
      <c r="P23" s="443">
        <v>72991</v>
      </c>
      <c r="Q23" s="443"/>
      <c r="R23" s="483">
        <v>100</v>
      </c>
      <c r="S23" s="483"/>
      <c r="T23" s="313">
        <v>73439</v>
      </c>
      <c r="U23" s="313"/>
      <c r="V23" s="483">
        <v>100</v>
      </c>
      <c r="W23" s="483"/>
    </row>
    <row r="24" spans="1:23" ht="3" customHeight="1">
      <c r="A24" s="200"/>
      <c r="B24" s="200"/>
      <c r="C24" s="201"/>
      <c r="D24" s="203"/>
      <c r="E24" s="203"/>
      <c r="F24" s="205"/>
      <c r="G24" s="205"/>
      <c r="H24" s="203"/>
      <c r="I24" s="203"/>
      <c r="J24" s="205"/>
      <c r="K24" s="205"/>
      <c r="L24" s="203"/>
      <c r="M24" s="203"/>
      <c r="N24" s="205"/>
      <c r="O24" s="205"/>
      <c r="P24" s="203"/>
      <c r="Q24" s="203"/>
      <c r="R24" s="205"/>
      <c r="S24" s="205"/>
      <c r="T24" s="204"/>
      <c r="U24" s="204"/>
      <c r="V24" s="205"/>
      <c r="W24" s="205"/>
    </row>
    <row r="25" spans="1:23" ht="16.5" customHeight="1">
      <c r="A25" s="486" t="s">
        <v>71</v>
      </c>
      <c r="B25" s="486"/>
      <c r="C25" s="487"/>
      <c r="D25" s="443">
        <v>60880</v>
      </c>
      <c r="E25" s="443"/>
      <c r="F25" s="483">
        <v>100</v>
      </c>
      <c r="G25" s="483"/>
      <c r="H25" s="443">
        <v>60796</v>
      </c>
      <c r="I25" s="443"/>
      <c r="J25" s="483">
        <v>100</v>
      </c>
      <c r="K25" s="483"/>
      <c r="L25" s="443">
        <v>60527</v>
      </c>
      <c r="M25" s="443"/>
      <c r="N25" s="483">
        <v>100</v>
      </c>
      <c r="O25" s="483"/>
      <c r="P25" s="443">
        <v>60438</v>
      </c>
      <c r="Q25" s="443"/>
      <c r="R25" s="483">
        <v>100</v>
      </c>
      <c r="S25" s="483"/>
      <c r="T25" s="313">
        <v>60230</v>
      </c>
      <c r="U25" s="313"/>
      <c r="V25" s="483">
        <v>100</v>
      </c>
      <c r="W25" s="483"/>
    </row>
    <row r="26" spans="1:23" ht="16.5" customHeight="1">
      <c r="A26" s="486" t="s">
        <v>72</v>
      </c>
      <c r="B26" s="486"/>
      <c r="C26" s="487"/>
      <c r="D26" s="443">
        <v>77944</v>
      </c>
      <c r="E26" s="443"/>
      <c r="F26" s="483">
        <v>100</v>
      </c>
      <c r="G26" s="483"/>
      <c r="H26" s="443">
        <v>78265</v>
      </c>
      <c r="I26" s="443"/>
      <c r="J26" s="483">
        <v>100</v>
      </c>
      <c r="K26" s="483"/>
      <c r="L26" s="443">
        <v>78203</v>
      </c>
      <c r="M26" s="443"/>
      <c r="N26" s="483">
        <v>100</v>
      </c>
      <c r="O26" s="483"/>
      <c r="P26" s="443">
        <v>78251</v>
      </c>
      <c r="Q26" s="443"/>
      <c r="R26" s="483">
        <v>100</v>
      </c>
      <c r="S26" s="483"/>
      <c r="T26" s="313">
        <v>78395</v>
      </c>
      <c r="U26" s="313"/>
      <c r="V26" s="483">
        <v>100</v>
      </c>
      <c r="W26" s="483"/>
    </row>
    <row r="27" spans="1:23" ht="16.5" customHeight="1">
      <c r="A27" s="486" t="s">
        <v>73</v>
      </c>
      <c r="B27" s="486"/>
      <c r="C27" s="487"/>
      <c r="D27" s="443">
        <v>80015</v>
      </c>
      <c r="E27" s="443"/>
      <c r="F27" s="483">
        <v>100</v>
      </c>
      <c r="G27" s="483"/>
      <c r="H27" s="443">
        <v>80026</v>
      </c>
      <c r="I27" s="443"/>
      <c r="J27" s="483">
        <v>100</v>
      </c>
      <c r="K27" s="483"/>
      <c r="L27" s="443">
        <v>80535</v>
      </c>
      <c r="M27" s="443"/>
      <c r="N27" s="483">
        <v>100</v>
      </c>
      <c r="O27" s="483"/>
      <c r="P27" s="443">
        <v>81291</v>
      </c>
      <c r="Q27" s="443"/>
      <c r="R27" s="483">
        <v>100</v>
      </c>
      <c r="S27" s="483"/>
      <c r="T27" s="313">
        <v>81565</v>
      </c>
      <c r="U27" s="313"/>
      <c r="V27" s="483">
        <v>100</v>
      </c>
      <c r="W27" s="483"/>
    </row>
    <row r="28" spans="1:23" ht="16.5" customHeight="1">
      <c r="A28" s="486" t="s">
        <v>74</v>
      </c>
      <c r="B28" s="486"/>
      <c r="C28" s="487"/>
      <c r="D28" s="443">
        <v>73433</v>
      </c>
      <c r="E28" s="443"/>
      <c r="F28" s="483">
        <v>100</v>
      </c>
      <c r="G28" s="483"/>
      <c r="H28" s="443">
        <v>73919</v>
      </c>
      <c r="I28" s="443"/>
      <c r="J28" s="483">
        <v>100</v>
      </c>
      <c r="K28" s="483"/>
      <c r="L28" s="443">
        <v>73633</v>
      </c>
      <c r="M28" s="443"/>
      <c r="N28" s="483">
        <v>100</v>
      </c>
      <c r="O28" s="483"/>
      <c r="P28" s="443">
        <v>73512</v>
      </c>
      <c r="Q28" s="443"/>
      <c r="R28" s="483">
        <v>100</v>
      </c>
      <c r="S28" s="483"/>
      <c r="T28" s="313">
        <v>73648</v>
      </c>
      <c r="U28" s="313"/>
      <c r="V28" s="483">
        <v>100</v>
      </c>
      <c r="W28" s="483"/>
    </row>
    <row r="29" spans="1:23" ht="16.5" customHeight="1">
      <c r="A29" s="486" t="s">
        <v>75</v>
      </c>
      <c r="B29" s="486"/>
      <c r="C29" s="487"/>
      <c r="D29" s="443">
        <v>114339</v>
      </c>
      <c r="E29" s="443"/>
      <c r="F29" s="483">
        <v>100</v>
      </c>
      <c r="G29" s="483"/>
      <c r="H29" s="443">
        <v>114659</v>
      </c>
      <c r="I29" s="443"/>
      <c r="J29" s="483">
        <v>100</v>
      </c>
      <c r="K29" s="483"/>
      <c r="L29" s="443">
        <v>114984</v>
      </c>
      <c r="M29" s="443"/>
      <c r="N29" s="483">
        <v>100</v>
      </c>
      <c r="O29" s="483"/>
      <c r="P29" s="443">
        <v>115298</v>
      </c>
      <c r="Q29" s="443"/>
      <c r="R29" s="483">
        <v>100</v>
      </c>
      <c r="S29" s="483"/>
      <c r="T29" s="313">
        <v>115662</v>
      </c>
      <c r="U29" s="313"/>
      <c r="V29" s="483">
        <v>100</v>
      </c>
      <c r="W29" s="483"/>
    </row>
    <row r="30" spans="1:23" ht="3" customHeight="1">
      <c r="A30" s="200"/>
      <c r="B30" s="200"/>
      <c r="C30" s="201"/>
      <c r="D30" s="203"/>
      <c r="E30" s="203"/>
      <c r="F30" s="205"/>
      <c r="G30" s="205"/>
      <c r="H30" s="203"/>
      <c r="I30" s="203"/>
      <c r="J30" s="205"/>
      <c r="K30" s="205"/>
      <c r="L30" s="203"/>
      <c r="M30" s="203"/>
      <c r="N30" s="205"/>
      <c r="O30" s="205"/>
      <c r="P30" s="203"/>
      <c r="Q30" s="203"/>
      <c r="R30" s="205"/>
      <c r="S30" s="205"/>
      <c r="T30" s="204"/>
      <c r="U30" s="204"/>
      <c r="V30" s="205"/>
      <c r="W30" s="205"/>
    </row>
    <row r="31" spans="1:23" ht="16.5" customHeight="1">
      <c r="A31" s="486" t="s">
        <v>78</v>
      </c>
      <c r="B31" s="486"/>
      <c r="C31" s="487"/>
      <c r="D31" s="443">
        <v>66575</v>
      </c>
      <c r="E31" s="443"/>
      <c r="F31" s="483">
        <v>100</v>
      </c>
      <c r="G31" s="483"/>
      <c r="H31" s="443">
        <v>67534</v>
      </c>
      <c r="I31" s="443"/>
      <c r="J31" s="483">
        <v>100</v>
      </c>
      <c r="K31" s="483"/>
      <c r="L31" s="443">
        <v>67454</v>
      </c>
      <c r="M31" s="443"/>
      <c r="N31" s="483">
        <v>100</v>
      </c>
      <c r="O31" s="483"/>
      <c r="P31" s="443">
        <v>68476</v>
      </c>
      <c r="Q31" s="443"/>
      <c r="R31" s="483">
        <v>100</v>
      </c>
      <c r="S31" s="483"/>
      <c r="T31" s="313">
        <v>69448</v>
      </c>
      <c r="U31" s="313"/>
      <c r="V31" s="483">
        <v>100</v>
      </c>
      <c r="W31" s="483"/>
    </row>
    <row r="32" spans="1:23" ht="16.5" customHeight="1">
      <c r="A32" s="486" t="s">
        <v>76</v>
      </c>
      <c r="B32" s="486"/>
      <c r="C32" s="487"/>
      <c r="D32" s="443">
        <v>145885</v>
      </c>
      <c r="E32" s="443"/>
      <c r="F32" s="483">
        <v>100</v>
      </c>
      <c r="G32" s="483"/>
      <c r="H32" s="443">
        <v>145750</v>
      </c>
      <c r="I32" s="443"/>
      <c r="J32" s="483">
        <v>100</v>
      </c>
      <c r="K32" s="483"/>
      <c r="L32" s="443">
        <v>147574</v>
      </c>
      <c r="M32" s="443"/>
      <c r="N32" s="483">
        <v>100</v>
      </c>
      <c r="O32" s="483"/>
      <c r="P32" s="443">
        <v>149520</v>
      </c>
      <c r="Q32" s="443"/>
      <c r="R32" s="483">
        <v>100</v>
      </c>
      <c r="S32" s="483"/>
      <c r="T32" s="313">
        <v>150160</v>
      </c>
      <c r="U32" s="313"/>
      <c r="V32" s="483">
        <v>100</v>
      </c>
      <c r="W32" s="483"/>
    </row>
    <row r="33" spans="1:23" ht="16.5" customHeight="1">
      <c r="A33" s="486" t="s">
        <v>77</v>
      </c>
      <c r="B33" s="486"/>
      <c r="C33" s="487"/>
      <c r="D33" s="443">
        <v>76035</v>
      </c>
      <c r="E33" s="443"/>
      <c r="F33" s="483">
        <v>100</v>
      </c>
      <c r="G33" s="483"/>
      <c r="H33" s="443">
        <v>77791</v>
      </c>
      <c r="I33" s="443"/>
      <c r="J33" s="483">
        <v>100</v>
      </c>
      <c r="K33" s="483"/>
      <c r="L33" s="443">
        <v>79922</v>
      </c>
      <c r="M33" s="443"/>
      <c r="N33" s="483">
        <v>100</v>
      </c>
      <c r="O33" s="483"/>
      <c r="P33" s="443">
        <v>81191</v>
      </c>
      <c r="Q33" s="443"/>
      <c r="R33" s="483">
        <v>100</v>
      </c>
      <c r="S33" s="483"/>
      <c r="T33" s="313">
        <v>82751</v>
      </c>
      <c r="U33" s="313"/>
      <c r="V33" s="483">
        <v>100</v>
      </c>
      <c r="W33" s="483"/>
    </row>
    <row r="34" spans="1:23" ht="16.5" customHeight="1">
      <c r="A34" s="486" t="s">
        <v>79</v>
      </c>
      <c r="B34" s="486"/>
      <c r="C34" s="487"/>
      <c r="D34" s="443">
        <v>56232</v>
      </c>
      <c r="E34" s="443"/>
      <c r="F34" s="483">
        <v>100</v>
      </c>
      <c r="G34" s="483"/>
      <c r="H34" s="443">
        <v>56445</v>
      </c>
      <c r="I34" s="443"/>
      <c r="J34" s="483">
        <v>100</v>
      </c>
      <c r="K34" s="483"/>
      <c r="L34" s="443">
        <v>56859</v>
      </c>
      <c r="M34" s="443"/>
      <c r="N34" s="483">
        <v>100</v>
      </c>
      <c r="O34" s="483"/>
      <c r="P34" s="443">
        <v>56879</v>
      </c>
      <c r="Q34" s="443"/>
      <c r="R34" s="483">
        <v>100</v>
      </c>
      <c r="S34" s="483"/>
      <c r="T34" s="313">
        <v>57018</v>
      </c>
      <c r="U34" s="313"/>
      <c r="V34" s="483">
        <v>100</v>
      </c>
      <c r="W34" s="483"/>
    </row>
    <row r="35" spans="1:23" ht="16.5" customHeight="1">
      <c r="A35" s="486" t="s">
        <v>80</v>
      </c>
      <c r="B35" s="486"/>
      <c r="C35" s="487"/>
      <c r="D35" s="443">
        <v>80017</v>
      </c>
      <c r="E35" s="443"/>
      <c r="F35" s="483">
        <v>100</v>
      </c>
      <c r="G35" s="483"/>
      <c r="H35" s="443">
        <v>80420</v>
      </c>
      <c r="I35" s="443"/>
      <c r="J35" s="483">
        <v>100</v>
      </c>
      <c r="K35" s="483"/>
      <c r="L35" s="443">
        <v>79708</v>
      </c>
      <c r="M35" s="443"/>
      <c r="N35" s="483">
        <v>100</v>
      </c>
      <c r="O35" s="483"/>
      <c r="P35" s="443">
        <v>80337</v>
      </c>
      <c r="Q35" s="443"/>
      <c r="R35" s="483">
        <v>100</v>
      </c>
      <c r="S35" s="483"/>
      <c r="T35" s="313">
        <v>80482</v>
      </c>
      <c r="U35" s="313"/>
      <c r="V35" s="483">
        <v>100</v>
      </c>
      <c r="W35" s="483"/>
    </row>
    <row r="36" spans="1:23" ht="3" customHeight="1">
      <c r="A36" s="200"/>
      <c r="B36" s="200"/>
      <c r="C36" s="201"/>
      <c r="D36" s="203"/>
      <c r="E36" s="203"/>
      <c r="F36" s="205"/>
      <c r="G36" s="205"/>
      <c r="H36" s="203"/>
      <c r="I36" s="203"/>
      <c r="J36" s="205"/>
      <c r="K36" s="205"/>
      <c r="L36" s="203"/>
      <c r="M36" s="203"/>
      <c r="N36" s="205"/>
      <c r="O36" s="205"/>
      <c r="P36" s="203"/>
      <c r="Q36" s="203"/>
      <c r="R36" s="205"/>
      <c r="S36" s="205"/>
      <c r="T36" s="204"/>
      <c r="U36" s="204"/>
      <c r="V36" s="205"/>
      <c r="W36" s="205"/>
    </row>
    <row r="37" spans="1:23" ht="16.5" customHeight="1">
      <c r="A37" s="486" t="s">
        <v>81</v>
      </c>
      <c r="B37" s="486"/>
      <c r="C37" s="487"/>
      <c r="D37" s="313">
        <v>188792</v>
      </c>
      <c r="E37" s="443"/>
      <c r="F37" s="483">
        <v>100</v>
      </c>
      <c r="G37" s="483"/>
      <c r="H37" s="443">
        <v>192324</v>
      </c>
      <c r="I37" s="443"/>
      <c r="J37" s="483">
        <v>100</v>
      </c>
      <c r="K37" s="483"/>
      <c r="L37" s="443">
        <v>192666</v>
      </c>
      <c r="M37" s="443"/>
      <c r="N37" s="483">
        <v>100</v>
      </c>
      <c r="O37" s="483"/>
      <c r="P37" s="443">
        <v>193456</v>
      </c>
      <c r="Q37" s="443"/>
      <c r="R37" s="483">
        <v>100</v>
      </c>
      <c r="S37" s="484"/>
      <c r="T37" s="313">
        <v>194506</v>
      </c>
      <c r="U37" s="313"/>
      <c r="V37" s="484">
        <v>100</v>
      </c>
      <c r="W37" s="483"/>
    </row>
    <row r="38" spans="1:23" ht="4.5" customHeight="1">
      <c r="A38" s="481"/>
      <c r="B38" s="481"/>
      <c r="C38" s="482"/>
      <c r="D38" s="203"/>
      <c r="E38" s="203"/>
      <c r="F38" s="205"/>
      <c r="G38" s="205"/>
      <c r="H38" s="205"/>
      <c r="I38" s="205"/>
      <c r="J38" s="205"/>
      <c r="K38" s="205"/>
      <c r="L38" s="205"/>
      <c r="M38" s="205"/>
      <c r="N38" s="205"/>
      <c r="O38" s="205"/>
      <c r="P38" s="205"/>
      <c r="Q38" s="205"/>
      <c r="R38" s="480"/>
      <c r="S38" s="480"/>
      <c r="T38" s="205"/>
      <c r="U38" s="205"/>
      <c r="V38" s="480"/>
      <c r="W38" s="480"/>
    </row>
    <row r="39" spans="1:24" s="59" customFormat="1" ht="13.5">
      <c r="A39" s="297" t="s">
        <v>307</v>
      </c>
      <c r="B39" s="143"/>
      <c r="C39" s="143"/>
      <c r="D39" s="143"/>
      <c r="E39" s="143"/>
      <c r="F39" s="143"/>
      <c r="G39" s="143"/>
      <c r="H39" s="143"/>
      <c r="I39" s="143"/>
      <c r="J39" s="143"/>
      <c r="K39" s="143"/>
      <c r="L39" s="143"/>
      <c r="M39" s="143"/>
      <c r="N39" s="143"/>
      <c r="O39" s="143"/>
      <c r="P39" s="143"/>
      <c r="Q39" s="143"/>
      <c r="R39" s="143"/>
      <c r="S39" s="109"/>
      <c r="T39" s="109"/>
      <c r="U39" s="109"/>
      <c r="V39" s="109"/>
      <c r="W39" s="109"/>
      <c r="X39" s="96"/>
    </row>
    <row r="40" spans="1:24" s="59" customFormat="1" ht="13.5">
      <c r="A40" s="298" t="s">
        <v>383</v>
      </c>
      <c r="B40" s="187"/>
      <c r="C40" s="187"/>
      <c r="D40" s="187"/>
      <c r="E40" s="187"/>
      <c r="F40" s="187"/>
      <c r="G40" s="187"/>
      <c r="H40" s="187"/>
      <c r="I40" s="187"/>
      <c r="J40" s="187"/>
      <c r="K40" s="187"/>
      <c r="L40" s="187"/>
      <c r="M40" s="187"/>
      <c r="N40" s="187"/>
      <c r="O40" s="187"/>
      <c r="P40" s="187"/>
      <c r="Q40" s="187"/>
      <c r="R40" s="187"/>
      <c r="S40" s="187"/>
      <c r="T40" s="187"/>
      <c r="U40" s="187"/>
      <c r="V40" s="187"/>
      <c r="W40" s="96"/>
      <c r="X40" s="96"/>
    </row>
    <row r="41" spans="1:24" ht="13.5">
      <c r="A41" s="16"/>
      <c r="B41" s="19"/>
      <c r="C41" s="19"/>
      <c r="D41" s="19"/>
      <c r="E41" s="19"/>
      <c r="F41" s="19"/>
      <c r="G41" s="19"/>
      <c r="H41" s="19"/>
      <c r="I41" s="19"/>
      <c r="J41" s="19"/>
      <c r="K41" s="19"/>
      <c r="L41" s="19"/>
      <c r="M41" s="19"/>
      <c r="N41" s="19"/>
      <c r="O41" s="19"/>
      <c r="P41" s="19"/>
      <c r="Q41" s="19"/>
      <c r="R41" s="19"/>
      <c r="S41" s="19"/>
      <c r="T41" s="19"/>
      <c r="U41" s="19"/>
      <c r="V41" s="19"/>
      <c r="W41" s="14"/>
      <c r="X41" s="14"/>
    </row>
    <row r="42" spans="1:24" ht="13.5">
      <c r="A42" s="16"/>
      <c r="B42" s="19"/>
      <c r="C42" s="19"/>
      <c r="D42" s="19"/>
      <c r="E42" s="19"/>
      <c r="F42" s="19"/>
      <c r="G42" s="19"/>
      <c r="H42" s="19"/>
      <c r="I42" s="19"/>
      <c r="J42" s="19"/>
      <c r="K42" s="19"/>
      <c r="L42" s="19"/>
      <c r="M42" s="19"/>
      <c r="N42" s="19"/>
      <c r="O42" s="19"/>
      <c r="P42" s="19"/>
      <c r="Q42" s="19"/>
      <c r="R42" s="19"/>
      <c r="S42" s="19"/>
      <c r="T42" s="19"/>
      <c r="U42" s="19"/>
      <c r="V42" s="19"/>
      <c r="W42" s="14"/>
      <c r="X42" s="14"/>
    </row>
    <row r="43" spans="1:22" ht="13.5">
      <c r="A43" s="10"/>
      <c r="B43" s="10"/>
      <c r="C43" s="10"/>
      <c r="D43" s="10"/>
      <c r="E43" s="10"/>
      <c r="F43" s="10"/>
      <c r="G43" s="10"/>
      <c r="H43" s="10"/>
      <c r="I43" s="10"/>
      <c r="J43" s="10"/>
      <c r="K43" s="10"/>
      <c r="L43" s="10"/>
      <c r="M43" s="10"/>
      <c r="N43" s="10"/>
      <c r="O43" s="10"/>
      <c r="P43" s="10"/>
      <c r="Q43" s="10"/>
      <c r="R43" s="10"/>
      <c r="S43" s="10"/>
      <c r="T43" s="19"/>
      <c r="U43" s="19"/>
      <c r="V43" s="10"/>
    </row>
    <row r="44" spans="1:23" ht="22.5" customHeight="1">
      <c r="A44" s="43" t="s">
        <v>299</v>
      </c>
      <c r="B44" s="43"/>
      <c r="C44" s="43"/>
      <c r="D44" s="43"/>
      <c r="E44" s="43"/>
      <c r="F44" s="43"/>
      <c r="G44" s="43"/>
      <c r="H44" s="43"/>
      <c r="I44" s="43"/>
      <c r="J44" s="43"/>
      <c r="K44" s="43"/>
      <c r="L44" s="43"/>
      <c r="M44" s="43"/>
      <c r="N44" s="43"/>
      <c r="O44" s="43"/>
      <c r="P44" s="43"/>
      <c r="Q44" s="43"/>
      <c r="R44" s="43"/>
      <c r="S44" s="43"/>
      <c r="T44" s="43"/>
      <c r="U44" s="43"/>
      <c r="V44" s="43"/>
      <c r="W44" s="43"/>
    </row>
    <row r="45" spans="1:23" s="59" customFormat="1" ht="13.5" customHeight="1">
      <c r="A45" s="190"/>
      <c r="B45" s="190"/>
      <c r="C45" s="190"/>
      <c r="D45" s="190"/>
      <c r="E45" s="190"/>
      <c r="F45" s="190"/>
      <c r="G45" s="190"/>
      <c r="H45" s="190"/>
      <c r="I45" s="190"/>
      <c r="J45" s="190"/>
      <c r="K45" s="190"/>
      <c r="L45" s="190"/>
      <c r="M45" s="190"/>
      <c r="N45" s="190"/>
      <c r="O45" s="190"/>
      <c r="P45" s="190"/>
      <c r="Q45" s="190"/>
      <c r="R45" s="190"/>
      <c r="S45" s="190"/>
      <c r="T45" s="190"/>
      <c r="U45" s="60"/>
      <c r="V45" s="60" t="s">
        <v>401</v>
      </c>
      <c r="W45" s="58"/>
    </row>
    <row r="46" spans="1:22" s="31" customFormat="1" ht="15" customHeight="1">
      <c r="A46" s="478" t="s">
        <v>286</v>
      </c>
      <c r="B46" s="439"/>
      <c r="C46" s="406" t="s">
        <v>290</v>
      </c>
      <c r="D46" s="407"/>
      <c r="E46" s="407"/>
      <c r="F46" s="407"/>
      <c r="G46" s="402" t="s">
        <v>291</v>
      </c>
      <c r="H46" s="402"/>
      <c r="I46" s="402"/>
      <c r="J46" s="402"/>
      <c r="K46" s="402"/>
      <c r="L46" s="402"/>
      <c r="M46" s="402"/>
      <c r="N46" s="402"/>
      <c r="O46" s="402"/>
      <c r="P46" s="402"/>
      <c r="Q46" s="402"/>
      <c r="R46" s="402"/>
      <c r="S46" s="402"/>
      <c r="T46" s="402"/>
      <c r="U46" s="402"/>
      <c r="V46" s="403"/>
    </row>
    <row r="47" spans="1:22" s="31" customFormat="1" ht="15" customHeight="1">
      <c r="A47" s="479"/>
      <c r="B47" s="440"/>
      <c r="C47" s="408"/>
      <c r="D47" s="409"/>
      <c r="E47" s="409"/>
      <c r="F47" s="409"/>
      <c r="G47" s="410" t="s">
        <v>287</v>
      </c>
      <c r="H47" s="410"/>
      <c r="I47" s="410"/>
      <c r="J47" s="410"/>
      <c r="K47" s="410" t="s">
        <v>289</v>
      </c>
      <c r="L47" s="410"/>
      <c r="M47" s="410"/>
      <c r="N47" s="410"/>
      <c r="O47" s="410"/>
      <c r="P47" s="410"/>
      <c r="Q47" s="410" t="s">
        <v>288</v>
      </c>
      <c r="R47" s="410"/>
      <c r="S47" s="410"/>
      <c r="T47" s="410"/>
      <c r="U47" s="410"/>
      <c r="V47" s="411"/>
    </row>
    <row r="48" spans="1:22" s="31" customFormat="1" ht="15" customHeight="1">
      <c r="A48" s="479"/>
      <c r="B48" s="440"/>
      <c r="C48" s="408"/>
      <c r="D48" s="409"/>
      <c r="E48" s="409"/>
      <c r="F48" s="409"/>
      <c r="G48" s="410" t="s">
        <v>292</v>
      </c>
      <c r="H48" s="410"/>
      <c r="I48" s="410"/>
      <c r="J48" s="410"/>
      <c r="K48" s="409" t="s">
        <v>293</v>
      </c>
      <c r="L48" s="409"/>
      <c r="M48" s="410" t="s">
        <v>292</v>
      </c>
      <c r="N48" s="410"/>
      <c r="O48" s="410"/>
      <c r="P48" s="410"/>
      <c r="Q48" s="409" t="s">
        <v>293</v>
      </c>
      <c r="R48" s="409"/>
      <c r="S48" s="410" t="s">
        <v>292</v>
      </c>
      <c r="T48" s="410"/>
      <c r="U48" s="410"/>
      <c r="V48" s="411"/>
    </row>
    <row r="49" spans="1:22" s="31" customFormat="1" ht="4.5" customHeight="1">
      <c r="A49" s="113"/>
      <c r="B49" s="197"/>
      <c r="C49" s="127"/>
      <c r="D49" s="127"/>
      <c r="E49" s="127"/>
      <c r="F49" s="127"/>
      <c r="G49" s="113"/>
      <c r="H49" s="113"/>
      <c r="I49" s="113"/>
      <c r="J49" s="127"/>
      <c r="K49" s="127"/>
      <c r="L49" s="127"/>
      <c r="M49" s="127"/>
      <c r="N49" s="127"/>
      <c r="O49" s="127"/>
      <c r="P49" s="127"/>
      <c r="Q49" s="127"/>
      <c r="R49" s="127"/>
      <c r="S49" s="127"/>
      <c r="T49" s="127"/>
      <c r="U49" s="127"/>
      <c r="V49" s="127"/>
    </row>
    <row r="50" spans="1:22" s="50" customFormat="1" ht="15.75" customHeight="1">
      <c r="A50" s="491">
        <v>20</v>
      </c>
      <c r="B50" s="492"/>
      <c r="C50" s="477">
        <v>20645200</v>
      </c>
      <c r="D50" s="477"/>
      <c r="E50" s="477"/>
      <c r="F50" s="477"/>
      <c r="G50" s="477">
        <v>56600</v>
      </c>
      <c r="H50" s="477"/>
      <c r="I50" s="477"/>
      <c r="J50" s="477"/>
      <c r="K50" s="476" t="s">
        <v>353</v>
      </c>
      <c r="L50" s="476"/>
      <c r="M50" s="477">
        <v>61600</v>
      </c>
      <c r="N50" s="477"/>
      <c r="O50" s="477"/>
      <c r="P50" s="477"/>
      <c r="Q50" s="476" t="s">
        <v>354</v>
      </c>
      <c r="R50" s="476"/>
      <c r="S50" s="477">
        <v>46800</v>
      </c>
      <c r="T50" s="477"/>
      <c r="U50" s="477"/>
      <c r="V50" s="477"/>
    </row>
    <row r="51" spans="1:22" s="31" customFormat="1" ht="4.5" customHeight="1">
      <c r="A51" s="198"/>
      <c r="B51" s="199"/>
      <c r="C51" s="113"/>
      <c r="D51" s="113"/>
      <c r="E51" s="113"/>
      <c r="F51" s="113"/>
      <c r="G51" s="113"/>
      <c r="H51" s="113"/>
      <c r="I51" s="113"/>
      <c r="J51" s="127"/>
      <c r="K51" s="127"/>
      <c r="L51" s="127"/>
      <c r="M51" s="127"/>
      <c r="N51" s="127"/>
      <c r="O51" s="127"/>
      <c r="P51" s="127"/>
      <c r="Q51" s="127"/>
      <c r="R51" s="127"/>
      <c r="S51" s="113"/>
      <c r="T51" s="113"/>
      <c r="U51" s="113"/>
      <c r="V51" s="113"/>
    </row>
    <row r="52" spans="1:22" s="127" customFormat="1" ht="13.5" customHeight="1">
      <c r="A52" s="297" t="s">
        <v>307</v>
      </c>
      <c r="B52" s="191"/>
      <c r="C52" s="191"/>
      <c r="D52" s="191"/>
      <c r="E52" s="191"/>
      <c r="F52" s="191"/>
      <c r="G52" s="191"/>
      <c r="H52" s="191"/>
      <c r="I52" s="192"/>
      <c r="J52" s="191"/>
      <c r="K52" s="191"/>
      <c r="L52" s="191"/>
      <c r="M52" s="192"/>
      <c r="N52" s="191"/>
      <c r="O52" s="191"/>
      <c r="P52" s="191"/>
      <c r="Q52" s="191"/>
      <c r="R52" s="191"/>
      <c r="S52" s="191"/>
      <c r="T52" s="193"/>
      <c r="U52" s="193"/>
      <c r="V52" s="191"/>
    </row>
    <row r="53" spans="8:22" s="31" customFormat="1" ht="12">
      <c r="H53" s="35"/>
      <c r="I53" s="35"/>
      <c r="J53" s="35"/>
      <c r="K53" s="35"/>
      <c r="L53" s="35"/>
      <c r="M53" s="35"/>
      <c r="N53" s="35"/>
      <c r="O53" s="35"/>
      <c r="P53" s="35"/>
      <c r="Q53" s="35"/>
      <c r="R53" s="35"/>
      <c r="S53" s="35"/>
      <c r="T53" s="29"/>
      <c r="U53" s="29"/>
      <c r="V53" s="35"/>
    </row>
    <row r="54" spans="8:22" s="31" customFormat="1" ht="12">
      <c r="H54" s="35"/>
      <c r="I54" s="35"/>
      <c r="J54" s="35"/>
      <c r="K54" s="35"/>
      <c r="L54" s="36"/>
      <c r="M54" s="36"/>
      <c r="N54" s="36"/>
      <c r="O54" s="37"/>
      <c r="P54" s="37"/>
      <c r="Q54" s="37"/>
      <c r="R54" s="37"/>
      <c r="S54" s="37"/>
      <c r="T54" s="29"/>
      <c r="U54" s="29"/>
      <c r="V54" s="35"/>
    </row>
    <row r="55" spans="9:22" s="31" customFormat="1" ht="12">
      <c r="I55" s="35"/>
      <c r="J55" s="35"/>
      <c r="K55" s="35"/>
      <c r="L55" s="35"/>
      <c r="M55" s="35"/>
      <c r="N55" s="35"/>
      <c r="O55" s="35"/>
      <c r="P55" s="35"/>
      <c r="Q55" s="35"/>
      <c r="R55" s="29"/>
      <c r="S55" s="29"/>
      <c r="T55" s="29"/>
      <c r="U55" s="29"/>
      <c r="V55" s="35"/>
    </row>
    <row r="56" spans="9:22" ht="13.5">
      <c r="I56" s="3"/>
      <c r="J56" s="37"/>
      <c r="K56" s="37"/>
      <c r="L56" s="37"/>
      <c r="M56" s="37"/>
      <c r="N56" s="37"/>
      <c r="O56" s="37"/>
      <c r="P56" s="37"/>
      <c r="Q56" s="37"/>
      <c r="R56" s="37"/>
      <c r="S56" s="37"/>
      <c r="T56" s="13"/>
      <c r="U56" s="13"/>
      <c r="V56" s="3"/>
    </row>
    <row r="57" spans="9:22" ht="13.5">
      <c r="I57" s="3"/>
      <c r="J57" s="35"/>
      <c r="K57" s="35"/>
      <c r="L57" s="35"/>
      <c r="M57" s="35"/>
      <c r="N57" s="35"/>
      <c r="O57" s="35"/>
      <c r="P57" s="35"/>
      <c r="Q57" s="35"/>
      <c r="R57" s="35"/>
      <c r="S57" s="35"/>
      <c r="T57" s="13"/>
      <c r="U57" s="13"/>
      <c r="V57" s="3"/>
    </row>
    <row r="58" spans="9:22" ht="13.5">
      <c r="I58" s="3"/>
      <c r="J58" s="3"/>
      <c r="K58" s="3"/>
      <c r="L58" s="3"/>
      <c r="M58" s="3"/>
      <c r="N58" s="3"/>
      <c r="O58" s="3"/>
      <c r="P58" s="3"/>
      <c r="Q58" s="3"/>
      <c r="R58" s="3"/>
      <c r="S58" s="3"/>
      <c r="T58" s="13"/>
      <c r="U58" s="13"/>
      <c r="V58" s="3"/>
    </row>
    <row r="59" spans="9:22" ht="13.5">
      <c r="I59" s="3"/>
      <c r="J59" s="3"/>
      <c r="K59" s="3"/>
      <c r="L59" s="3"/>
      <c r="M59" s="3"/>
      <c r="N59" s="3"/>
      <c r="O59" s="3"/>
      <c r="P59" s="3"/>
      <c r="Q59" s="3"/>
      <c r="R59" s="3"/>
      <c r="S59" s="3"/>
      <c r="T59" s="13"/>
      <c r="U59" s="13"/>
      <c r="V59" s="3"/>
    </row>
  </sheetData>
  <mergeCells count="323">
    <mergeCell ref="A50:B50"/>
    <mergeCell ref="C50:F50"/>
    <mergeCell ref="G50:J50"/>
    <mergeCell ref="V37:W37"/>
    <mergeCell ref="T37:U37"/>
    <mergeCell ref="A37:C37"/>
    <mergeCell ref="R38:S38"/>
    <mergeCell ref="P37:Q37"/>
    <mergeCell ref="H37:I37"/>
    <mergeCell ref="J37:K37"/>
    <mergeCell ref="D35:E35"/>
    <mergeCell ref="F35:G35"/>
    <mergeCell ref="L37:M37"/>
    <mergeCell ref="N37:O37"/>
    <mergeCell ref="L35:M35"/>
    <mergeCell ref="N35:O35"/>
    <mergeCell ref="H35:I35"/>
    <mergeCell ref="J35:K35"/>
    <mergeCell ref="L34:M34"/>
    <mergeCell ref="N34:O34"/>
    <mergeCell ref="H32:I32"/>
    <mergeCell ref="J32:K32"/>
    <mergeCell ref="L32:M32"/>
    <mergeCell ref="N32:O32"/>
    <mergeCell ref="L33:M33"/>
    <mergeCell ref="N33:O33"/>
    <mergeCell ref="H33:I33"/>
    <mergeCell ref="J33:K33"/>
    <mergeCell ref="H34:I34"/>
    <mergeCell ref="J34:K34"/>
    <mergeCell ref="D34:E34"/>
    <mergeCell ref="F34:G34"/>
    <mergeCell ref="D32:E32"/>
    <mergeCell ref="F32:G32"/>
    <mergeCell ref="D33:E33"/>
    <mergeCell ref="F33:G33"/>
    <mergeCell ref="L31:M31"/>
    <mergeCell ref="N31:O31"/>
    <mergeCell ref="D29:E29"/>
    <mergeCell ref="F29:G29"/>
    <mergeCell ref="D31:E31"/>
    <mergeCell ref="F31:G31"/>
    <mergeCell ref="H31:I31"/>
    <mergeCell ref="J31:K31"/>
    <mergeCell ref="H29:I29"/>
    <mergeCell ref="J29:K29"/>
    <mergeCell ref="L27:M27"/>
    <mergeCell ref="N27:O27"/>
    <mergeCell ref="L28:M28"/>
    <mergeCell ref="N28:O28"/>
    <mergeCell ref="L29:M29"/>
    <mergeCell ref="N29:O29"/>
    <mergeCell ref="D28:E28"/>
    <mergeCell ref="F28:G28"/>
    <mergeCell ref="H28:I28"/>
    <mergeCell ref="J28:K28"/>
    <mergeCell ref="D27:E27"/>
    <mergeCell ref="F27:G27"/>
    <mergeCell ref="H27:I27"/>
    <mergeCell ref="J27:K27"/>
    <mergeCell ref="N25:O25"/>
    <mergeCell ref="F25:G25"/>
    <mergeCell ref="D26:E26"/>
    <mergeCell ref="F26:G26"/>
    <mergeCell ref="H26:I26"/>
    <mergeCell ref="J26:K26"/>
    <mergeCell ref="L26:M26"/>
    <mergeCell ref="N26:O26"/>
    <mergeCell ref="D25:E25"/>
    <mergeCell ref="H25:I25"/>
    <mergeCell ref="J25:K25"/>
    <mergeCell ref="J23:K23"/>
    <mergeCell ref="L25:M25"/>
    <mergeCell ref="L23:M23"/>
    <mergeCell ref="N23:O23"/>
    <mergeCell ref="D23:E23"/>
    <mergeCell ref="F23:G23"/>
    <mergeCell ref="H23:I23"/>
    <mergeCell ref="L22:M22"/>
    <mergeCell ref="N22:O22"/>
    <mergeCell ref="D21:E21"/>
    <mergeCell ref="F21:G21"/>
    <mergeCell ref="D22:E22"/>
    <mergeCell ref="F22:G22"/>
    <mergeCell ref="H22:I22"/>
    <mergeCell ref="J22:K22"/>
    <mergeCell ref="H21:I21"/>
    <mergeCell ref="J21:K21"/>
    <mergeCell ref="L19:M19"/>
    <mergeCell ref="N19:O19"/>
    <mergeCell ref="J20:K20"/>
    <mergeCell ref="L20:M20"/>
    <mergeCell ref="N20:O20"/>
    <mergeCell ref="L21:M21"/>
    <mergeCell ref="N21:O21"/>
    <mergeCell ref="D20:E20"/>
    <mergeCell ref="F20:G20"/>
    <mergeCell ref="H20:I20"/>
    <mergeCell ref="D19:E19"/>
    <mergeCell ref="H19:I19"/>
    <mergeCell ref="J19:K19"/>
    <mergeCell ref="J17:K17"/>
    <mergeCell ref="F19:G19"/>
    <mergeCell ref="L17:M17"/>
    <mergeCell ref="N17:O17"/>
    <mergeCell ref="D17:E17"/>
    <mergeCell ref="F17:G17"/>
    <mergeCell ref="H17:I17"/>
    <mergeCell ref="L16:M16"/>
    <mergeCell ref="N16:O16"/>
    <mergeCell ref="D15:E15"/>
    <mergeCell ref="F15:G15"/>
    <mergeCell ref="D16:E16"/>
    <mergeCell ref="F16:G16"/>
    <mergeCell ref="H16:I16"/>
    <mergeCell ref="J16:K16"/>
    <mergeCell ref="H15:I15"/>
    <mergeCell ref="J15:K15"/>
    <mergeCell ref="L13:M13"/>
    <mergeCell ref="N13:O13"/>
    <mergeCell ref="L14:M14"/>
    <mergeCell ref="N14:O14"/>
    <mergeCell ref="L15:M15"/>
    <mergeCell ref="N15:O15"/>
    <mergeCell ref="D14:E14"/>
    <mergeCell ref="F14:G14"/>
    <mergeCell ref="H14:I14"/>
    <mergeCell ref="J14:K14"/>
    <mergeCell ref="D13:E13"/>
    <mergeCell ref="F13:G13"/>
    <mergeCell ref="H13:I13"/>
    <mergeCell ref="J13:K13"/>
    <mergeCell ref="L11:M11"/>
    <mergeCell ref="N11:O11"/>
    <mergeCell ref="D10:E10"/>
    <mergeCell ref="F10:G10"/>
    <mergeCell ref="D11:E11"/>
    <mergeCell ref="F11:G11"/>
    <mergeCell ref="H11:I11"/>
    <mergeCell ref="J11:K11"/>
    <mergeCell ref="H10:I10"/>
    <mergeCell ref="J10:K10"/>
    <mergeCell ref="L10:M10"/>
    <mergeCell ref="N10:O10"/>
    <mergeCell ref="D9:E9"/>
    <mergeCell ref="F9:G9"/>
    <mergeCell ref="H9:I9"/>
    <mergeCell ref="J9:K9"/>
    <mergeCell ref="L9:M9"/>
    <mergeCell ref="N9:O9"/>
    <mergeCell ref="L7:M7"/>
    <mergeCell ref="N7:O7"/>
    <mergeCell ref="D8:E8"/>
    <mergeCell ref="F8:G8"/>
    <mergeCell ref="H8:I8"/>
    <mergeCell ref="J8:K8"/>
    <mergeCell ref="L8:M8"/>
    <mergeCell ref="N8:O8"/>
    <mergeCell ref="D7:E7"/>
    <mergeCell ref="F7:G7"/>
    <mergeCell ref="H7:I7"/>
    <mergeCell ref="J7:K7"/>
    <mergeCell ref="P34:Q34"/>
    <mergeCell ref="R34:S34"/>
    <mergeCell ref="P29:Q29"/>
    <mergeCell ref="R29:S29"/>
    <mergeCell ref="P31:Q31"/>
    <mergeCell ref="R31:S31"/>
    <mergeCell ref="P27:Q27"/>
    <mergeCell ref="R27:S27"/>
    <mergeCell ref="P28:Q28"/>
    <mergeCell ref="R28:S28"/>
    <mergeCell ref="P25:Q25"/>
    <mergeCell ref="R25:S25"/>
    <mergeCell ref="P26:Q26"/>
    <mergeCell ref="R26:S26"/>
    <mergeCell ref="P22:Q22"/>
    <mergeCell ref="R22:S22"/>
    <mergeCell ref="P23:Q23"/>
    <mergeCell ref="R23:S23"/>
    <mergeCell ref="P20:Q20"/>
    <mergeCell ref="R20:S20"/>
    <mergeCell ref="P21:Q21"/>
    <mergeCell ref="R21:S21"/>
    <mergeCell ref="P17:Q17"/>
    <mergeCell ref="R17:S17"/>
    <mergeCell ref="P19:Q19"/>
    <mergeCell ref="R19:S19"/>
    <mergeCell ref="P15:Q15"/>
    <mergeCell ref="R15:S15"/>
    <mergeCell ref="P16:Q16"/>
    <mergeCell ref="R16:S16"/>
    <mergeCell ref="P13:Q13"/>
    <mergeCell ref="R13:S13"/>
    <mergeCell ref="P14:Q14"/>
    <mergeCell ref="R14:S14"/>
    <mergeCell ref="P11:Q11"/>
    <mergeCell ref="P9:Q9"/>
    <mergeCell ref="R7:S7"/>
    <mergeCell ref="R8:S8"/>
    <mergeCell ref="R9:S9"/>
    <mergeCell ref="R10:S10"/>
    <mergeCell ref="R11:S11"/>
    <mergeCell ref="P7:Q7"/>
    <mergeCell ref="P8:Q8"/>
    <mergeCell ref="P10:Q10"/>
    <mergeCell ref="D4:G4"/>
    <mergeCell ref="H4:K4"/>
    <mergeCell ref="L4:O4"/>
    <mergeCell ref="D5:E5"/>
    <mergeCell ref="F5:G5"/>
    <mergeCell ref="H5:I5"/>
    <mergeCell ref="J5:K5"/>
    <mergeCell ref="L5:M5"/>
    <mergeCell ref="N5:O5"/>
    <mergeCell ref="A25:C25"/>
    <mergeCell ref="A26:C26"/>
    <mergeCell ref="P4:S4"/>
    <mergeCell ref="P5:Q5"/>
    <mergeCell ref="R5:S5"/>
    <mergeCell ref="A10:C10"/>
    <mergeCell ref="A9:C9"/>
    <mergeCell ref="A8:C8"/>
    <mergeCell ref="A7:C7"/>
    <mergeCell ref="A4:C5"/>
    <mergeCell ref="A20:C20"/>
    <mergeCell ref="A21:C21"/>
    <mergeCell ref="A22:C22"/>
    <mergeCell ref="A23:C23"/>
    <mergeCell ref="A13:C13"/>
    <mergeCell ref="A11:C11"/>
    <mergeCell ref="A17:C17"/>
    <mergeCell ref="A19:C19"/>
    <mergeCell ref="A14:C14"/>
    <mergeCell ref="A15:C15"/>
    <mergeCell ref="A16:C16"/>
    <mergeCell ref="A27:C27"/>
    <mergeCell ref="A28:C28"/>
    <mergeCell ref="A29:C29"/>
    <mergeCell ref="A31:C31"/>
    <mergeCell ref="A32:C32"/>
    <mergeCell ref="A33:C33"/>
    <mergeCell ref="A34:C34"/>
    <mergeCell ref="A35:C35"/>
    <mergeCell ref="T4:W4"/>
    <mergeCell ref="T5:U5"/>
    <mergeCell ref="V5:W5"/>
    <mergeCell ref="T7:U7"/>
    <mergeCell ref="V7:W7"/>
    <mergeCell ref="T8:U8"/>
    <mergeCell ref="V8:W8"/>
    <mergeCell ref="T9:U9"/>
    <mergeCell ref="V9:W9"/>
    <mergeCell ref="T10:U10"/>
    <mergeCell ref="V10:W10"/>
    <mergeCell ref="T11:U11"/>
    <mergeCell ref="V11:W11"/>
    <mergeCell ref="T13:U13"/>
    <mergeCell ref="V13:W13"/>
    <mergeCell ref="T14:U14"/>
    <mergeCell ref="V14:W14"/>
    <mergeCell ref="T15:U15"/>
    <mergeCell ref="V15:W15"/>
    <mergeCell ref="T16:U16"/>
    <mergeCell ref="V16:W16"/>
    <mergeCell ref="T17:U17"/>
    <mergeCell ref="V17:W17"/>
    <mergeCell ref="T19:U19"/>
    <mergeCell ref="V19:W19"/>
    <mergeCell ref="T20:U20"/>
    <mergeCell ref="V20:W20"/>
    <mergeCell ref="T21:U21"/>
    <mergeCell ref="V21:W21"/>
    <mergeCell ref="T22:U22"/>
    <mergeCell ref="V22:W22"/>
    <mergeCell ref="T23:U23"/>
    <mergeCell ref="V23:W23"/>
    <mergeCell ref="T25:U25"/>
    <mergeCell ref="V25:W25"/>
    <mergeCell ref="T26:U26"/>
    <mergeCell ref="V26:W26"/>
    <mergeCell ref="T27:U27"/>
    <mergeCell ref="V27:W27"/>
    <mergeCell ref="T28:U28"/>
    <mergeCell ref="V28:W28"/>
    <mergeCell ref="V32:W32"/>
    <mergeCell ref="T33:U33"/>
    <mergeCell ref="V33:W33"/>
    <mergeCell ref="T29:U29"/>
    <mergeCell ref="V29:W29"/>
    <mergeCell ref="T31:U31"/>
    <mergeCell ref="V31:W31"/>
    <mergeCell ref="R37:S37"/>
    <mergeCell ref="D37:E37"/>
    <mergeCell ref="F37:G37"/>
    <mergeCell ref="T32:U32"/>
    <mergeCell ref="P35:Q35"/>
    <mergeCell ref="R35:S35"/>
    <mergeCell ref="R32:S32"/>
    <mergeCell ref="P33:Q33"/>
    <mergeCell ref="R33:S33"/>
    <mergeCell ref="P32:Q32"/>
    <mergeCell ref="T34:U34"/>
    <mergeCell ref="V34:W34"/>
    <mergeCell ref="T35:U35"/>
    <mergeCell ref="V35:W35"/>
    <mergeCell ref="C46:F48"/>
    <mergeCell ref="A46:B48"/>
    <mergeCell ref="K48:L48"/>
    <mergeCell ref="V38:W38"/>
    <mergeCell ref="A38:C38"/>
    <mergeCell ref="G47:J47"/>
    <mergeCell ref="K47:P47"/>
    <mergeCell ref="Q47:V47"/>
    <mergeCell ref="G46:V46"/>
    <mergeCell ref="G48:J48"/>
    <mergeCell ref="M48:P48"/>
    <mergeCell ref="Q48:R48"/>
    <mergeCell ref="S48:V48"/>
    <mergeCell ref="K50:L50"/>
    <mergeCell ref="M50:P50"/>
    <mergeCell ref="Q50:R50"/>
    <mergeCell ref="S50:V50"/>
  </mergeCells>
  <printOptions/>
  <pageMargins left="0.5905511811023623" right="0.5905511811023623" top="0.984251968503937" bottom="0.6692913385826772" header="0.5118110236220472" footer="0.5118110236220472"/>
  <pageSetup horizontalDpi="600" verticalDpi="600" orientation="portrait" paperSize="9" r:id="rId1"/>
  <headerFooter alignWithMargins="0">
    <oddHeader>&amp;R&amp;8都市施設　　　　73</oddHeader>
  </headerFooter>
</worksheet>
</file>

<file path=xl/worksheets/sheet6.xml><?xml version="1.0" encoding="utf-8"?>
<worksheet xmlns="http://schemas.openxmlformats.org/spreadsheetml/2006/main" xmlns:r="http://schemas.openxmlformats.org/officeDocument/2006/relationships">
  <dimension ref="A1:Y61"/>
  <sheetViews>
    <sheetView workbookViewId="0" topLeftCell="A1">
      <selection activeCell="F5" sqref="F5:N8"/>
    </sheetView>
  </sheetViews>
  <sheetFormatPr defaultColWidth="9.00390625" defaultRowHeight="13.5"/>
  <cols>
    <col min="1" max="1" width="6.875" style="0" customWidth="1"/>
    <col min="2" max="7" width="3.875" style="0" customWidth="1"/>
    <col min="8" max="9" width="3.75390625" style="0" customWidth="1"/>
    <col min="10" max="11" width="3.875" style="0" customWidth="1"/>
    <col min="12" max="12" width="7.625" style="0" customWidth="1"/>
    <col min="13" max="14" width="3.75390625" style="0" customWidth="1"/>
    <col min="15" max="18" width="3.875" style="0" customWidth="1"/>
    <col min="19" max="19" width="3.75390625" style="0" customWidth="1"/>
    <col min="20" max="22" width="3.875" style="0" customWidth="1"/>
  </cols>
  <sheetData>
    <row r="1" spans="1:21" ht="26.25" customHeight="1">
      <c r="A1" s="212" t="s">
        <v>251</v>
      </c>
      <c r="B1" s="22"/>
      <c r="C1" s="22"/>
      <c r="D1" s="22"/>
      <c r="E1" s="22"/>
      <c r="F1" s="22"/>
      <c r="G1" s="22"/>
      <c r="H1" s="22"/>
      <c r="I1" s="22"/>
      <c r="J1" s="22"/>
      <c r="K1" s="22"/>
      <c r="L1" s="22"/>
      <c r="M1" s="22"/>
      <c r="N1" s="22"/>
      <c r="O1" s="22"/>
      <c r="P1" s="22"/>
      <c r="Q1" s="22"/>
      <c r="R1" s="22"/>
      <c r="S1" s="22"/>
      <c r="T1" s="22"/>
      <c r="U1" s="22"/>
    </row>
    <row r="2" spans="1:22" ht="22.5" customHeight="1">
      <c r="A2" s="47" t="s">
        <v>84</v>
      </c>
      <c r="B2" s="43"/>
      <c r="C2" s="43"/>
      <c r="D2" s="43"/>
      <c r="E2" s="43"/>
      <c r="F2" s="43"/>
      <c r="G2" s="43"/>
      <c r="H2" s="43"/>
      <c r="I2" s="43"/>
      <c r="J2" s="43"/>
      <c r="K2" s="43"/>
      <c r="L2" s="43"/>
      <c r="M2" s="43"/>
      <c r="N2" s="43"/>
      <c r="O2" s="43"/>
      <c r="P2" s="43"/>
      <c r="Q2" s="43"/>
      <c r="R2" s="43"/>
      <c r="S2" s="43"/>
      <c r="T2" s="43"/>
      <c r="U2" s="43"/>
      <c r="V2" s="43"/>
    </row>
    <row r="3" spans="1:22" ht="13.5">
      <c r="A3" s="206" t="s">
        <v>85</v>
      </c>
      <c r="B3" s="11"/>
      <c r="C3" s="11"/>
      <c r="D3" s="11"/>
      <c r="E3" s="11"/>
      <c r="F3" s="11"/>
      <c r="G3" s="11"/>
      <c r="H3" s="11"/>
      <c r="I3" s="11"/>
      <c r="J3" s="11"/>
      <c r="K3" s="11"/>
      <c r="L3" s="11"/>
      <c r="M3" s="11"/>
      <c r="N3" s="11"/>
      <c r="O3" s="11"/>
      <c r="P3" s="11"/>
      <c r="Q3" s="11"/>
      <c r="R3" s="11"/>
      <c r="S3" s="11"/>
      <c r="T3" s="11"/>
      <c r="U3" s="11"/>
      <c r="V3" s="11"/>
    </row>
    <row r="4" spans="1:22" s="59" customFormat="1" ht="13.5" customHeight="1">
      <c r="A4" s="56" t="s">
        <v>300</v>
      </c>
      <c r="B4" s="56"/>
      <c r="C4" s="56"/>
      <c r="D4" s="56"/>
      <c r="Q4" s="208"/>
      <c r="R4" s="208"/>
      <c r="S4" s="208"/>
      <c r="T4" s="208"/>
      <c r="U4" s="189"/>
      <c r="V4" s="60" t="s">
        <v>55</v>
      </c>
    </row>
    <row r="5" spans="1:22" ht="13.5">
      <c r="A5" s="406" t="s">
        <v>45</v>
      </c>
      <c r="B5" s="407"/>
      <c r="C5" s="511" t="s">
        <v>86</v>
      </c>
      <c r="D5" s="511"/>
      <c r="E5" s="511"/>
      <c r="F5" s="407" t="s">
        <v>97</v>
      </c>
      <c r="G5" s="407"/>
      <c r="H5" s="407"/>
      <c r="I5" s="407"/>
      <c r="J5" s="407"/>
      <c r="K5" s="407"/>
      <c r="L5" s="407"/>
      <c r="M5" s="407"/>
      <c r="N5" s="407"/>
      <c r="O5" s="511" t="s">
        <v>91</v>
      </c>
      <c r="P5" s="511"/>
      <c r="Q5" s="215"/>
      <c r="R5" s="512" t="s">
        <v>355</v>
      </c>
      <c r="S5" s="216"/>
      <c r="T5" s="217"/>
      <c r="U5" s="512" t="s">
        <v>356</v>
      </c>
      <c r="V5" s="181"/>
    </row>
    <row r="6" spans="1:22" ht="6.75" customHeight="1">
      <c r="A6" s="408"/>
      <c r="B6" s="409"/>
      <c r="C6" s="510"/>
      <c r="D6" s="510"/>
      <c r="E6" s="510"/>
      <c r="F6" s="513" t="s">
        <v>87</v>
      </c>
      <c r="G6" s="513"/>
      <c r="H6" s="409" t="s">
        <v>88</v>
      </c>
      <c r="I6" s="409"/>
      <c r="J6" s="509" t="s">
        <v>89</v>
      </c>
      <c r="K6" s="509"/>
      <c r="L6" s="509" t="s">
        <v>89</v>
      </c>
      <c r="M6" s="509" t="s">
        <v>90</v>
      </c>
      <c r="N6" s="509"/>
      <c r="O6" s="514" t="s">
        <v>99</v>
      </c>
      <c r="P6" s="514"/>
      <c r="Q6" s="218"/>
      <c r="R6" s="512"/>
      <c r="S6" s="219"/>
      <c r="T6" s="220"/>
      <c r="U6" s="512"/>
      <c r="V6" s="117"/>
    </row>
    <row r="7" spans="1:22" ht="6.75" customHeight="1">
      <c r="A7" s="408"/>
      <c r="B7" s="409"/>
      <c r="C7" s="518" t="s">
        <v>357</v>
      </c>
      <c r="D7" s="518"/>
      <c r="E7" s="518"/>
      <c r="F7" s="514"/>
      <c r="G7" s="514"/>
      <c r="H7" s="409"/>
      <c r="I7" s="409"/>
      <c r="J7" s="510"/>
      <c r="K7" s="510"/>
      <c r="L7" s="510"/>
      <c r="M7" s="510"/>
      <c r="N7" s="510"/>
      <c r="O7" s="514"/>
      <c r="P7" s="514"/>
      <c r="Q7" s="221"/>
      <c r="R7" s="507" t="s">
        <v>357</v>
      </c>
      <c r="S7" s="222"/>
      <c r="T7" s="223"/>
      <c r="U7" s="507" t="s">
        <v>358</v>
      </c>
      <c r="V7" s="117"/>
    </row>
    <row r="8" spans="1:22" ht="13.5">
      <c r="A8" s="408"/>
      <c r="B8" s="409"/>
      <c r="C8" s="515"/>
      <c r="D8" s="515"/>
      <c r="E8" s="515"/>
      <c r="F8" s="444" t="s">
        <v>358</v>
      </c>
      <c r="G8" s="444"/>
      <c r="H8" s="409"/>
      <c r="I8" s="409"/>
      <c r="J8" s="515" t="s">
        <v>94</v>
      </c>
      <c r="K8" s="515"/>
      <c r="L8" s="224" t="s">
        <v>92</v>
      </c>
      <c r="M8" s="515" t="s">
        <v>93</v>
      </c>
      <c r="N8" s="515"/>
      <c r="O8" s="515" t="s">
        <v>355</v>
      </c>
      <c r="P8" s="515"/>
      <c r="Q8" s="225"/>
      <c r="R8" s="508"/>
      <c r="S8" s="226"/>
      <c r="T8" s="227"/>
      <c r="U8" s="508"/>
      <c r="V8" s="228"/>
    </row>
    <row r="9" spans="1:22" ht="5.25" customHeight="1">
      <c r="A9" s="505"/>
      <c r="B9" s="506"/>
      <c r="C9" s="59"/>
      <c r="D9" s="59"/>
      <c r="E9" s="59"/>
      <c r="F9" s="59"/>
      <c r="G9" s="59"/>
      <c r="H9" s="59"/>
      <c r="I9" s="59"/>
      <c r="J9" s="59"/>
      <c r="K9" s="59"/>
      <c r="L9" s="59"/>
      <c r="M9" s="59"/>
      <c r="N9" s="59"/>
      <c r="O9" s="59"/>
      <c r="P9" s="59"/>
      <c r="Q9" s="59"/>
      <c r="R9" s="59"/>
      <c r="S9" s="59"/>
      <c r="T9" s="59"/>
      <c r="U9" s="59"/>
      <c r="V9" s="59"/>
    </row>
    <row r="10" spans="1:22" ht="15" customHeight="1">
      <c r="A10" s="491">
        <v>16</v>
      </c>
      <c r="B10" s="492"/>
      <c r="C10" s="519">
        <v>2438</v>
      </c>
      <c r="D10" s="519"/>
      <c r="E10" s="519"/>
      <c r="F10" s="519">
        <f>SUM(H10:N10)</f>
        <v>2269</v>
      </c>
      <c r="G10" s="519"/>
      <c r="H10" s="519">
        <v>1135</v>
      </c>
      <c r="I10" s="519"/>
      <c r="J10" s="519">
        <v>69</v>
      </c>
      <c r="K10" s="519"/>
      <c r="L10" s="230">
        <v>548</v>
      </c>
      <c r="M10" s="519">
        <v>517</v>
      </c>
      <c r="N10" s="519"/>
      <c r="O10" s="519">
        <v>2169</v>
      </c>
      <c r="P10" s="519"/>
      <c r="Q10" s="520">
        <f>O10/C10*100</f>
        <v>88.96636587366694</v>
      </c>
      <c r="R10" s="520"/>
      <c r="S10" s="520"/>
      <c r="T10" s="520">
        <f>O10/F10*100</f>
        <v>95.59277214631996</v>
      </c>
      <c r="U10" s="520"/>
      <c r="V10" s="520"/>
    </row>
    <row r="11" spans="1:22" ht="15" customHeight="1">
      <c r="A11" s="329">
        <v>17</v>
      </c>
      <c r="B11" s="330"/>
      <c r="C11" s="443">
        <v>2438</v>
      </c>
      <c r="D11" s="443"/>
      <c r="E11" s="443"/>
      <c r="F11" s="443">
        <f>SUM(H11:N11)</f>
        <v>2269</v>
      </c>
      <c r="G11" s="443"/>
      <c r="H11" s="443">
        <v>1135</v>
      </c>
      <c r="I11" s="443"/>
      <c r="J11" s="443">
        <v>69</v>
      </c>
      <c r="K11" s="443"/>
      <c r="L11" s="167">
        <v>548</v>
      </c>
      <c r="M11" s="443">
        <v>517</v>
      </c>
      <c r="N11" s="443"/>
      <c r="O11" s="443">
        <v>2169</v>
      </c>
      <c r="P11" s="443"/>
      <c r="Q11" s="496">
        <f>O11/C11*100</f>
        <v>88.96636587366694</v>
      </c>
      <c r="R11" s="496"/>
      <c r="S11" s="496"/>
      <c r="T11" s="496">
        <f>O11/F11*100</f>
        <v>95.59277214631996</v>
      </c>
      <c r="U11" s="496"/>
      <c r="V11" s="496"/>
    </row>
    <row r="12" spans="1:22" ht="15" customHeight="1">
      <c r="A12" s="329">
        <v>18</v>
      </c>
      <c r="B12" s="494"/>
      <c r="C12" s="443">
        <v>2438</v>
      </c>
      <c r="D12" s="443"/>
      <c r="E12" s="443"/>
      <c r="F12" s="443">
        <f>SUM(H12:N12)</f>
        <v>2269</v>
      </c>
      <c r="G12" s="443"/>
      <c r="H12" s="443">
        <v>1135</v>
      </c>
      <c r="I12" s="443"/>
      <c r="J12" s="443">
        <v>69</v>
      </c>
      <c r="K12" s="443"/>
      <c r="L12" s="167">
        <v>548</v>
      </c>
      <c r="M12" s="443">
        <v>517</v>
      </c>
      <c r="N12" s="443"/>
      <c r="O12" s="443">
        <v>2169</v>
      </c>
      <c r="P12" s="443"/>
      <c r="Q12" s="496">
        <f>O12/C12*100</f>
        <v>88.96636587366694</v>
      </c>
      <c r="R12" s="496"/>
      <c r="S12" s="496"/>
      <c r="T12" s="496">
        <f>O12/F12*100</f>
        <v>95.59277214631996</v>
      </c>
      <c r="U12" s="496"/>
      <c r="V12" s="496"/>
    </row>
    <row r="13" spans="1:22" ht="15" customHeight="1">
      <c r="A13" s="329">
        <v>19</v>
      </c>
      <c r="B13" s="494"/>
      <c r="C13" s="443">
        <v>2438</v>
      </c>
      <c r="D13" s="443"/>
      <c r="E13" s="443"/>
      <c r="F13" s="443">
        <f>SUM(H13:N13)</f>
        <v>2269</v>
      </c>
      <c r="G13" s="443"/>
      <c r="H13" s="443">
        <v>1135</v>
      </c>
      <c r="I13" s="443"/>
      <c r="J13" s="443">
        <v>69</v>
      </c>
      <c r="K13" s="443"/>
      <c r="L13" s="167">
        <v>548</v>
      </c>
      <c r="M13" s="443">
        <v>517</v>
      </c>
      <c r="N13" s="443"/>
      <c r="O13" s="443">
        <v>2169</v>
      </c>
      <c r="P13" s="443"/>
      <c r="Q13" s="496">
        <f>O13/C13*100</f>
        <v>88.96636587366694</v>
      </c>
      <c r="R13" s="496"/>
      <c r="S13" s="496"/>
      <c r="T13" s="496">
        <f>O13/F13*100</f>
        <v>95.59277214631996</v>
      </c>
      <c r="U13" s="496"/>
      <c r="V13" s="496"/>
    </row>
    <row r="14" spans="1:22" ht="15" customHeight="1">
      <c r="A14" s="528">
        <v>20</v>
      </c>
      <c r="B14" s="529"/>
      <c r="C14" s="314">
        <v>2438</v>
      </c>
      <c r="D14" s="314"/>
      <c r="E14" s="314"/>
      <c r="F14" s="314">
        <f>SUM(H14:N14)</f>
        <v>2269</v>
      </c>
      <c r="G14" s="314"/>
      <c r="H14" s="314">
        <v>1135</v>
      </c>
      <c r="I14" s="314"/>
      <c r="J14" s="314">
        <v>69</v>
      </c>
      <c r="K14" s="314"/>
      <c r="L14" s="42">
        <v>548</v>
      </c>
      <c r="M14" s="314">
        <v>517</v>
      </c>
      <c r="N14" s="314"/>
      <c r="O14" s="314">
        <v>2169</v>
      </c>
      <c r="P14" s="314"/>
      <c r="Q14" s="498">
        <f>O14/C14*100</f>
        <v>88.96636587366694</v>
      </c>
      <c r="R14" s="498"/>
      <c r="S14" s="498"/>
      <c r="T14" s="498">
        <f>O14/F14*100</f>
        <v>95.59277214631996</v>
      </c>
      <c r="U14" s="498"/>
      <c r="V14" s="498"/>
    </row>
    <row r="15" spans="1:22" ht="5.25" customHeight="1">
      <c r="A15" s="516"/>
      <c r="B15" s="517"/>
      <c r="C15" s="231"/>
      <c r="D15" s="231"/>
      <c r="E15" s="231"/>
      <c r="F15" s="231"/>
      <c r="G15" s="231"/>
      <c r="H15" s="231"/>
      <c r="I15" s="231"/>
      <c r="J15" s="231"/>
      <c r="K15" s="231"/>
      <c r="L15" s="231"/>
      <c r="M15" s="231"/>
      <c r="N15" s="231"/>
      <c r="O15" s="231"/>
      <c r="P15" s="231"/>
      <c r="Q15" s="231"/>
      <c r="R15" s="231"/>
      <c r="S15" s="231"/>
      <c r="T15" s="231"/>
      <c r="U15" s="231"/>
      <c r="V15" s="231"/>
    </row>
    <row r="16" spans="1:22" s="59" customFormat="1" ht="13.5">
      <c r="A16" s="297" t="s">
        <v>305</v>
      </c>
      <c r="B16" s="143"/>
      <c r="C16" s="143"/>
      <c r="D16" s="143"/>
      <c r="E16" s="143"/>
      <c r="F16" s="143"/>
      <c r="G16" s="143"/>
      <c r="H16" s="143"/>
      <c r="I16" s="143"/>
      <c r="J16" s="143"/>
      <c r="K16" s="143"/>
      <c r="L16" s="109"/>
      <c r="M16" s="109"/>
      <c r="N16" s="109"/>
      <c r="O16" s="109"/>
      <c r="P16" s="109"/>
      <c r="Q16" s="109"/>
      <c r="R16" s="109"/>
      <c r="S16" s="109"/>
      <c r="T16" s="109"/>
      <c r="U16" s="109"/>
      <c r="V16" s="109"/>
    </row>
    <row r="17" spans="1:22" ht="13.5">
      <c r="A17" s="16"/>
      <c r="B17" s="16"/>
      <c r="C17" s="16"/>
      <c r="D17" s="16"/>
      <c r="E17" s="16"/>
      <c r="F17" s="16"/>
      <c r="G17" s="16"/>
      <c r="H17" s="16"/>
      <c r="I17" s="16"/>
      <c r="J17" s="16"/>
      <c r="K17" s="16"/>
      <c r="L17" s="13"/>
      <c r="M17" s="13"/>
      <c r="N17" s="13"/>
      <c r="O17" s="13"/>
      <c r="P17" s="13"/>
      <c r="Q17" s="13"/>
      <c r="R17" s="13"/>
      <c r="S17" s="13"/>
      <c r="T17" s="13"/>
      <c r="U17" s="13"/>
      <c r="V17" s="13"/>
    </row>
    <row r="18" spans="1:22" ht="13.5">
      <c r="A18" s="207" t="s">
        <v>95</v>
      </c>
      <c r="B18" s="17"/>
      <c r="C18" s="17"/>
      <c r="D18" s="17"/>
      <c r="E18" s="17"/>
      <c r="F18" s="17"/>
      <c r="G18" s="17"/>
      <c r="H18" s="17"/>
      <c r="I18" s="17"/>
      <c r="J18" s="17"/>
      <c r="K18" s="17"/>
      <c r="L18" s="17"/>
      <c r="M18" s="17"/>
      <c r="N18" s="17"/>
      <c r="O18" s="17"/>
      <c r="P18" s="17"/>
      <c r="Q18" s="17"/>
      <c r="R18" s="17"/>
      <c r="S18" s="17"/>
      <c r="T18" s="17"/>
      <c r="U18" s="17"/>
      <c r="V18" s="17"/>
    </row>
    <row r="19" spans="1:22" s="59" customFormat="1" ht="13.5">
      <c r="A19" s="209" t="s">
        <v>301</v>
      </c>
      <c r="B19" s="209"/>
      <c r="C19" s="209"/>
      <c r="D19" s="209"/>
      <c r="E19" s="96"/>
      <c r="F19" s="96"/>
      <c r="G19" s="96"/>
      <c r="H19" s="96"/>
      <c r="I19" s="96"/>
      <c r="J19" s="96"/>
      <c r="K19" s="96"/>
      <c r="L19" s="96"/>
      <c r="M19" s="96"/>
      <c r="N19" s="96"/>
      <c r="O19" s="96"/>
      <c r="P19" s="96"/>
      <c r="Q19" s="210"/>
      <c r="R19" s="210"/>
      <c r="S19" s="210"/>
      <c r="T19" s="210"/>
      <c r="U19" s="161"/>
      <c r="V19" s="107" t="s">
        <v>55</v>
      </c>
    </row>
    <row r="20" spans="1:22" ht="13.5">
      <c r="A20" s="437" t="s">
        <v>45</v>
      </c>
      <c r="B20" s="454"/>
      <c r="C20" s="500" t="s">
        <v>96</v>
      </c>
      <c r="D20" s="500"/>
      <c r="E20" s="500"/>
      <c r="F20" s="454" t="s">
        <v>98</v>
      </c>
      <c r="G20" s="454"/>
      <c r="H20" s="454"/>
      <c r="I20" s="454"/>
      <c r="J20" s="454"/>
      <c r="K20" s="454"/>
      <c r="L20" s="454"/>
      <c r="M20" s="454"/>
      <c r="N20" s="454"/>
      <c r="O20" s="500" t="s">
        <v>91</v>
      </c>
      <c r="P20" s="500"/>
      <c r="Q20" s="232"/>
      <c r="R20" s="501" t="s">
        <v>355</v>
      </c>
      <c r="S20" s="233"/>
      <c r="T20" s="234"/>
      <c r="U20" s="501" t="s">
        <v>356</v>
      </c>
      <c r="V20" s="140"/>
    </row>
    <row r="21" spans="1:22" ht="6.75" customHeight="1">
      <c r="A21" s="438"/>
      <c r="B21" s="427"/>
      <c r="C21" s="332"/>
      <c r="D21" s="332"/>
      <c r="E21" s="332"/>
      <c r="F21" s="504" t="s">
        <v>87</v>
      </c>
      <c r="G21" s="504"/>
      <c r="H21" s="427" t="s">
        <v>88</v>
      </c>
      <c r="I21" s="427"/>
      <c r="J21" s="331" t="s">
        <v>89</v>
      </c>
      <c r="K21" s="331"/>
      <c r="L21" s="331" t="s">
        <v>89</v>
      </c>
      <c r="M21" s="331" t="s">
        <v>90</v>
      </c>
      <c r="N21" s="331"/>
      <c r="O21" s="497" t="s">
        <v>100</v>
      </c>
      <c r="P21" s="497"/>
      <c r="Q21" s="235"/>
      <c r="R21" s="501"/>
      <c r="S21" s="183"/>
      <c r="T21" s="236"/>
      <c r="U21" s="501"/>
      <c r="V21" s="100"/>
    </row>
    <row r="22" spans="1:22" ht="6.75" customHeight="1">
      <c r="A22" s="438"/>
      <c r="B22" s="427"/>
      <c r="C22" s="524" t="s">
        <v>357</v>
      </c>
      <c r="D22" s="524"/>
      <c r="E22" s="524"/>
      <c r="F22" s="497"/>
      <c r="G22" s="497"/>
      <c r="H22" s="427"/>
      <c r="I22" s="427"/>
      <c r="J22" s="332"/>
      <c r="K22" s="332"/>
      <c r="L22" s="332"/>
      <c r="M22" s="332"/>
      <c r="N22" s="332"/>
      <c r="O22" s="497"/>
      <c r="P22" s="497"/>
      <c r="Q22" s="237"/>
      <c r="R22" s="502" t="s">
        <v>357</v>
      </c>
      <c r="S22" s="238"/>
      <c r="T22" s="239"/>
      <c r="U22" s="502" t="s">
        <v>359</v>
      </c>
      <c r="V22" s="100"/>
    </row>
    <row r="23" spans="1:22" ht="13.5">
      <c r="A23" s="438"/>
      <c r="B23" s="427"/>
      <c r="C23" s="499"/>
      <c r="D23" s="499"/>
      <c r="E23" s="499"/>
      <c r="F23" s="444" t="s">
        <v>358</v>
      </c>
      <c r="G23" s="444"/>
      <c r="H23" s="427"/>
      <c r="I23" s="427"/>
      <c r="J23" s="499" t="s">
        <v>94</v>
      </c>
      <c r="K23" s="499"/>
      <c r="L23" s="240" t="s">
        <v>92</v>
      </c>
      <c r="M23" s="499" t="s">
        <v>93</v>
      </c>
      <c r="N23" s="499"/>
      <c r="O23" s="499" t="s">
        <v>355</v>
      </c>
      <c r="P23" s="499"/>
      <c r="Q23" s="182"/>
      <c r="R23" s="503"/>
      <c r="S23" s="241"/>
      <c r="T23" s="242"/>
      <c r="U23" s="503"/>
      <c r="V23" s="243"/>
    </row>
    <row r="24" spans="1:22" ht="5.25" customHeight="1">
      <c r="A24" s="521"/>
      <c r="B24" s="522"/>
      <c r="C24" s="96"/>
      <c r="D24" s="96"/>
      <c r="E24" s="96"/>
      <c r="F24" s="244"/>
      <c r="G24" s="244"/>
      <c r="H24" s="96"/>
      <c r="I24" s="96"/>
      <c r="J24" s="96"/>
      <c r="K24" s="96"/>
      <c r="L24" s="96"/>
      <c r="M24" s="96"/>
      <c r="N24" s="96"/>
      <c r="O24" s="96"/>
      <c r="P24" s="96"/>
      <c r="Q24" s="96"/>
      <c r="R24" s="96"/>
      <c r="S24" s="96"/>
      <c r="T24" s="96"/>
      <c r="U24" s="96"/>
      <c r="V24" s="96"/>
    </row>
    <row r="25" spans="1:22" ht="15" customHeight="1">
      <c r="A25" s="329">
        <v>16</v>
      </c>
      <c r="B25" s="330"/>
      <c r="C25" s="443">
        <v>171919</v>
      </c>
      <c r="D25" s="443"/>
      <c r="E25" s="443"/>
      <c r="F25" s="443">
        <v>209000</v>
      </c>
      <c r="G25" s="443"/>
      <c r="H25" s="443">
        <v>130000</v>
      </c>
      <c r="I25" s="443"/>
      <c r="J25" s="443">
        <v>6000</v>
      </c>
      <c r="K25" s="443"/>
      <c r="L25" s="167">
        <v>40000</v>
      </c>
      <c r="M25" s="443">
        <v>33000</v>
      </c>
      <c r="N25" s="443"/>
      <c r="O25" s="443">
        <f>C25</f>
        <v>171919</v>
      </c>
      <c r="P25" s="443"/>
      <c r="Q25" s="496">
        <f>O25/C25*100</f>
        <v>100</v>
      </c>
      <c r="R25" s="496"/>
      <c r="S25" s="496"/>
      <c r="T25" s="496">
        <f>O25/F25*100</f>
        <v>82.2578947368421</v>
      </c>
      <c r="U25" s="496"/>
      <c r="V25" s="496"/>
    </row>
    <row r="26" spans="1:22" ht="15" customHeight="1">
      <c r="A26" s="329">
        <v>17</v>
      </c>
      <c r="B26" s="330"/>
      <c r="C26" s="443">
        <v>173307</v>
      </c>
      <c r="D26" s="443"/>
      <c r="E26" s="443"/>
      <c r="F26" s="443">
        <v>209000</v>
      </c>
      <c r="G26" s="443"/>
      <c r="H26" s="443">
        <v>130000</v>
      </c>
      <c r="I26" s="443"/>
      <c r="J26" s="443">
        <v>6000</v>
      </c>
      <c r="K26" s="443"/>
      <c r="L26" s="167">
        <v>40000</v>
      </c>
      <c r="M26" s="443">
        <v>33000</v>
      </c>
      <c r="N26" s="443"/>
      <c r="O26" s="443">
        <f>C26</f>
        <v>173307</v>
      </c>
      <c r="P26" s="443"/>
      <c r="Q26" s="496">
        <f>O26/C26*100</f>
        <v>100</v>
      </c>
      <c r="R26" s="496"/>
      <c r="S26" s="496"/>
      <c r="T26" s="496">
        <f>O26/F26*100</f>
        <v>82.92200956937799</v>
      </c>
      <c r="U26" s="496"/>
      <c r="V26" s="496"/>
    </row>
    <row r="27" spans="1:22" ht="15" customHeight="1">
      <c r="A27" s="329">
        <v>18</v>
      </c>
      <c r="B27" s="494"/>
      <c r="C27" s="313">
        <v>173165</v>
      </c>
      <c r="D27" s="443"/>
      <c r="E27" s="443"/>
      <c r="F27" s="443">
        <v>209000</v>
      </c>
      <c r="G27" s="443"/>
      <c r="H27" s="443">
        <v>130000</v>
      </c>
      <c r="I27" s="443"/>
      <c r="J27" s="443">
        <v>6000</v>
      </c>
      <c r="K27" s="443"/>
      <c r="L27" s="167">
        <v>40000</v>
      </c>
      <c r="M27" s="443">
        <v>33000</v>
      </c>
      <c r="N27" s="443"/>
      <c r="O27" s="443">
        <f>C27</f>
        <v>173165</v>
      </c>
      <c r="P27" s="443"/>
      <c r="Q27" s="496">
        <f>O27/C27*100</f>
        <v>100</v>
      </c>
      <c r="R27" s="496"/>
      <c r="S27" s="496"/>
      <c r="T27" s="496">
        <f>O27/F27*100</f>
        <v>82.85406698564593</v>
      </c>
      <c r="U27" s="496"/>
      <c r="V27" s="496"/>
    </row>
    <row r="28" spans="1:22" ht="15" customHeight="1">
      <c r="A28" s="329">
        <v>19</v>
      </c>
      <c r="B28" s="494"/>
      <c r="C28" s="313">
        <v>174917</v>
      </c>
      <c r="D28" s="443"/>
      <c r="E28" s="443"/>
      <c r="F28" s="443">
        <v>209000</v>
      </c>
      <c r="G28" s="443"/>
      <c r="H28" s="443">
        <v>130000</v>
      </c>
      <c r="I28" s="443"/>
      <c r="J28" s="443">
        <v>6000</v>
      </c>
      <c r="K28" s="443"/>
      <c r="L28" s="167">
        <v>40000</v>
      </c>
      <c r="M28" s="443">
        <v>33000</v>
      </c>
      <c r="N28" s="443"/>
      <c r="O28" s="443">
        <f>C28</f>
        <v>174917</v>
      </c>
      <c r="P28" s="443"/>
      <c r="Q28" s="496">
        <f>O28/C28*100</f>
        <v>100</v>
      </c>
      <c r="R28" s="496"/>
      <c r="S28" s="496"/>
      <c r="T28" s="496">
        <f>O28/F28*100</f>
        <v>83.69234449760765</v>
      </c>
      <c r="U28" s="496"/>
      <c r="V28" s="496"/>
    </row>
    <row r="29" spans="1:22" ht="15" customHeight="1">
      <c r="A29" s="424">
        <v>20</v>
      </c>
      <c r="B29" s="530"/>
      <c r="C29" s="314">
        <v>176149</v>
      </c>
      <c r="D29" s="314"/>
      <c r="E29" s="314"/>
      <c r="F29" s="314">
        <f>SUM(H29:N29)</f>
        <v>209000</v>
      </c>
      <c r="G29" s="314"/>
      <c r="H29" s="314">
        <v>130000</v>
      </c>
      <c r="I29" s="314"/>
      <c r="J29" s="314">
        <v>6000</v>
      </c>
      <c r="K29" s="314"/>
      <c r="L29" s="42">
        <v>40000</v>
      </c>
      <c r="M29" s="314">
        <v>33000</v>
      </c>
      <c r="N29" s="314"/>
      <c r="O29" s="314">
        <f>C29</f>
        <v>176149</v>
      </c>
      <c r="P29" s="314"/>
      <c r="Q29" s="498">
        <f>O29/C29*100</f>
        <v>100</v>
      </c>
      <c r="R29" s="498"/>
      <c r="S29" s="498"/>
      <c r="T29" s="498">
        <f>O29/F29*100</f>
        <v>84.28181818181818</v>
      </c>
      <c r="U29" s="498"/>
      <c r="V29" s="498"/>
    </row>
    <row r="30" spans="1:22" ht="5.25" customHeight="1">
      <c r="A30" s="516"/>
      <c r="B30" s="517"/>
      <c r="C30" s="231"/>
      <c r="D30" s="231"/>
      <c r="E30" s="231"/>
      <c r="F30" s="231"/>
      <c r="G30" s="231"/>
      <c r="H30" s="231"/>
      <c r="I30" s="231"/>
      <c r="J30" s="231"/>
      <c r="K30" s="231"/>
      <c r="L30" s="231"/>
      <c r="M30" s="231"/>
      <c r="N30" s="231"/>
      <c r="O30" s="231"/>
      <c r="P30" s="231"/>
      <c r="Q30" s="231"/>
      <c r="R30" s="231"/>
      <c r="S30" s="231"/>
      <c r="T30" s="231"/>
      <c r="U30" s="231"/>
      <c r="V30" s="231"/>
    </row>
    <row r="31" spans="1:22" s="59" customFormat="1" ht="13.5">
      <c r="A31" s="297" t="s">
        <v>305</v>
      </c>
      <c r="B31" s="143"/>
      <c r="C31" s="143"/>
      <c r="D31" s="143"/>
      <c r="E31" s="143"/>
      <c r="F31" s="143"/>
      <c r="G31" s="143"/>
      <c r="H31" s="143"/>
      <c r="I31" s="143"/>
      <c r="J31" s="143"/>
      <c r="K31" s="143"/>
      <c r="L31" s="109"/>
      <c r="M31" s="109"/>
      <c r="N31" s="109"/>
      <c r="O31" s="109"/>
      <c r="P31" s="109"/>
      <c r="Q31" s="109"/>
      <c r="R31" s="109"/>
      <c r="S31" s="109"/>
      <c r="T31" s="109"/>
      <c r="U31" s="109"/>
      <c r="V31" s="109"/>
    </row>
    <row r="32" spans="1:9" s="59" customFormat="1" ht="13.5">
      <c r="A32" s="296" t="s">
        <v>384</v>
      </c>
      <c r="B32" s="211"/>
      <c r="C32" s="211"/>
      <c r="D32" s="211"/>
      <c r="E32" s="211"/>
      <c r="F32" s="211"/>
      <c r="G32" s="211"/>
      <c r="H32" s="211"/>
      <c r="I32" s="211"/>
    </row>
    <row r="33" spans="1:9" ht="12" customHeight="1">
      <c r="A33" s="10"/>
      <c r="B33" s="10"/>
      <c r="C33" s="10"/>
      <c r="D33" s="10"/>
      <c r="E33" s="10"/>
      <c r="F33" s="10"/>
      <c r="G33" s="10"/>
      <c r="H33" s="10"/>
      <c r="I33" s="10"/>
    </row>
    <row r="34" spans="1:9" ht="12" customHeight="1">
      <c r="A34" s="10"/>
      <c r="B34" s="10"/>
      <c r="C34" s="10"/>
      <c r="D34" s="10"/>
      <c r="E34" s="10"/>
      <c r="F34" s="10"/>
      <c r="G34" s="10"/>
      <c r="H34" s="10"/>
      <c r="I34" s="10"/>
    </row>
    <row r="35" spans="1:22" ht="22.5" customHeight="1">
      <c r="A35" s="47" t="s">
        <v>101</v>
      </c>
      <c r="B35" s="43"/>
      <c r="C35" s="43"/>
      <c r="D35" s="43"/>
      <c r="E35" s="43"/>
      <c r="F35" s="43"/>
      <c r="G35" s="43"/>
      <c r="H35" s="43"/>
      <c r="I35" s="43"/>
      <c r="J35" s="43"/>
      <c r="K35" s="43"/>
      <c r="L35" s="43"/>
      <c r="M35" s="43"/>
      <c r="N35" s="43"/>
      <c r="O35" s="43"/>
      <c r="P35" s="43"/>
      <c r="Q35" s="43"/>
      <c r="R35" s="43"/>
      <c r="S35" s="43"/>
      <c r="T35" s="43"/>
      <c r="U35" s="43"/>
      <c r="V35" s="43"/>
    </row>
    <row r="36" spans="1:22" s="59" customFormat="1" ht="13.5">
      <c r="A36" s="56" t="s">
        <v>302</v>
      </c>
      <c r="B36" s="56"/>
      <c r="C36" s="56"/>
      <c r="D36" s="56"/>
      <c r="Q36" s="208"/>
      <c r="R36" s="208"/>
      <c r="S36" s="208"/>
      <c r="T36" s="208"/>
      <c r="U36" s="189"/>
      <c r="V36" s="60" t="s">
        <v>55</v>
      </c>
    </row>
    <row r="37" spans="1:25" ht="13.5">
      <c r="A37" s="437" t="s">
        <v>45</v>
      </c>
      <c r="B37" s="454"/>
      <c r="C37" s="526" t="s">
        <v>104</v>
      </c>
      <c r="D37" s="526"/>
      <c r="E37" s="526"/>
      <c r="F37" s="454" t="s">
        <v>103</v>
      </c>
      <c r="G37" s="454"/>
      <c r="H37" s="454"/>
      <c r="I37" s="454"/>
      <c r="J37" s="454"/>
      <c r="K37" s="454"/>
      <c r="L37" s="454"/>
      <c r="M37" s="454"/>
      <c r="N37" s="454"/>
      <c r="O37" s="454"/>
      <c r="P37" s="454"/>
      <c r="Q37" s="391" t="s">
        <v>107</v>
      </c>
      <c r="R37" s="391"/>
      <c r="S37" s="391"/>
      <c r="T37" s="391" t="s">
        <v>108</v>
      </c>
      <c r="U37" s="391"/>
      <c r="V37" s="523"/>
      <c r="W37" s="14"/>
      <c r="X37" s="14"/>
      <c r="Y37" s="14"/>
    </row>
    <row r="38" spans="1:25" ht="13.5">
      <c r="A38" s="438"/>
      <c r="B38" s="427"/>
      <c r="C38" s="527"/>
      <c r="D38" s="527"/>
      <c r="E38" s="527"/>
      <c r="F38" s="427" t="s">
        <v>17</v>
      </c>
      <c r="G38" s="427"/>
      <c r="H38" s="427"/>
      <c r="I38" s="427"/>
      <c r="J38" s="427" t="s">
        <v>105</v>
      </c>
      <c r="K38" s="427"/>
      <c r="L38" s="427"/>
      <c r="M38" s="427" t="s">
        <v>106</v>
      </c>
      <c r="N38" s="427"/>
      <c r="O38" s="427"/>
      <c r="P38" s="427"/>
      <c r="Q38" s="393"/>
      <c r="R38" s="393"/>
      <c r="S38" s="393"/>
      <c r="T38" s="393"/>
      <c r="U38" s="393"/>
      <c r="V38" s="339"/>
      <c r="W38" s="14"/>
      <c r="X38" s="14"/>
      <c r="Y38" s="14"/>
    </row>
    <row r="39" spans="1:25" ht="5.25" customHeight="1">
      <c r="A39" s="245"/>
      <c r="B39" s="246"/>
      <c r="C39" s="137"/>
      <c r="D39" s="137"/>
      <c r="E39" s="137"/>
      <c r="F39" s="137"/>
      <c r="G39" s="137"/>
      <c r="H39" s="137"/>
      <c r="I39" s="137"/>
      <c r="J39" s="137"/>
      <c r="K39" s="137"/>
      <c r="L39" s="137"/>
      <c r="M39" s="137"/>
      <c r="N39" s="137"/>
      <c r="O39" s="137"/>
      <c r="P39" s="137"/>
      <c r="Q39" s="137"/>
      <c r="R39" s="137"/>
      <c r="S39" s="137"/>
      <c r="T39" s="137"/>
      <c r="U39" s="137"/>
      <c r="V39" s="137"/>
      <c r="W39" s="14"/>
      <c r="X39" s="14"/>
      <c r="Y39" s="14"/>
    </row>
    <row r="40" spans="1:25" ht="15" customHeight="1">
      <c r="A40" s="329">
        <v>16</v>
      </c>
      <c r="B40" s="330"/>
      <c r="C40" s="495">
        <v>1</v>
      </c>
      <c r="D40" s="495"/>
      <c r="E40" s="495"/>
      <c r="F40" s="495">
        <f>J40+M40</f>
        <v>438530</v>
      </c>
      <c r="G40" s="495"/>
      <c r="H40" s="495"/>
      <c r="I40" s="495"/>
      <c r="J40" s="495">
        <v>44432</v>
      </c>
      <c r="K40" s="495"/>
      <c r="L40" s="495"/>
      <c r="M40" s="495">
        <v>394098</v>
      </c>
      <c r="N40" s="495"/>
      <c r="O40" s="495"/>
      <c r="P40" s="495"/>
      <c r="Q40" s="495">
        <v>13359</v>
      </c>
      <c r="R40" s="495"/>
      <c r="S40" s="495"/>
      <c r="T40" s="495">
        <v>49456</v>
      </c>
      <c r="U40" s="495"/>
      <c r="V40" s="495"/>
      <c r="W40" s="24"/>
      <c r="X40" s="14"/>
      <c r="Y40" s="14"/>
    </row>
    <row r="41" spans="1:25" ht="15" customHeight="1">
      <c r="A41" s="329">
        <v>17</v>
      </c>
      <c r="B41" s="330"/>
      <c r="C41" s="495">
        <v>1</v>
      </c>
      <c r="D41" s="495"/>
      <c r="E41" s="495"/>
      <c r="F41" s="495">
        <v>448194</v>
      </c>
      <c r="G41" s="495"/>
      <c r="H41" s="495"/>
      <c r="I41" s="495"/>
      <c r="J41" s="495">
        <v>45938</v>
      </c>
      <c r="K41" s="495"/>
      <c r="L41" s="495"/>
      <c r="M41" s="495">
        <v>402256</v>
      </c>
      <c r="N41" s="495"/>
      <c r="O41" s="495"/>
      <c r="P41" s="495"/>
      <c r="Q41" s="495">
        <v>13561</v>
      </c>
      <c r="R41" s="495"/>
      <c r="S41" s="495"/>
      <c r="T41" s="495">
        <v>50008</v>
      </c>
      <c r="U41" s="495"/>
      <c r="V41" s="495"/>
      <c r="W41" s="24"/>
      <c r="X41" s="14"/>
      <c r="Y41" s="14"/>
    </row>
    <row r="42" spans="1:25" ht="15" customHeight="1">
      <c r="A42" s="329">
        <v>18</v>
      </c>
      <c r="B42" s="494"/>
      <c r="C42" s="495">
        <v>1</v>
      </c>
      <c r="D42" s="495"/>
      <c r="E42" s="495"/>
      <c r="F42" s="495">
        <f>J42+M42</f>
        <v>451139</v>
      </c>
      <c r="G42" s="495"/>
      <c r="H42" s="495"/>
      <c r="I42" s="495"/>
      <c r="J42" s="495">
        <v>46302</v>
      </c>
      <c r="K42" s="495"/>
      <c r="L42" s="495"/>
      <c r="M42" s="495">
        <v>404837</v>
      </c>
      <c r="N42" s="495"/>
      <c r="O42" s="495"/>
      <c r="P42" s="495"/>
      <c r="Q42" s="495">
        <v>13666</v>
      </c>
      <c r="R42" s="495"/>
      <c r="S42" s="495"/>
      <c r="T42" s="495">
        <v>50532</v>
      </c>
      <c r="U42" s="495"/>
      <c r="V42" s="495"/>
      <c r="W42" s="24"/>
      <c r="X42" s="14"/>
      <c r="Y42" s="14"/>
    </row>
    <row r="43" spans="1:25" ht="15" customHeight="1">
      <c r="A43" s="329">
        <v>19</v>
      </c>
      <c r="B43" s="494"/>
      <c r="C43" s="495">
        <v>1</v>
      </c>
      <c r="D43" s="495"/>
      <c r="E43" s="495"/>
      <c r="F43" s="495">
        <f>J43+M43</f>
        <v>454781</v>
      </c>
      <c r="G43" s="495"/>
      <c r="H43" s="495"/>
      <c r="I43" s="495"/>
      <c r="J43" s="495">
        <v>46710</v>
      </c>
      <c r="K43" s="495"/>
      <c r="L43" s="495"/>
      <c r="M43" s="495">
        <v>408071</v>
      </c>
      <c r="N43" s="495"/>
      <c r="O43" s="495"/>
      <c r="P43" s="495"/>
      <c r="Q43" s="495">
        <v>13780</v>
      </c>
      <c r="R43" s="495"/>
      <c r="S43" s="495"/>
      <c r="T43" s="495">
        <v>51113</v>
      </c>
      <c r="U43" s="495"/>
      <c r="V43" s="495"/>
      <c r="W43" s="24"/>
      <c r="X43" s="14"/>
      <c r="Y43" s="14"/>
    </row>
    <row r="44" spans="1:25" ht="15" customHeight="1">
      <c r="A44" s="424">
        <v>20</v>
      </c>
      <c r="B44" s="530"/>
      <c r="C44" s="525">
        <v>1</v>
      </c>
      <c r="D44" s="525"/>
      <c r="E44" s="525"/>
      <c r="F44" s="525">
        <f>SUM(J44:P44)</f>
        <v>456773</v>
      </c>
      <c r="G44" s="525"/>
      <c r="H44" s="525"/>
      <c r="I44" s="525"/>
      <c r="J44" s="525">
        <v>46824</v>
      </c>
      <c r="K44" s="525"/>
      <c r="L44" s="525"/>
      <c r="M44" s="525">
        <v>409949</v>
      </c>
      <c r="N44" s="525"/>
      <c r="O44" s="525"/>
      <c r="P44" s="525"/>
      <c r="Q44" s="525">
        <v>13842</v>
      </c>
      <c r="R44" s="525"/>
      <c r="S44" s="525"/>
      <c r="T44" s="525">
        <v>51412</v>
      </c>
      <c r="U44" s="525"/>
      <c r="V44" s="525"/>
      <c r="W44" s="24"/>
      <c r="X44" s="14"/>
      <c r="Y44" s="14"/>
    </row>
    <row r="45" spans="1:25" ht="5.25" customHeight="1">
      <c r="A45" s="145"/>
      <c r="B45" s="146"/>
      <c r="C45" s="96"/>
      <c r="D45" s="96"/>
      <c r="E45" s="96"/>
      <c r="F45" s="96"/>
      <c r="G45" s="96"/>
      <c r="H45" s="96"/>
      <c r="I45" s="96"/>
      <c r="J45" s="96"/>
      <c r="K45" s="96"/>
      <c r="L45" s="96"/>
      <c r="M45" s="96"/>
      <c r="N45" s="96"/>
      <c r="O45" s="96"/>
      <c r="P45" s="96"/>
      <c r="Q45" s="96"/>
      <c r="R45" s="96"/>
      <c r="S45" s="96"/>
      <c r="T45" s="96"/>
      <c r="U45" s="96"/>
      <c r="V45" s="96"/>
      <c r="W45" s="14"/>
      <c r="X45" s="14"/>
      <c r="Y45" s="14"/>
    </row>
    <row r="46" spans="1:25" s="59" customFormat="1" ht="13.5">
      <c r="A46" s="297" t="s">
        <v>304</v>
      </c>
      <c r="B46" s="143"/>
      <c r="C46" s="143"/>
      <c r="D46" s="143"/>
      <c r="E46" s="143"/>
      <c r="F46" s="143"/>
      <c r="G46" s="143"/>
      <c r="H46" s="143"/>
      <c r="I46" s="143"/>
      <c r="J46" s="143"/>
      <c r="K46" s="143"/>
      <c r="L46" s="109"/>
      <c r="M46" s="109"/>
      <c r="N46" s="109"/>
      <c r="O46" s="109"/>
      <c r="P46" s="109"/>
      <c r="Q46" s="109"/>
      <c r="R46" s="109"/>
      <c r="S46" s="109"/>
      <c r="T46" s="109"/>
      <c r="U46" s="109"/>
      <c r="V46" s="109"/>
      <c r="W46" s="96"/>
      <c r="X46" s="96"/>
      <c r="Y46" s="96"/>
    </row>
    <row r="47" spans="1:25" ht="12" customHeight="1">
      <c r="A47" s="21"/>
      <c r="B47" s="21"/>
      <c r="C47" s="21"/>
      <c r="D47" s="21"/>
      <c r="E47" s="21"/>
      <c r="F47" s="21"/>
      <c r="G47" s="21"/>
      <c r="H47" s="21"/>
      <c r="I47" s="21"/>
      <c r="J47" s="21"/>
      <c r="K47" s="21"/>
      <c r="L47" s="13"/>
      <c r="M47" s="13"/>
      <c r="N47" s="13"/>
      <c r="O47" s="13"/>
      <c r="P47" s="13"/>
      <c r="Q47" s="13"/>
      <c r="R47" s="13"/>
      <c r="S47" s="13"/>
      <c r="T47" s="13"/>
      <c r="U47" s="13"/>
      <c r="V47" s="13"/>
      <c r="W47" s="14"/>
      <c r="X47" s="14"/>
      <c r="Y47" s="14"/>
    </row>
    <row r="48" spans="1:25" ht="12" customHeight="1">
      <c r="A48" s="21"/>
      <c r="B48" s="21"/>
      <c r="C48" s="21"/>
      <c r="D48" s="21"/>
      <c r="E48" s="21"/>
      <c r="F48" s="21"/>
      <c r="G48" s="21"/>
      <c r="H48" s="21"/>
      <c r="I48" s="21"/>
      <c r="J48" s="21"/>
      <c r="K48" s="21"/>
      <c r="L48" s="13"/>
      <c r="M48" s="13"/>
      <c r="N48" s="13"/>
      <c r="O48" s="13"/>
      <c r="P48" s="13"/>
      <c r="Q48" s="13"/>
      <c r="R48" s="13"/>
      <c r="S48" s="13"/>
      <c r="T48" s="13"/>
      <c r="U48" s="13"/>
      <c r="V48" s="13"/>
      <c r="W48" s="14"/>
      <c r="X48" s="14"/>
      <c r="Y48" s="14"/>
    </row>
    <row r="49" spans="1:22" ht="22.5" customHeight="1">
      <c r="A49" s="44" t="s">
        <v>102</v>
      </c>
      <c r="B49" s="44"/>
      <c r="C49" s="44"/>
      <c r="D49" s="44"/>
      <c r="E49" s="44"/>
      <c r="F49" s="44"/>
      <c r="G49" s="44"/>
      <c r="H49" s="44"/>
      <c r="I49" s="44"/>
      <c r="J49" s="44"/>
      <c r="K49" s="44"/>
      <c r="L49" s="44"/>
      <c r="M49" s="44"/>
      <c r="N49" s="44"/>
      <c r="O49" s="44"/>
      <c r="P49" s="44"/>
      <c r="Q49" s="44"/>
      <c r="R49" s="44"/>
      <c r="S49" s="44"/>
      <c r="T49" s="44"/>
      <c r="U49" s="44"/>
      <c r="V49" s="44"/>
    </row>
    <row r="50" spans="2:22" s="59" customFormat="1" ht="12" customHeight="1">
      <c r="B50" s="161"/>
      <c r="C50" s="161"/>
      <c r="D50" s="161"/>
      <c r="E50" s="161"/>
      <c r="F50" s="161"/>
      <c r="G50" s="161"/>
      <c r="H50" s="161"/>
      <c r="I50" s="161"/>
      <c r="J50" s="161"/>
      <c r="K50" s="161"/>
      <c r="L50" s="161"/>
      <c r="M50" s="161"/>
      <c r="N50" s="161"/>
      <c r="O50" s="161"/>
      <c r="P50" s="161"/>
      <c r="Q50" s="161"/>
      <c r="R50" s="161"/>
      <c r="S50" s="161"/>
      <c r="T50" s="161"/>
      <c r="U50" s="161"/>
      <c r="V50" s="107" t="s">
        <v>55</v>
      </c>
    </row>
    <row r="51" spans="1:22" ht="13.5">
      <c r="A51" s="437" t="s">
        <v>45</v>
      </c>
      <c r="B51" s="454"/>
      <c r="C51" s="454" t="s">
        <v>360</v>
      </c>
      <c r="D51" s="454"/>
      <c r="E51" s="454"/>
      <c r="F51" s="454"/>
      <c r="G51" s="454"/>
      <c r="H51" s="454"/>
      <c r="I51" s="454"/>
      <c r="J51" s="454"/>
      <c r="K51" s="454" t="s">
        <v>109</v>
      </c>
      <c r="L51" s="454"/>
      <c r="M51" s="454"/>
      <c r="N51" s="454"/>
      <c r="O51" s="454"/>
      <c r="P51" s="454"/>
      <c r="Q51" s="454"/>
      <c r="R51" s="454"/>
      <c r="S51" s="454"/>
      <c r="T51" s="454"/>
      <c r="U51" s="454"/>
      <c r="V51" s="455"/>
    </row>
    <row r="52" spans="1:22" ht="13.5">
      <c r="A52" s="438"/>
      <c r="B52" s="427"/>
      <c r="C52" s="427" t="s">
        <v>110</v>
      </c>
      <c r="D52" s="427"/>
      <c r="E52" s="427"/>
      <c r="F52" s="427"/>
      <c r="G52" s="427" t="s">
        <v>195</v>
      </c>
      <c r="H52" s="427"/>
      <c r="I52" s="427"/>
      <c r="J52" s="427"/>
      <c r="K52" s="427" t="s">
        <v>17</v>
      </c>
      <c r="L52" s="427"/>
      <c r="M52" s="427"/>
      <c r="N52" s="427" t="s">
        <v>111</v>
      </c>
      <c r="O52" s="427"/>
      <c r="P52" s="427"/>
      <c r="Q52" s="427" t="s">
        <v>113</v>
      </c>
      <c r="R52" s="427"/>
      <c r="S52" s="427"/>
      <c r="T52" s="427" t="s">
        <v>112</v>
      </c>
      <c r="U52" s="427"/>
      <c r="V52" s="456"/>
    </row>
    <row r="53" spans="1:22" ht="5.25" customHeight="1">
      <c r="A53" s="247"/>
      <c r="B53" s="134"/>
      <c r="C53" s="96"/>
      <c r="D53" s="96"/>
      <c r="E53" s="96"/>
      <c r="F53" s="96"/>
      <c r="G53" s="96"/>
      <c r="H53" s="96"/>
      <c r="I53" s="96"/>
      <c r="J53" s="96"/>
      <c r="K53" s="96"/>
      <c r="L53" s="96"/>
      <c r="M53" s="96"/>
      <c r="N53" s="96"/>
      <c r="O53" s="96"/>
      <c r="P53" s="96"/>
      <c r="Q53" s="96"/>
      <c r="R53" s="96"/>
      <c r="S53" s="96"/>
      <c r="T53" s="96"/>
      <c r="U53" s="96"/>
      <c r="V53" s="96"/>
    </row>
    <row r="54" spans="1:22" ht="15" customHeight="1">
      <c r="A54" s="329">
        <v>16</v>
      </c>
      <c r="B54" s="330"/>
      <c r="C54" s="493">
        <v>21117997</v>
      </c>
      <c r="D54" s="493"/>
      <c r="E54" s="493"/>
      <c r="F54" s="493"/>
      <c r="G54" s="493">
        <v>57858</v>
      </c>
      <c r="H54" s="493"/>
      <c r="I54" s="493"/>
      <c r="J54" s="493"/>
      <c r="K54" s="493">
        <f>SUM(N54:V54)</f>
        <v>561</v>
      </c>
      <c r="L54" s="493"/>
      <c r="M54" s="493"/>
      <c r="N54" s="493" t="s">
        <v>331</v>
      </c>
      <c r="O54" s="493"/>
      <c r="P54" s="493"/>
      <c r="Q54" s="493">
        <v>475</v>
      </c>
      <c r="R54" s="493"/>
      <c r="S54" s="493"/>
      <c r="T54" s="493">
        <v>86</v>
      </c>
      <c r="U54" s="493"/>
      <c r="V54" s="493"/>
    </row>
    <row r="55" spans="1:22" ht="15" customHeight="1">
      <c r="A55" s="329">
        <v>17</v>
      </c>
      <c r="B55" s="330"/>
      <c r="C55" s="493">
        <v>19781110</v>
      </c>
      <c r="D55" s="493"/>
      <c r="E55" s="493"/>
      <c r="F55" s="493"/>
      <c r="G55" s="493">
        <v>54195</v>
      </c>
      <c r="H55" s="493"/>
      <c r="I55" s="493"/>
      <c r="J55" s="493"/>
      <c r="K55" s="493">
        <f>SUM(N55:V55)</f>
        <v>643</v>
      </c>
      <c r="L55" s="493"/>
      <c r="M55" s="493"/>
      <c r="N55" s="493">
        <v>89</v>
      </c>
      <c r="O55" s="493"/>
      <c r="P55" s="493"/>
      <c r="Q55" s="493">
        <v>491</v>
      </c>
      <c r="R55" s="493"/>
      <c r="S55" s="493"/>
      <c r="T55" s="493">
        <v>63</v>
      </c>
      <c r="U55" s="493"/>
      <c r="V55" s="493"/>
    </row>
    <row r="56" spans="1:22" ht="15" customHeight="1">
      <c r="A56" s="329">
        <v>18</v>
      </c>
      <c r="B56" s="494"/>
      <c r="C56" s="495">
        <v>20343365</v>
      </c>
      <c r="D56" s="493"/>
      <c r="E56" s="493"/>
      <c r="F56" s="493"/>
      <c r="G56" s="493">
        <v>55735</v>
      </c>
      <c r="H56" s="493"/>
      <c r="I56" s="493"/>
      <c r="J56" s="493"/>
      <c r="K56" s="493">
        <f>SUM(N56:V56)</f>
        <v>594</v>
      </c>
      <c r="L56" s="493"/>
      <c r="M56" s="493"/>
      <c r="N56" s="493">
        <v>18</v>
      </c>
      <c r="O56" s="493"/>
      <c r="P56" s="493"/>
      <c r="Q56" s="493">
        <v>493</v>
      </c>
      <c r="R56" s="493"/>
      <c r="S56" s="493"/>
      <c r="T56" s="493">
        <v>83</v>
      </c>
      <c r="U56" s="493"/>
      <c r="V56" s="493"/>
    </row>
    <row r="57" spans="1:22" ht="15" customHeight="1">
      <c r="A57" s="329">
        <v>19</v>
      </c>
      <c r="B57" s="494"/>
      <c r="C57" s="495">
        <v>18679098</v>
      </c>
      <c r="D57" s="493"/>
      <c r="E57" s="493"/>
      <c r="F57" s="493"/>
      <c r="G57" s="493">
        <v>51036</v>
      </c>
      <c r="H57" s="493"/>
      <c r="I57" s="493"/>
      <c r="J57" s="493"/>
      <c r="K57" s="493">
        <v>554</v>
      </c>
      <c r="L57" s="493"/>
      <c r="M57" s="493"/>
      <c r="N57" s="493" t="s">
        <v>331</v>
      </c>
      <c r="O57" s="493"/>
      <c r="P57" s="493"/>
      <c r="Q57" s="493">
        <v>473</v>
      </c>
      <c r="R57" s="493"/>
      <c r="S57" s="493"/>
      <c r="T57" s="493">
        <v>81</v>
      </c>
      <c r="U57" s="493"/>
      <c r="V57" s="493"/>
    </row>
    <row r="58" spans="1:22" ht="15" customHeight="1">
      <c r="A58" s="424">
        <v>20</v>
      </c>
      <c r="B58" s="530"/>
      <c r="C58" s="525">
        <v>23110861</v>
      </c>
      <c r="D58" s="525"/>
      <c r="E58" s="525"/>
      <c r="F58" s="525"/>
      <c r="G58" s="525">
        <v>63317</v>
      </c>
      <c r="H58" s="525"/>
      <c r="I58" s="525"/>
      <c r="J58" s="525"/>
      <c r="K58" s="525">
        <v>566</v>
      </c>
      <c r="L58" s="525"/>
      <c r="M58" s="525"/>
      <c r="N58" s="495" t="s">
        <v>114</v>
      </c>
      <c r="O58" s="495"/>
      <c r="P58" s="495"/>
      <c r="Q58" s="525">
        <v>453</v>
      </c>
      <c r="R58" s="525"/>
      <c r="S58" s="525"/>
      <c r="T58" s="525">
        <v>113</v>
      </c>
      <c r="U58" s="525"/>
      <c r="V58" s="525"/>
    </row>
    <row r="59" spans="1:22" ht="5.25" customHeight="1">
      <c r="A59" s="213"/>
      <c r="B59" s="214"/>
      <c r="C59" s="14"/>
      <c r="D59" s="14"/>
      <c r="E59" s="14"/>
      <c r="F59" s="14"/>
      <c r="G59" s="14"/>
      <c r="H59" s="14"/>
      <c r="I59" s="14"/>
      <c r="J59" s="14"/>
      <c r="K59" s="14"/>
      <c r="L59" s="14"/>
      <c r="M59" s="14"/>
      <c r="N59" s="14"/>
      <c r="O59" s="14"/>
      <c r="P59" s="14"/>
      <c r="Q59" s="14"/>
      <c r="R59" s="14"/>
      <c r="S59" s="14"/>
      <c r="T59" s="14"/>
      <c r="U59" s="14"/>
      <c r="V59" s="14"/>
    </row>
    <row r="60" spans="1:22" s="59" customFormat="1" ht="13.5" customHeight="1">
      <c r="A60" s="297" t="s">
        <v>303</v>
      </c>
      <c r="B60" s="143"/>
      <c r="C60" s="143"/>
      <c r="D60" s="143"/>
      <c r="E60" s="143"/>
      <c r="F60" s="143"/>
      <c r="G60" s="143"/>
      <c r="H60" s="143"/>
      <c r="I60" s="143"/>
      <c r="J60" s="143"/>
      <c r="K60" s="143"/>
      <c r="L60" s="109"/>
      <c r="M60" s="109"/>
      <c r="N60" s="109"/>
      <c r="O60" s="109"/>
      <c r="P60" s="109"/>
      <c r="Q60" s="109"/>
      <c r="R60" s="109"/>
      <c r="S60" s="109"/>
      <c r="T60" s="109"/>
      <c r="U60" s="109"/>
      <c r="V60" s="109"/>
    </row>
    <row r="61" spans="1:12" s="59" customFormat="1" ht="13.5">
      <c r="A61" s="296" t="s">
        <v>390</v>
      </c>
      <c r="B61" s="211"/>
      <c r="C61" s="211"/>
      <c r="D61" s="211"/>
      <c r="E61" s="211"/>
      <c r="F61" s="211"/>
      <c r="G61" s="211"/>
      <c r="H61" s="211"/>
      <c r="I61" s="211"/>
      <c r="J61" s="211"/>
      <c r="K61" s="211"/>
      <c r="L61" s="211"/>
    </row>
  </sheetData>
  <mergeCells count="219">
    <mergeCell ref="M44:P44"/>
    <mergeCell ref="Q44:S44"/>
    <mergeCell ref="T44:V44"/>
    <mergeCell ref="A58:B58"/>
    <mergeCell ref="C58:F58"/>
    <mergeCell ref="G58:J58"/>
    <mergeCell ref="K58:M58"/>
    <mergeCell ref="N58:P58"/>
    <mergeCell ref="Q58:S58"/>
    <mergeCell ref="T58:V58"/>
    <mergeCell ref="T14:V14"/>
    <mergeCell ref="A29:B29"/>
    <mergeCell ref="C29:E29"/>
    <mergeCell ref="F29:G29"/>
    <mergeCell ref="H29:I29"/>
    <mergeCell ref="J29:K29"/>
    <mergeCell ref="M29:N29"/>
    <mergeCell ref="O29:P29"/>
    <mergeCell ref="Q29:S29"/>
    <mergeCell ref="T27:V27"/>
    <mergeCell ref="C55:F55"/>
    <mergeCell ref="G55:J55"/>
    <mergeCell ref="K55:M55"/>
    <mergeCell ref="A14:B14"/>
    <mergeCell ref="C14:E14"/>
    <mergeCell ref="F14:G14"/>
    <mergeCell ref="H14:I14"/>
    <mergeCell ref="J14:K14"/>
    <mergeCell ref="M14:N14"/>
    <mergeCell ref="A44:B44"/>
    <mergeCell ref="A56:B56"/>
    <mergeCell ref="C56:F56"/>
    <mergeCell ref="G56:J56"/>
    <mergeCell ref="K56:M56"/>
    <mergeCell ref="A54:B54"/>
    <mergeCell ref="C54:F54"/>
    <mergeCell ref="G54:J54"/>
    <mergeCell ref="K54:M54"/>
    <mergeCell ref="M42:P42"/>
    <mergeCell ref="Q42:S42"/>
    <mergeCell ref="T42:V42"/>
    <mergeCell ref="A42:B42"/>
    <mergeCell ref="C42:E42"/>
    <mergeCell ref="F42:I42"/>
    <mergeCell ref="J42:L42"/>
    <mergeCell ref="T41:V41"/>
    <mergeCell ref="C40:E40"/>
    <mergeCell ref="T40:V40"/>
    <mergeCell ref="F40:I40"/>
    <mergeCell ref="Q40:S40"/>
    <mergeCell ref="M40:P40"/>
    <mergeCell ref="J40:L40"/>
    <mergeCell ref="M38:P38"/>
    <mergeCell ref="Q37:S38"/>
    <mergeCell ref="Q28:S28"/>
    <mergeCell ref="A41:B41"/>
    <mergeCell ref="C41:E41"/>
    <mergeCell ref="F41:I41"/>
    <mergeCell ref="J41:L41"/>
    <mergeCell ref="M41:P41"/>
    <mergeCell ref="Q41:S41"/>
    <mergeCell ref="C37:E38"/>
    <mergeCell ref="T29:V29"/>
    <mergeCell ref="M27:N27"/>
    <mergeCell ref="O27:P27"/>
    <mergeCell ref="T28:V28"/>
    <mergeCell ref="T25:V25"/>
    <mergeCell ref="A26:B26"/>
    <mergeCell ref="C26:E26"/>
    <mergeCell ref="F26:G26"/>
    <mergeCell ref="H26:I26"/>
    <mergeCell ref="J26:K26"/>
    <mergeCell ref="M26:N26"/>
    <mergeCell ref="O26:P26"/>
    <mergeCell ref="M25:N25"/>
    <mergeCell ref="O25:P25"/>
    <mergeCell ref="Q25:S25"/>
    <mergeCell ref="F27:G27"/>
    <mergeCell ref="H27:I27"/>
    <mergeCell ref="J27:K27"/>
    <mergeCell ref="Q27:S27"/>
    <mergeCell ref="F12:G12"/>
    <mergeCell ref="H12:I12"/>
    <mergeCell ref="T12:V12"/>
    <mergeCell ref="J12:K12"/>
    <mergeCell ref="M12:N12"/>
    <mergeCell ref="O12:P12"/>
    <mergeCell ref="Q12:S12"/>
    <mergeCell ref="T10:V10"/>
    <mergeCell ref="A11:B11"/>
    <mergeCell ref="C11:E11"/>
    <mergeCell ref="F11:G11"/>
    <mergeCell ref="H11:I11"/>
    <mergeCell ref="J11:K11"/>
    <mergeCell ref="M11:N11"/>
    <mergeCell ref="Q11:S11"/>
    <mergeCell ref="T11:V11"/>
    <mergeCell ref="C44:E44"/>
    <mergeCell ref="F44:I44"/>
    <mergeCell ref="J44:L44"/>
    <mergeCell ref="A10:B10"/>
    <mergeCell ref="C10:E10"/>
    <mergeCell ref="F10:G10"/>
    <mergeCell ref="H10:I10"/>
    <mergeCell ref="J10:K10"/>
    <mergeCell ref="A12:B12"/>
    <mergeCell ref="C12:E12"/>
    <mergeCell ref="U22:U23"/>
    <mergeCell ref="U20:U21"/>
    <mergeCell ref="L21:L22"/>
    <mergeCell ref="J23:K23"/>
    <mergeCell ref="F23:G23"/>
    <mergeCell ref="H21:I23"/>
    <mergeCell ref="A25:B25"/>
    <mergeCell ref="C25:E25"/>
    <mergeCell ref="F25:G25"/>
    <mergeCell ref="H25:I25"/>
    <mergeCell ref="A20:B23"/>
    <mergeCell ref="C20:E21"/>
    <mergeCell ref="C22:E23"/>
    <mergeCell ref="T37:V38"/>
    <mergeCell ref="A30:B30"/>
    <mergeCell ref="Q52:S52"/>
    <mergeCell ref="A40:B40"/>
    <mergeCell ref="A37:B38"/>
    <mergeCell ref="J38:L38"/>
    <mergeCell ref="A51:B52"/>
    <mergeCell ref="C52:F52"/>
    <mergeCell ref="A43:B43"/>
    <mergeCell ref="C43:E43"/>
    <mergeCell ref="G52:J52"/>
    <mergeCell ref="A24:B24"/>
    <mergeCell ref="F37:P37"/>
    <mergeCell ref="F38:I38"/>
    <mergeCell ref="K52:M52"/>
    <mergeCell ref="A27:B27"/>
    <mergeCell ref="C27:E27"/>
    <mergeCell ref="F43:I43"/>
    <mergeCell ref="C51:J51"/>
    <mergeCell ref="J43:L43"/>
    <mergeCell ref="T52:V52"/>
    <mergeCell ref="K51:V51"/>
    <mergeCell ref="N52:P52"/>
    <mergeCell ref="M23:N23"/>
    <mergeCell ref="M43:P43"/>
    <mergeCell ref="Q43:S43"/>
    <mergeCell ref="T43:V43"/>
    <mergeCell ref="Q26:S26"/>
    <mergeCell ref="T26:V26"/>
    <mergeCell ref="J25:K25"/>
    <mergeCell ref="O13:P13"/>
    <mergeCell ref="Q13:S13"/>
    <mergeCell ref="M10:N10"/>
    <mergeCell ref="O10:P10"/>
    <mergeCell ref="Q10:S10"/>
    <mergeCell ref="O11:P11"/>
    <mergeCell ref="A15:B15"/>
    <mergeCell ref="A13:B13"/>
    <mergeCell ref="C13:E13"/>
    <mergeCell ref="F5:N5"/>
    <mergeCell ref="H6:I8"/>
    <mergeCell ref="C5:E6"/>
    <mergeCell ref="A5:B8"/>
    <mergeCell ref="C7:E8"/>
    <mergeCell ref="M8:N8"/>
    <mergeCell ref="J8:K8"/>
    <mergeCell ref="O5:P5"/>
    <mergeCell ref="R5:R6"/>
    <mergeCell ref="U5:U6"/>
    <mergeCell ref="F8:G8"/>
    <mergeCell ref="F6:G7"/>
    <mergeCell ref="R7:R8"/>
    <mergeCell ref="O6:P7"/>
    <mergeCell ref="M6:N7"/>
    <mergeCell ref="O8:P8"/>
    <mergeCell ref="A9:B9"/>
    <mergeCell ref="U7:U8"/>
    <mergeCell ref="L6:L7"/>
    <mergeCell ref="J6:K7"/>
    <mergeCell ref="F13:G13"/>
    <mergeCell ref="H13:I13"/>
    <mergeCell ref="J13:K13"/>
    <mergeCell ref="M13:N13"/>
    <mergeCell ref="Q14:S14"/>
    <mergeCell ref="O23:P23"/>
    <mergeCell ref="O20:P20"/>
    <mergeCell ref="J21:K22"/>
    <mergeCell ref="O14:P14"/>
    <mergeCell ref="R20:R21"/>
    <mergeCell ref="F20:N20"/>
    <mergeCell ref="R22:R23"/>
    <mergeCell ref="M21:N22"/>
    <mergeCell ref="F21:G22"/>
    <mergeCell ref="N56:P56"/>
    <mergeCell ref="T13:V13"/>
    <mergeCell ref="A28:B28"/>
    <mergeCell ref="C28:E28"/>
    <mergeCell ref="F28:G28"/>
    <mergeCell ref="H28:I28"/>
    <mergeCell ref="J28:K28"/>
    <mergeCell ref="M28:N28"/>
    <mergeCell ref="O28:P28"/>
    <mergeCell ref="O21:P22"/>
    <mergeCell ref="N54:P54"/>
    <mergeCell ref="Q54:S54"/>
    <mergeCell ref="T54:V54"/>
    <mergeCell ref="N55:P55"/>
    <mergeCell ref="Q55:S55"/>
    <mergeCell ref="T55:V55"/>
    <mergeCell ref="Q56:S56"/>
    <mergeCell ref="T56:V56"/>
    <mergeCell ref="A55:B55"/>
    <mergeCell ref="A57:B57"/>
    <mergeCell ref="C57:F57"/>
    <mergeCell ref="G57:J57"/>
    <mergeCell ref="K57:M57"/>
    <mergeCell ref="N57:P57"/>
    <mergeCell ref="Q57:S57"/>
    <mergeCell ref="T57:V57"/>
  </mergeCells>
  <printOptions/>
  <pageMargins left="0.5905511811023623" right="0.5905511811023623" top="0.7874015748031497" bottom="0.5905511811023623" header="0.5118110236220472" footer="0.5118110236220472"/>
  <pageSetup horizontalDpi="600" verticalDpi="600" orientation="portrait" paperSize="9" r:id="rId1"/>
  <headerFooter alignWithMargins="0">
    <oddHeader>&amp;L&amp;8 74　　　　都市施設</oddHeader>
  </headerFooter>
</worksheet>
</file>

<file path=xl/worksheets/sheet7.xml><?xml version="1.0" encoding="utf-8"?>
<worksheet xmlns="http://schemas.openxmlformats.org/spreadsheetml/2006/main" xmlns:r="http://schemas.openxmlformats.org/officeDocument/2006/relationships">
  <dimension ref="A1:P58"/>
  <sheetViews>
    <sheetView workbookViewId="0" topLeftCell="A1">
      <selection activeCell="I5" sqref="I5:J6"/>
    </sheetView>
  </sheetViews>
  <sheetFormatPr defaultColWidth="9.00390625" defaultRowHeight="13.5"/>
  <cols>
    <col min="1" max="1" width="11.00390625" style="0" customWidth="1"/>
    <col min="2" max="2" width="0.875" style="0" customWidth="1"/>
    <col min="3" max="3" width="4.75390625" style="0" customWidth="1"/>
    <col min="4" max="4" width="7.625" style="0" customWidth="1"/>
    <col min="5" max="5" width="4.75390625" style="0" customWidth="1"/>
    <col min="6" max="6" width="7.625" style="0" customWidth="1"/>
    <col min="7" max="7" width="4.75390625" style="0" customWidth="1"/>
    <col min="8" max="8" width="8.75390625" style="0" customWidth="1"/>
    <col min="9" max="9" width="4.75390625" style="0" customWidth="1"/>
    <col min="10" max="10" width="7.625" style="0" customWidth="1"/>
    <col min="11" max="11" width="4.75390625" style="0" customWidth="1"/>
    <col min="12" max="12" width="8.75390625" style="0" customWidth="1"/>
    <col min="13" max="13" width="4.75390625" style="0" customWidth="1"/>
    <col min="14" max="14" width="7.625" style="0" customWidth="1"/>
  </cols>
  <sheetData>
    <row r="1" spans="1:14" ht="26.25" customHeight="1">
      <c r="A1" s="212" t="s">
        <v>252</v>
      </c>
      <c r="B1" s="212"/>
      <c r="C1" s="22"/>
      <c r="D1" s="22"/>
      <c r="E1" s="22"/>
      <c r="F1" s="22"/>
      <c r="G1" s="22"/>
      <c r="H1" s="22"/>
      <c r="I1" s="22"/>
      <c r="J1" s="22"/>
      <c r="K1" s="22"/>
      <c r="L1" s="22"/>
      <c r="M1" s="22"/>
      <c r="N1" s="22"/>
    </row>
    <row r="2" spans="1:14" ht="22.5" customHeight="1">
      <c r="A2" s="47" t="s">
        <v>115</v>
      </c>
      <c r="B2" s="47"/>
      <c r="C2" s="43"/>
      <c r="D2" s="43"/>
      <c r="E2" s="43"/>
      <c r="F2" s="43"/>
      <c r="G2" s="43"/>
      <c r="H2" s="43"/>
      <c r="I2" s="43"/>
      <c r="J2" s="43"/>
      <c r="K2" s="43"/>
      <c r="L2" s="43"/>
      <c r="M2" s="43"/>
      <c r="N2" s="43"/>
    </row>
    <row r="3" spans="1:14" s="59" customFormat="1" ht="13.5">
      <c r="A3" s="308" t="s">
        <v>395</v>
      </c>
      <c r="B3" s="188"/>
      <c r="C3" s="189"/>
      <c r="N3" s="60" t="s">
        <v>296</v>
      </c>
    </row>
    <row r="4" spans="1:14" ht="16.5" customHeight="1">
      <c r="A4" s="468" t="s">
        <v>126</v>
      </c>
      <c r="B4" s="181"/>
      <c r="C4" s="407" t="s">
        <v>116</v>
      </c>
      <c r="D4" s="407"/>
      <c r="E4" s="407"/>
      <c r="F4" s="407"/>
      <c r="G4" s="407"/>
      <c r="H4" s="407"/>
      <c r="I4" s="407"/>
      <c r="J4" s="407"/>
      <c r="K4" s="407"/>
      <c r="L4" s="407"/>
      <c r="M4" s="511" t="s">
        <v>123</v>
      </c>
      <c r="N4" s="531"/>
    </row>
    <row r="5" spans="1:14" ht="16.5" customHeight="1">
      <c r="A5" s="491"/>
      <c r="B5" s="117"/>
      <c r="C5" s="409" t="s">
        <v>117</v>
      </c>
      <c r="D5" s="409"/>
      <c r="E5" s="409" t="s">
        <v>118</v>
      </c>
      <c r="F5" s="409"/>
      <c r="G5" s="409" t="s">
        <v>119</v>
      </c>
      <c r="H5" s="409"/>
      <c r="I5" s="409" t="s">
        <v>120</v>
      </c>
      <c r="J5" s="409"/>
      <c r="K5" s="409" t="s">
        <v>121</v>
      </c>
      <c r="L5" s="409"/>
      <c r="M5" s="515" t="s">
        <v>122</v>
      </c>
      <c r="N5" s="532"/>
    </row>
    <row r="6" spans="1:14" ht="16.5" customHeight="1">
      <c r="A6" s="533"/>
      <c r="B6" s="228"/>
      <c r="C6" s="250" t="s">
        <v>124</v>
      </c>
      <c r="D6" s="250" t="s">
        <v>125</v>
      </c>
      <c r="E6" s="250" t="s">
        <v>124</v>
      </c>
      <c r="F6" s="250" t="s">
        <v>125</v>
      </c>
      <c r="G6" s="250" t="s">
        <v>124</v>
      </c>
      <c r="H6" s="250" t="s">
        <v>125</v>
      </c>
      <c r="I6" s="250" t="s">
        <v>124</v>
      </c>
      <c r="J6" s="250" t="s">
        <v>125</v>
      </c>
      <c r="K6" s="250" t="s">
        <v>124</v>
      </c>
      <c r="L6" s="250" t="s">
        <v>125</v>
      </c>
      <c r="M6" s="250" t="s">
        <v>124</v>
      </c>
      <c r="N6" s="251" t="s">
        <v>125</v>
      </c>
    </row>
    <row r="7" spans="1:14" ht="5.25" customHeight="1">
      <c r="A7" s="252"/>
      <c r="B7" s="253"/>
      <c r="C7" s="59"/>
      <c r="D7" s="59"/>
      <c r="E7" s="59"/>
      <c r="F7" s="59"/>
      <c r="G7" s="59"/>
      <c r="H7" s="59"/>
      <c r="I7" s="59"/>
      <c r="J7" s="59"/>
      <c r="K7" s="59"/>
      <c r="L7" s="59"/>
      <c r="M7" s="59"/>
      <c r="N7" s="59"/>
    </row>
    <row r="8" spans="1:14" ht="19.5" customHeight="1">
      <c r="A8" s="117">
        <v>16</v>
      </c>
      <c r="B8" s="194"/>
      <c r="C8" s="254">
        <v>69</v>
      </c>
      <c r="D8" s="255">
        <v>97555.87</v>
      </c>
      <c r="E8" s="254">
        <v>7</v>
      </c>
      <c r="F8" s="255">
        <v>48745.21</v>
      </c>
      <c r="G8" s="254">
        <v>1</v>
      </c>
      <c r="H8" s="255">
        <v>160171.07</v>
      </c>
      <c r="I8" s="254">
        <v>1</v>
      </c>
      <c r="J8" s="255">
        <v>1276.28</v>
      </c>
      <c r="K8" s="254">
        <v>8</v>
      </c>
      <c r="L8" s="255">
        <v>215817.33</v>
      </c>
      <c r="M8" s="254">
        <v>126</v>
      </c>
      <c r="N8" s="255">
        <v>46992.25</v>
      </c>
    </row>
    <row r="9" spans="1:14" ht="19.5" customHeight="1">
      <c r="A9" s="117">
        <v>17</v>
      </c>
      <c r="B9" s="194"/>
      <c r="C9" s="254">
        <v>69</v>
      </c>
      <c r="D9" s="255">
        <v>97555.87</v>
      </c>
      <c r="E9" s="254">
        <v>7</v>
      </c>
      <c r="F9" s="255">
        <v>48745.21</v>
      </c>
      <c r="G9" s="254">
        <v>1</v>
      </c>
      <c r="H9" s="255">
        <v>160171.07</v>
      </c>
      <c r="I9" s="254">
        <v>2</v>
      </c>
      <c r="J9" s="255">
        <v>4236.52</v>
      </c>
      <c r="K9" s="254">
        <v>8</v>
      </c>
      <c r="L9" s="255">
        <v>215817.33</v>
      </c>
      <c r="M9" s="254">
        <v>130</v>
      </c>
      <c r="N9" s="255">
        <v>48078.01</v>
      </c>
    </row>
    <row r="10" spans="1:14" ht="19.5" customHeight="1">
      <c r="A10" s="117">
        <v>18</v>
      </c>
      <c r="B10" s="194"/>
      <c r="C10" s="254">
        <f>SUM(C15:C29)</f>
        <v>71</v>
      </c>
      <c r="D10" s="255">
        <v>98375.97</v>
      </c>
      <c r="E10" s="254">
        <v>7</v>
      </c>
      <c r="F10" s="255">
        <v>48745.21</v>
      </c>
      <c r="G10" s="254">
        <v>1</v>
      </c>
      <c r="H10" s="255">
        <v>162937.65</v>
      </c>
      <c r="I10" s="254">
        <v>3</v>
      </c>
      <c r="J10" s="255">
        <v>7980.21</v>
      </c>
      <c r="K10" s="254">
        <v>8</v>
      </c>
      <c r="L10" s="255">
        <v>215817.33</v>
      </c>
      <c r="M10" s="254">
        <v>132</v>
      </c>
      <c r="N10" s="255">
        <v>48750.61</v>
      </c>
    </row>
    <row r="11" spans="1:14" ht="19.5" customHeight="1">
      <c r="A11" s="100">
        <v>19</v>
      </c>
      <c r="B11" s="101"/>
      <c r="C11" s="254">
        <v>70</v>
      </c>
      <c r="D11" s="255">
        <v>98375.97</v>
      </c>
      <c r="E11" s="254">
        <v>7</v>
      </c>
      <c r="F11" s="255">
        <v>51531.47</v>
      </c>
      <c r="G11" s="254">
        <v>1</v>
      </c>
      <c r="H11" s="255">
        <v>162937.65</v>
      </c>
      <c r="I11" s="254">
        <v>4</v>
      </c>
      <c r="J11" s="255">
        <v>15821.39</v>
      </c>
      <c r="K11" s="254">
        <v>8</v>
      </c>
      <c r="L11" s="255">
        <v>215817.33</v>
      </c>
      <c r="M11" s="254">
        <v>133</v>
      </c>
      <c r="N11" s="255">
        <v>49107.01</v>
      </c>
    </row>
    <row r="12" spans="1:15" ht="19.5" customHeight="1">
      <c r="A12" s="100">
        <v>20</v>
      </c>
      <c r="B12" s="101"/>
      <c r="C12" s="254">
        <v>70</v>
      </c>
      <c r="D12" s="255">
        <v>98375.97</v>
      </c>
      <c r="E12" s="254">
        <v>7</v>
      </c>
      <c r="F12" s="255">
        <v>51531.47</v>
      </c>
      <c r="G12" s="254">
        <v>1</v>
      </c>
      <c r="H12" s="255">
        <v>162937.65</v>
      </c>
      <c r="I12" s="254">
        <v>4</v>
      </c>
      <c r="J12" s="255">
        <v>15821.39</v>
      </c>
      <c r="K12" s="256">
        <v>8</v>
      </c>
      <c r="L12" s="257">
        <v>216097.54</v>
      </c>
      <c r="M12" s="256">
        <v>136</v>
      </c>
      <c r="N12" s="257">
        <v>50008.26</v>
      </c>
      <c r="O12" s="14"/>
    </row>
    <row r="13" spans="1:15" ht="19.5" customHeight="1">
      <c r="A13" s="15">
        <v>21</v>
      </c>
      <c r="B13" s="97"/>
      <c r="C13" s="40">
        <f>SUM(C15:C29)</f>
        <v>71</v>
      </c>
      <c r="D13" s="249">
        <f aca="true" t="shared" si="0" ref="D13:N13">SUM(D15:D29)</f>
        <v>98994.24999999999</v>
      </c>
      <c r="E13" s="40">
        <f t="shared" si="0"/>
        <v>7</v>
      </c>
      <c r="F13" s="249">
        <f t="shared" si="0"/>
        <v>51531.47000000001</v>
      </c>
      <c r="G13" s="40">
        <f t="shared" si="0"/>
        <v>1</v>
      </c>
      <c r="H13" s="249">
        <f t="shared" si="0"/>
        <v>165868.65</v>
      </c>
      <c r="I13" s="40">
        <f t="shared" si="0"/>
        <v>4</v>
      </c>
      <c r="J13" s="249">
        <f t="shared" si="0"/>
        <v>15821.390000000001</v>
      </c>
      <c r="K13" s="40">
        <f t="shared" si="0"/>
        <v>8</v>
      </c>
      <c r="L13" s="249">
        <f t="shared" si="0"/>
        <v>216097.54</v>
      </c>
      <c r="M13" s="40">
        <f t="shared" si="0"/>
        <v>138</v>
      </c>
      <c r="N13" s="249">
        <f t="shared" si="0"/>
        <v>50770.45</v>
      </c>
      <c r="O13" s="14"/>
    </row>
    <row r="14" spans="1:15" ht="5.25" customHeight="1">
      <c r="A14" s="139"/>
      <c r="B14" s="259"/>
      <c r="C14" s="260"/>
      <c r="D14" s="258"/>
      <c r="E14" s="260"/>
      <c r="F14" s="258"/>
      <c r="G14" s="260"/>
      <c r="H14" s="258"/>
      <c r="I14" s="260"/>
      <c r="J14" s="258"/>
      <c r="K14" s="260"/>
      <c r="L14" s="258"/>
      <c r="M14" s="260"/>
      <c r="N14" s="258"/>
      <c r="O14" s="14"/>
    </row>
    <row r="15" spans="1:15" ht="19.5" customHeight="1">
      <c r="A15" s="196" t="s">
        <v>127</v>
      </c>
      <c r="B15" s="201"/>
      <c r="C15" s="260">
        <v>12</v>
      </c>
      <c r="D15" s="258">
        <v>18276.64</v>
      </c>
      <c r="E15" s="260" t="s">
        <v>361</v>
      </c>
      <c r="F15" s="102" t="s">
        <v>361</v>
      </c>
      <c r="G15" s="260" t="s">
        <v>361</v>
      </c>
      <c r="H15" s="102" t="s">
        <v>361</v>
      </c>
      <c r="I15" s="260" t="s">
        <v>361</v>
      </c>
      <c r="J15" s="102" t="s">
        <v>361</v>
      </c>
      <c r="K15" s="260">
        <v>1</v>
      </c>
      <c r="L15" s="258">
        <v>102576.92</v>
      </c>
      <c r="M15" s="260">
        <v>9</v>
      </c>
      <c r="N15" s="258">
        <v>3909.81</v>
      </c>
      <c r="O15" s="14"/>
    </row>
    <row r="16" spans="1:15" ht="19.5" customHeight="1">
      <c r="A16" s="196" t="s">
        <v>128</v>
      </c>
      <c r="B16" s="201"/>
      <c r="C16" s="260">
        <v>3</v>
      </c>
      <c r="D16" s="258">
        <v>4477.67</v>
      </c>
      <c r="E16" s="260">
        <v>1</v>
      </c>
      <c r="F16" s="258">
        <v>11837.48</v>
      </c>
      <c r="G16" s="260" t="s">
        <v>361</v>
      </c>
      <c r="H16" s="258">
        <v>83000.81</v>
      </c>
      <c r="I16" s="260" t="s">
        <v>265</v>
      </c>
      <c r="J16" s="102" t="s">
        <v>265</v>
      </c>
      <c r="K16" s="260">
        <v>1</v>
      </c>
      <c r="L16" s="258">
        <v>79103.01</v>
      </c>
      <c r="M16" s="260">
        <v>4</v>
      </c>
      <c r="N16" s="258">
        <v>8067.48</v>
      </c>
      <c r="O16" s="14"/>
    </row>
    <row r="17" spans="1:16" ht="19.5" customHeight="1">
      <c r="A17" s="196" t="s">
        <v>129</v>
      </c>
      <c r="B17" s="201"/>
      <c r="C17" s="260">
        <v>5</v>
      </c>
      <c r="D17" s="258">
        <v>9141.46</v>
      </c>
      <c r="E17" s="260" t="s">
        <v>362</v>
      </c>
      <c r="F17" s="102" t="s">
        <v>362</v>
      </c>
      <c r="G17" s="260">
        <v>1</v>
      </c>
      <c r="H17" s="258">
        <v>82867.84</v>
      </c>
      <c r="I17" s="260" t="s">
        <v>362</v>
      </c>
      <c r="J17" s="102" t="s">
        <v>362</v>
      </c>
      <c r="K17" s="260" t="s">
        <v>362</v>
      </c>
      <c r="L17" s="102" t="s">
        <v>362</v>
      </c>
      <c r="M17" s="260">
        <v>12</v>
      </c>
      <c r="N17" s="258">
        <v>3193.85</v>
      </c>
      <c r="O17" s="14"/>
      <c r="P17" s="7"/>
    </row>
    <row r="18" spans="1:15" ht="19.5" customHeight="1">
      <c r="A18" s="196" t="s">
        <v>131</v>
      </c>
      <c r="B18" s="201"/>
      <c r="C18" s="260">
        <v>11</v>
      </c>
      <c r="D18" s="258">
        <v>8457.89</v>
      </c>
      <c r="E18" s="260" t="s">
        <v>266</v>
      </c>
      <c r="F18" s="102" t="s">
        <v>266</v>
      </c>
      <c r="G18" s="260" t="s">
        <v>266</v>
      </c>
      <c r="H18" s="102" t="s">
        <v>266</v>
      </c>
      <c r="I18" s="260" t="s">
        <v>266</v>
      </c>
      <c r="J18" s="102" t="s">
        <v>266</v>
      </c>
      <c r="K18" s="260" t="s">
        <v>266</v>
      </c>
      <c r="L18" s="102" t="s">
        <v>266</v>
      </c>
      <c r="M18" s="260">
        <v>3</v>
      </c>
      <c r="N18" s="258">
        <v>3529.19</v>
      </c>
      <c r="O18" s="14"/>
    </row>
    <row r="19" spans="1:15" ht="19.5" customHeight="1">
      <c r="A19" s="196" t="s">
        <v>132</v>
      </c>
      <c r="B19" s="201"/>
      <c r="C19" s="260">
        <v>3</v>
      </c>
      <c r="D19" s="258">
        <v>8280.88</v>
      </c>
      <c r="E19" s="260" t="s">
        <v>330</v>
      </c>
      <c r="F19" s="102" t="s">
        <v>330</v>
      </c>
      <c r="G19" s="260" t="s">
        <v>330</v>
      </c>
      <c r="H19" s="102" t="s">
        <v>330</v>
      </c>
      <c r="I19" s="260" t="s">
        <v>330</v>
      </c>
      <c r="J19" s="102" t="s">
        <v>330</v>
      </c>
      <c r="K19" s="260" t="s">
        <v>330</v>
      </c>
      <c r="L19" s="102" t="s">
        <v>330</v>
      </c>
      <c r="M19" s="260">
        <v>5</v>
      </c>
      <c r="N19" s="258">
        <v>1236.63</v>
      </c>
      <c r="O19" s="14"/>
    </row>
    <row r="20" spans="1:15" ht="19.5" customHeight="1">
      <c r="A20" s="196" t="s">
        <v>130</v>
      </c>
      <c r="B20" s="201"/>
      <c r="C20" s="260">
        <v>9</v>
      </c>
      <c r="D20" s="258">
        <v>11659.34</v>
      </c>
      <c r="E20" s="260" t="s">
        <v>363</v>
      </c>
      <c r="F20" s="102" t="s">
        <v>363</v>
      </c>
      <c r="G20" s="260" t="s">
        <v>363</v>
      </c>
      <c r="H20" s="102" t="s">
        <v>363</v>
      </c>
      <c r="I20" s="260">
        <v>1</v>
      </c>
      <c r="J20" s="258">
        <v>1276.28</v>
      </c>
      <c r="K20" s="260">
        <v>1</v>
      </c>
      <c r="L20" s="258">
        <v>251.66</v>
      </c>
      <c r="M20" s="260">
        <v>1</v>
      </c>
      <c r="N20" s="258">
        <v>396.1</v>
      </c>
      <c r="O20" s="14"/>
    </row>
    <row r="21" spans="1:15" ht="19.5" customHeight="1">
      <c r="A21" s="196" t="s">
        <v>133</v>
      </c>
      <c r="B21" s="201"/>
      <c r="C21" s="260">
        <v>6</v>
      </c>
      <c r="D21" s="258">
        <v>6078.28</v>
      </c>
      <c r="E21" s="260" t="s">
        <v>267</v>
      </c>
      <c r="F21" s="102" t="s">
        <v>267</v>
      </c>
      <c r="G21" s="260" t="s">
        <v>267</v>
      </c>
      <c r="H21" s="102" t="s">
        <v>267</v>
      </c>
      <c r="I21" s="260" t="s">
        <v>267</v>
      </c>
      <c r="J21" s="102" t="s">
        <v>267</v>
      </c>
      <c r="K21" s="260">
        <v>1</v>
      </c>
      <c r="L21" s="258">
        <v>14503.51</v>
      </c>
      <c r="M21" s="260">
        <v>9</v>
      </c>
      <c r="N21" s="258">
        <v>2339.89</v>
      </c>
      <c r="O21" s="14"/>
    </row>
    <row r="22" spans="1:15" ht="19.5" customHeight="1">
      <c r="A22" s="196" t="s">
        <v>134</v>
      </c>
      <c r="B22" s="201"/>
      <c r="C22" s="260">
        <v>2</v>
      </c>
      <c r="D22" s="258">
        <v>9091.68</v>
      </c>
      <c r="E22" s="260" t="s">
        <v>364</v>
      </c>
      <c r="F22" s="102" t="s">
        <v>364</v>
      </c>
      <c r="G22" s="260" t="s">
        <v>364</v>
      </c>
      <c r="H22" s="102" t="s">
        <v>364</v>
      </c>
      <c r="I22" s="260" t="s">
        <v>364</v>
      </c>
      <c r="J22" s="102" t="s">
        <v>364</v>
      </c>
      <c r="K22" s="260">
        <v>1</v>
      </c>
      <c r="L22" s="258">
        <v>2842.71</v>
      </c>
      <c r="M22" s="260">
        <v>8</v>
      </c>
      <c r="N22" s="258">
        <v>2380.63</v>
      </c>
      <c r="O22" s="14"/>
    </row>
    <row r="23" spans="1:15" ht="19.5" customHeight="1">
      <c r="A23" s="196" t="s">
        <v>135</v>
      </c>
      <c r="B23" s="201"/>
      <c r="C23" s="260">
        <v>7</v>
      </c>
      <c r="D23" s="258">
        <v>10354.44</v>
      </c>
      <c r="E23" s="260">
        <v>1</v>
      </c>
      <c r="F23" s="258">
        <v>1646.95</v>
      </c>
      <c r="G23" s="260" t="s">
        <v>267</v>
      </c>
      <c r="H23" s="102" t="s">
        <v>267</v>
      </c>
      <c r="I23" s="260" t="s">
        <v>267</v>
      </c>
      <c r="J23" s="102" t="s">
        <v>267</v>
      </c>
      <c r="K23" s="260">
        <v>2</v>
      </c>
      <c r="L23" s="258">
        <v>15623.57</v>
      </c>
      <c r="M23" s="260">
        <v>16</v>
      </c>
      <c r="N23" s="258">
        <v>4081.42</v>
      </c>
      <c r="O23" s="14"/>
    </row>
    <row r="24" spans="1:15" ht="19.5" customHeight="1">
      <c r="A24" s="196" t="s">
        <v>136</v>
      </c>
      <c r="B24" s="201"/>
      <c r="C24" s="260">
        <v>2</v>
      </c>
      <c r="D24" s="258">
        <v>2143.68</v>
      </c>
      <c r="E24" s="260" t="s">
        <v>322</v>
      </c>
      <c r="F24" s="102" t="s">
        <v>322</v>
      </c>
      <c r="G24" s="260" t="s">
        <v>322</v>
      </c>
      <c r="H24" s="102" t="s">
        <v>322</v>
      </c>
      <c r="I24" s="260" t="s">
        <v>322</v>
      </c>
      <c r="J24" s="102" t="s">
        <v>322</v>
      </c>
      <c r="K24" s="260" t="s">
        <v>322</v>
      </c>
      <c r="L24" s="102" t="s">
        <v>322</v>
      </c>
      <c r="M24" s="260">
        <v>11</v>
      </c>
      <c r="N24" s="258">
        <v>2455.62</v>
      </c>
      <c r="O24" s="14"/>
    </row>
    <row r="25" spans="1:15" ht="19.5" customHeight="1">
      <c r="A25" s="196" t="s">
        <v>137</v>
      </c>
      <c r="B25" s="201"/>
      <c r="C25" s="260">
        <v>1</v>
      </c>
      <c r="D25" s="258">
        <v>601.38</v>
      </c>
      <c r="E25" s="260">
        <v>2</v>
      </c>
      <c r="F25" s="258">
        <v>25395.45</v>
      </c>
      <c r="G25" s="260" t="s">
        <v>365</v>
      </c>
      <c r="H25" s="102" t="s">
        <v>365</v>
      </c>
      <c r="I25" s="260" t="s">
        <v>365</v>
      </c>
      <c r="J25" s="102" t="s">
        <v>365</v>
      </c>
      <c r="K25" s="260" t="s">
        <v>365</v>
      </c>
      <c r="L25" s="102" t="s">
        <v>365</v>
      </c>
      <c r="M25" s="260">
        <v>24</v>
      </c>
      <c r="N25" s="258">
        <v>5624.25</v>
      </c>
      <c r="O25" s="14"/>
    </row>
    <row r="26" spans="1:15" ht="19.5" customHeight="1">
      <c r="A26" s="196" t="s">
        <v>138</v>
      </c>
      <c r="B26" s="201"/>
      <c r="C26" s="260">
        <v>3</v>
      </c>
      <c r="D26" s="258">
        <v>3588.29</v>
      </c>
      <c r="E26" s="260">
        <v>1</v>
      </c>
      <c r="F26" s="258">
        <v>11085.41</v>
      </c>
      <c r="G26" s="260" t="s">
        <v>322</v>
      </c>
      <c r="H26" s="102" t="s">
        <v>322</v>
      </c>
      <c r="I26" s="260" t="s">
        <v>322</v>
      </c>
      <c r="J26" s="102" t="s">
        <v>322</v>
      </c>
      <c r="K26" s="260" t="s">
        <v>322</v>
      </c>
      <c r="L26" s="102" t="s">
        <v>322</v>
      </c>
      <c r="M26" s="260">
        <v>5</v>
      </c>
      <c r="N26" s="258">
        <v>1228.93</v>
      </c>
      <c r="O26" s="14"/>
    </row>
    <row r="27" spans="1:15" ht="19.5" customHeight="1">
      <c r="A27" s="196" t="s">
        <v>139</v>
      </c>
      <c r="B27" s="201"/>
      <c r="C27" s="260">
        <v>2</v>
      </c>
      <c r="D27" s="258">
        <v>1495.26</v>
      </c>
      <c r="E27" s="260" t="s">
        <v>366</v>
      </c>
      <c r="F27" s="102" t="s">
        <v>366</v>
      </c>
      <c r="G27" s="260" t="s">
        <v>366</v>
      </c>
      <c r="H27" s="102" t="s">
        <v>366</v>
      </c>
      <c r="I27" s="260" t="s">
        <v>366</v>
      </c>
      <c r="J27" s="102" t="s">
        <v>366</v>
      </c>
      <c r="K27" s="260" t="s">
        <v>366</v>
      </c>
      <c r="L27" s="102" t="s">
        <v>366</v>
      </c>
      <c r="M27" s="260">
        <v>19</v>
      </c>
      <c r="N27" s="258">
        <v>5779.24</v>
      </c>
      <c r="O27" s="14"/>
    </row>
    <row r="28" spans="1:15" ht="19.5" customHeight="1">
      <c r="A28" s="196" t="s">
        <v>140</v>
      </c>
      <c r="B28" s="201"/>
      <c r="C28" s="260">
        <v>5</v>
      </c>
      <c r="D28" s="258">
        <v>5347.36</v>
      </c>
      <c r="E28" s="260">
        <v>2</v>
      </c>
      <c r="F28" s="258">
        <v>1566.18</v>
      </c>
      <c r="G28" s="260" t="s">
        <v>362</v>
      </c>
      <c r="H28" s="102" t="s">
        <v>362</v>
      </c>
      <c r="I28" s="260" t="s">
        <v>362</v>
      </c>
      <c r="J28" s="102" t="s">
        <v>362</v>
      </c>
      <c r="K28" s="260">
        <v>1</v>
      </c>
      <c r="L28" s="258">
        <v>1196.16</v>
      </c>
      <c r="M28" s="260">
        <v>12</v>
      </c>
      <c r="N28" s="258">
        <v>6547.41</v>
      </c>
      <c r="O28" s="14"/>
    </row>
    <row r="29" spans="1:15" ht="19.5" customHeight="1">
      <c r="A29" s="196" t="s">
        <v>227</v>
      </c>
      <c r="B29" s="201"/>
      <c r="C29" s="260" t="s">
        <v>367</v>
      </c>
      <c r="D29" s="102" t="s">
        <v>367</v>
      </c>
      <c r="E29" s="260" t="s">
        <v>367</v>
      </c>
      <c r="F29" s="102" t="s">
        <v>367</v>
      </c>
      <c r="G29" s="260" t="s">
        <v>367</v>
      </c>
      <c r="H29" s="102" t="s">
        <v>367</v>
      </c>
      <c r="I29" s="260">
        <v>3</v>
      </c>
      <c r="J29" s="258">
        <v>14545.11</v>
      </c>
      <c r="K29" s="260" t="s">
        <v>367</v>
      </c>
      <c r="L29" s="102" t="s">
        <v>367</v>
      </c>
      <c r="M29" s="260" t="s">
        <v>367</v>
      </c>
      <c r="N29" s="102" t="s">
        <v>367</v>
      </c>
      <c r="O29" s="14"/>
    </row>
    <row r="30" spans="1:15" ht="5.25" customHeight="1">
      <c r="A30" s="261"/>
      <c r="B30" s="202"/>
      <c r="C30" s="96"/>
      <c r="D30" s="203"/>
      <c r="E30" s="96"/>
      <c r="F30" s="203"/>
      <c r="G30" s="96"/>
      <c r="H30" s="203"/>
      <c r="I30" s="96"/>
      <c r="J30" s="203"/>
      <c r="K30" s="96"/>
      <c r="L30" s="203"/>
      <c r="M30" s="96"/>
      <c r="N30" s="203"/>
      <c r="O30" s="14"/>
    </row>
    <row r="31" spans="1:15" s="59" customFormat="1" ht="13.5">
      <c r="A31" s="297" t="s">
        <v>309</v>
      </c>
      <c r="B31" s="164"/>
      <c r="C31" s="143"/>
      <c r="D31" s="143"/>
      <c r="E31" s="143"/>
      <c r="F31" s="143"/>
      <c r="G31" s="143"/>
      <c r="H31" s="109"/>
      <c r="I31" s="109"/>
      <c r="J31" s="109"/>
      <c r="K31" s="109"/>
      <c r="L31" s="109"/>
      <c r="M31" s="109"/>
      <c r="N31" s="109"/>
      <c r="O31" s="96"/>
    </row>
    <row r="32" spans="1:15" s="59" customFormat="1" ht="13.5">
      <c r="A32" s="299" t="s">
        <v>398</v>
      </c>
      <c r="B32" s="248"/>
      <c r="C32" s="187"/>
      <c r="D32" s="187"/>
      <c r="E32" s="187"/>
      <c r="F32" s="187"/>
      <c r="G32" s="187"/>
      <c r="H32" s="187"/>
      <c r="I32" s="187"/>
      <c r="J32" s="187"/>
      <c r="K32" s="187"/>
      <c r="L32" s="187"/>
      <c r="M32" s="187"/>
      <c r="N32" s="187"/>
      <c r="O32" s="96"/>
    </row>
    <row r="33" spans="1:15" s="59" customFormat="1" ht="13.5">
      <c r="A33" s="299" t="s">
        <v>399</v>
      </c>
      <c r="B33" s="209"/>
      <c r="C33" s="187"/>
      <c r="D33" s="187"/>
      <c r="E33" s="187"/>
      <c r="F33" s="187"/>
      <c r="G33" s="187"/>
      <c r="H33" s="187"/>
      <c r="I33" s="187"/>
      <c r="J33" s="187"/>
      <c r="K33" s="187"/>
      <c r="L33" s="187"/>
      <c r="M33" s="187"/>
      <c r="N33" s="187"/>
      <c r="O33" s="96"/>
    </row>
    <row r="34" ht="13.5">
      <c r="A34" s="296" t="s">
        <v>396</v>
      </c>
    </row>
    <row r="35" ht="13.5">
      <c r="A35" s="296" t="s">
        <v>397</v>
      </c>
    </row>
    <row r="36" ht="13.5">
      <c r="D36" s="7"/>
    </row>
    <row r="57" spans="1:14" ht="22.5" customHeight="1">
      <c r="A57" s="5"/>
      <c r="B57" s="5"/>
      <c r="C57" s="5"/>
      <c r="D57" s="5"/>
      <c r="E57" s="5"/>
      <c r="F57" s="5"/>
      <c r="G57" s="5"/>
      <c r="H57" s="5"/>
      <c r="I57" s="5"/>
      <c r="J57" s="5"/>
      <c r="K57" s="5"/>
      <c r="L57" s="5"/>
      <c r="M57" s="5"/>
      <c r="N57" s="5"/>
    </row>
    <row r="58" spans="1:14" ht="22.5" customHeight="1">
      <c r="A58" s="1"/>
      <c r="B58" s="1"/>
      <c r="C58" s="1"/>
      <c r="D58" s="1"/>
      <c r="E58" s="1"/>
      <c r="F58" s="1"/>
      <c r="G58" s="1"/>
      <c r="H58" s="1"/>
      <c r="I58" s="1"/>
      <c r="J58" s="1"/>
      <c r="K58" s="1"/>
      <c r="L58" s="1"/>
      <c r="M58" s="1"/>
      <c r="N58" s="1"/>
    </row>
  </sheetData>
  <mergeCells count="9">
    <mergeCell ref="M4:N4"/>
    <mergeCell ref="M5:N5"/>
    <mergeCell ref="A4:A6"/>
    <mergeCell ref="G5:H5"/>
    <mergeCell ref="I5:J5"/>
    <mergeCell ref="K5:L5"/>
    <mergeCell ref="C4:L4"/>
    <mergeCell ref="C5:D5"/>
    <mergeCell ref="E5:F5"/>
  </mergeCells>
  <printOptions/>
  <pageMargins left="0.7086614173228347" right="0.7086614173228347" top="0.984251968503937" bottom="0.984251968503937" header="0.5118110236220472" footer="0.5118110236220472"/>
  <pageSetup horizontalDpi="600" verticalDpi="600" orientation="portrait" paperSize="9" r:id="rId2"/>
  <headerFooter alignWithMargins="0">
    <oddHeader>&amp;R&amp;8  都市施設　　　　75</oddHeader>
  </headerFooter>
  <drawing r:id="rId1"/>
</worksheet>
</file>

<file path=xl/worksheets/sheet8.xml><?xml version="1.0" encoding="utf-8"?>
<worksheet xmlns="http://schemas.openxmlformats.org/spreadsheetml/2006/main" xmlns:r="http://schemas.openxmlformats.org/officeDocument/2006/relationships">
  <dimension ref="A1:S61"/>
  <sheetViews>
    <sheetView workbookViewId="0" topLeftCell="A1">
      <selection activeCell="L34" sqref="L34:P34"/>
    </sheetView>
  </sheetViews>
  <sheetFormatPr defaultColWidth="9.00390625" defaultRowHeight="13.5"/>
  <cols>
    <col min="1" max="1" width="1.625" style="0" customWidth="1"/>
    <col min="2" max="2" width="19.00390625" style="0" customWidth="1"/>
    <col min="3" max="4" width="1.625" style="0" customWidth="1"/>
    <col min="5" max="5" width="14.75390625" style="0" customWidth="1"/>
    <col min="6" max="6" width="9.375" style="14" customWidth="1"/>
    <col min="7" max="8" width="1.625" style="14" customWidth="1"/>
    <col min="9" max="9" width="5.625" style="14" customWidth="1"/>
    <col min="10" max="10" width="5.875" style="14" customWidth="1"/>
    <col min="11" max="11" width="1.625" style="0" customWidth="1"/>
    <col min="12" max="12" width="5.625" style="0" customWidth="1"/>
    <col min="13" max="13" width="2.875" style="0" customWidth="1"/>
    <col min="14" max="14" width="3.125" style="0" customWidth="1"/>
    <col min="15" max="15" width="1.875" style="0" customWidth="1"/>
    <col min="16" max="16" width="2.75390625" style="0" customWidth="1"/>
    <col min="17" max="17" width="5.375" style="0" customWidth="1"/>
    <col min="18" max="18" width="1.875" style="0" customWidth="1"/>
    <col min="19" max="19" width="3.00390625" style="0" customWidth="1"/>
  </cols>
  <sheetData>
    <row r="1" spans="1:19" ht="26.25" customHeight="1">
      <c r="A1" s="46" t="s">
        <v>253</v>
      </c>
      <c r="C1" s="46"/>
      <c r="D1" s="46"/>
      <c r="E1" s="22"/>
      <c r="F1" s="22"/>
      <c r="G1" s="22"/>
      <c r="H1" s="22"/>
      <c r="I1" s="22"/>
      <c r="J1" s="22"/>
      <c r="K1" s="22"/>
      <c r="L1" s="22"/>
      <c r="M1" s="22"/>
      <c r="N1" s="22"/>
      <c r="O1" s="22"/>
      <c r="P1" s="22"/>
      <c r="Q1" s="22"/>
      <c r="R1" s="22"/>
      <c r="S1" s="22"/>
    </row>
    <row r="2" spans="1:19" ht="22.5" customHeight="1">
      <c r="A2" s="43" t="s">
        <v>143</v>
      </c>
      <c r="C2" s="43"/>
      <c r="D2" s="43"/>
      <c r="E2" s="43"/>
      <c r="F2" s="43"/>
      <c r="G2" s="43"/>
      <c r="H2" s="43"/>
      <c r="I2" s="43"/>
      <c r="J2" s="43"/>
      <c r="K2" s="43"/>
      <c r="L2" s="43"/>
      <c r="M2" s="43"/>
      <c r="N2" s="43"/>
      <c r="O2" s="43"/>
      <c r="P2" s="43"/>
      <c r="Q2" s="43"/>
      <c r="R2" s="43"/>
      <c r="S2" s="43"/>
    </row>
    <row r="3" spans="5:19" s="59" customFormat="1" ht="13.5" customHeight="1">
      <c r="E3" s="189"/>
      <c r="F3" s="189"/>
      <c r="G3" s="189"/>
      <c r="H3" s="189"/>
      <c r="I3" s="189"/>
      <c r="J3" s="189"/>
      <c r="K3" s="189"/>
      <c r="L3" s="189"/>
      <c r="M3" s="189"/>
      <c r="N3" s="189"/>
      <c r="O3" s="189"/>
      <c r="P3" s="189"/>
      <c r="Q3" s="189"/>
      <c r="R3" s="189"/>
      <c r="S3" s="60" t="s">
        <v>284</v>
      </c>
    </row>
    <row r="4" spans="1:19" ht="18.75" customHeight="1">
      <c r="A4" s="289"/>
      <c r="B4" s="266" t="s">
        <v>142</v>
      </c>
      <c r="C4" s="185"/>
      <c r="D4" s="186"/>
      <c r="E4" s="185" t="s">
        <v>141</v>
      </c>
      <c r="F4" s="391" t="s">
        <v>386</v>
      </c>
      <c r="G4" s="391"/>
      <c r="H4" s="550" t="s">
        <v>385</v>
      </c>
      <c r="I4" s="551"/>
      <c r="J4" s="551"/>
      <c r="K4" s="552"/>
      <c r="L4" s="407" t="s">
        <v>144</v>
      </c>
      <c r="M4" s="407"/>
      <c r="N4" s="407"/>
      <c r="O4" s="407"/>
      <c r="P4" s="407"/>
      <c r="Q4" s="407" t="s">
        <v>388</v>
      </c>
      <c r="R4" s="407"/>
      <c r="S4" s="474"/>
    </row>
    <row r="5" spans="1:19" ht="18.75" customHeight="1">
      <c r="A5" s="64"/>
      <c r="B5" s="268" t="s">
        <v>145</v>
      </c>
      <c r="C5" s="269"/>
      <c r="D5" s="270"/>
      <c r="E5" s="271" t="s">
        <v>162</v>
      </c>
      <c r="F5" s="290">
        <v>349</v>
      </c>
      <c r="I5" s="302" t="s">
        <v>260</v>
      </c>
      <c r="J5" s="257">
        <v>716</v>
      </c>
      <c r="L5" s="535" t="s">
        <v>183</v>
      </c>
      <c r="M5" s="535"/>
      <c r="N5" s="535"/>
      <c r="O5" s="535"/>
      <c r="P5" s="535"/>
      <c r="Q5" s="271" t="s">
        <v>193</v>
      </c>
      <c r="R5" s="273">
        <v>3</v>
      </c>
      <c r="S5" s="274" t="s">
        <v>194</v>
      </c>
    </row>
    <row r="6" spans="1:19" ht="18.75" customHeight="1">
      <c r="A6" s="64"/>
      <c r="B6" s="268" t="s">
        <v>146</v>
      </c>
      <c r="C6" s="269"/>
      <c r="D6" s="270"/>
      <c r="E6" s="271" t="s">
        <v>163</v>
      </c>
      <c r="F6" s="290">
        <v>285</v>
      </c>
      <c r="G6" s="85"/>
      <c r="H6" s="85"/>
      <c r="I6" s="300" t="s">
        <v>260</v>
      </c>
      <c r="J6" s="257">
        <v>180</v>
      </c>
      <c r="K6" s="275"/>
      <c r="L6" s="535" t="s">
        <v>183</v>
      </c>
      <c r="M6" s="535"/>
      <c r="N6" s="535"/>
      <c r="O6" s="535"/>
      <c r="P6" s="535"/>
      <c r="Q6" s="271" t="s">
        <v>193</v>
      </c>
      <c r="R6" s="273">
        <v>1</v>
      </c>
      <c r="S6" s="274" t="s">
        <v>194</v>
      </c>
    </row>
    <row r="7" spans="1:19" ht="18.75" customHeight="1">
      <c r="A7" s="64"/>
      <c r="B7" s="268" t="s">
        <v>147</v>
      </c>
      <c r="C7" s="269"/>
      <c r="D7" s="270"/>
      <c r="E7" s="271" t="s">
        <v>166</v>
      </c>
      <c r="F7" s="290">
        <v>201.21</v>
      </c>
      <c r="G7" s="85"/>
      <c r="H7" s="85"/>
      <c r="I7" s="300" t="s">
        <v>260</v>
      </c>
      <c r="J7" s="257">
        <v>201</v>
      </c>
      <c r="K7" s="275"/>
      <c r="L7" s="535" t="s">
        <v>183</v>
      </c>
      <c r="M7" s="535"/>
      <c r="N7" s="535"/>
      <c r="O7" s="535"/>
      <c r="P7" s="535"/>
      <c r="Q7" s="271" t="s">
        <v>193</v>
      </c>
      <c r="R7" s="273">
        <v>2</v>
      </c>
      <c r="S7" s="274" t="s">
        <v>194</v>
      </c>
    </row>
    <row r="8" spans="1:19" ht="18.75" customHeight="1">
      <c r="A8" s="64"/>
      <c r="B8" s="268" t="s">
        <v>148</v>
      </c>
      <c r="C8" s="269"/>
      <c r="D8" s="270"/>
      <c r="E8" s="271" t="s">
        <v>164</v>
      </c>
      <c r="F8" s="290">
        <v>1735</v>
      </c>
      <c r="G8" s="85"/>
      <c r="H8" s="85"/>
      <c r="I8" s="300" t="s">
        <v>260</v>
      </c>
      <c r="J8" s="257">
        <v>1573</v>
      </c>
      <c r="K8" s="275"/>
      <c r="L8" s="535" t="s">
        <v>183</v>
      </c>
      <c r="M8" s="535"/>
      <c r="N8" s="535"/>
      <c r="O8" s="535"/>
      <c r="P8" s="535"/>
      <c r="Q8" s="271" t="s">
        <v>193</v>
      </c>
      <c r="R8" s="273">
        <v>3</v>
      </c>
      <c r="S8" s="274" t="s">
        <v>194</v>
      </c>
    </row>
    <row r="9" spans="1:19" ht="18.75" customHeight="1">
      <c r="A9" s="64"/>
      <c r="B9" s="268" t="s">
        <v>149</v>
      </c>
      <c r="C9" s="269"/>
      <c r="D9" s="270"/>
      <c r="E9" s="271" t="s">
        <v>165</v>
      </c>
      <c r="F9" s="290">
        <v>174</v>
      </c>
      <c r="G9" s="85"/>
      <c r="H9" s="85"/>
      <c r="I9" s="300" t="s">
        <v>260</v>
      </c>
      <c r="J9" s="257">
        <v>230</v>
      </c>
      <c r="K9" s="275"/>
      <c r="L9" s="535" t="s">
        <v>183</v>
      </c>
      <c r="M9" s="535"/>
      <c r="N9" s="535"/>
      <c r="O9" s="535"/>
      <c r="P9" s="535"/>
      <c r="Q9" s="271" t="s">
        <v>193</v>
      </c>
      <c r="R9" s="273">
        <v>3</v>
      </c>
      <c r="S9" s="274" t="s">
        <v>194</v>
      </c>
    </row>
    <row r="10" spans="1:19" ht="18.75" customHeight="1">
      <c r="A10" s="64"/>
      <c r="B10" s="268" t="s">
        <v>150</v>
      </c>
      <c r="C10" s="269"/>
      <c r="D10" s="270"/>
      <c r="E10" s="271" t="s">
        <v>167</v>
      </c>
      <c r="F10" s="290">
        <v>435.5</v>
      </c>
      <c r="G10" s="85"/>
      <c r="H10" s="85"/>
      <c r="I10" s="300" t="s">
        <v>260</v>
      </c>
      <c r="J10" s="257">
        <v>580</v>
      </c>
      <c r="K10" s="275"/>
      <c r="L10" s="535" t="s">
        <v>183</v>
      </c>
      <c r="M10" s="535"/>
      <c r="N10" s="535"/>
      <c r="O10" s="535"/>
      <c r="P10" s="535"/>
      <c r="Q10" s="271" t="s">
        <v>193</v>
      </c>
      <c r="R10" s="273">
        <v>2</v>
      </c>
      <c r="S10" s="274" t="s">
        <v>194</v>
      </c>
    </row>
    <row r="11" spans="1:19" ht="18.75" customHeight="1">
      <c r="A11" s="64"/>
      <c r="B11" s="268" t="s">
        <v>244</v>
      </c>
      <c r="C11" s="269"/>
      <c r="D11" s="270"/>
      <c r="E11" s="271" t="s">
        <v>168</v>
      </c>
      <c r="F11" s="290">
        <v>190</v>
      </c>
      <c r="G11" s="85"/>
      <c r="H11" s="85"/>
      <c r="I11" s="300" t="s">
        <v>368</v>
      </c>
      <c r="J11" s="257">
        <v>105</v>
      </c>
      <c r="K11" s="275"/>
      <c r="L11" s="535" t="s">
        <v>183</v>
      </c>
      <c r="M11" s="535"/>
      <c r="N11" s="535"/>
      <c r="O11" s="535"/>
      <c r="P11" s="535"/>
      <c r="Q11" s="271" t="s">
        <v>193</v>
      </c>
      <c r="R11" s="273">
        <v>3</v>
      </c>
      <c r="S11" s="274" t="s">
        <v>194</v>
      </c>
    </row>
    <row r="12" spans="1:19" ht="11.25" customHeight="1">
      <c r="A12" s="64"/>
      <c r="B12" s="541" t="s">
        <v>196</v>
      </c>
      <c r="C12" s="269"/>
      <c r="D12" s="270"/>
      <c r="E12" s="542" t="s">
        <v>257</v>
      </c>
      <c r="F12" s="543" t="s">
        <v>265</v>
      </c>
      <c r="G12" s="544"/>
      <c r="H12" s="187"/>
      <c r="I12" s="545" t="s">
        <v>260</v>
      </c>
      <c r="J12" s="534">
        <v>200</v>
      </c>
      <c r="K12" s="537"/>
      <c r="L12" s="535" t="s">
        <v>190</v>
      </c>
      <c r="M12" s="535"/>
      <c r="N12" s="535"/>
      <c r="O12" s="535"/>
      <c r="P12" s="535"/>
      <c r="Q12" s="535" t="s">
        <v>193</v>
      </c>
      <c r="R12" s="539">
        <v>1</v>
      </c>
      <c r="S12" s="540" t="s">
        <v>194</v>
      </c>
    </row>
    <row r="13" spans="1:19" ht="11.25" customHeight="1">
      <c r="A13" s="64"/>
      <c r="B13" s="541"/>
      <c r="C13" s="269"/>
      <c r="D13" s="270"/>
      <c r="E13" s="542"/>
      <c r="F13" s="543"/>
      <c r="G13" s="544"/>
      <c r="H13" s="187"/>
      <c r="I13" s="545"/>
      <c r="J13" s="534"/>
      <c r="K13" s="537"/>
      <c r="L13" s="535" t="s">
        <v>197</v>
      </c>
      <c r="M13" s="535"/>
      <c r="N13" s="535"/>
      <c r="O13" s="535"/>
      <c r="P13" s="535"/>
      <c r="Q13" s="535"/>
      <c r="R13" s="539"/>
      <c r="S13" s="540"/>
    </row>
    <row r="14" spans="1:19" ht="18.75" customHeight="1">
      <c r="A14" s="64"/>
      <c r="B14" s="268" t="s">
        <v>151</v>
      </c>
      <c r="C14" s="269"/>
      <c r="D14" s="270"/>
      <c r="E14" s="271" t="s">
        <v>169</v>
      </c>
      <c r="F14" s="290">
        <v>70</v>
      </c>
      <c r="G14" s="85"/>
      <c r="H14" s="85"/>
      <c r="I14" s="300" t="s">
        <v>369</v>
      </c>
      <c r="J14" s="257">
        <v>70</v>
      </c>
      <c r="K14" s="275"/>
      <c r="L14" s="535" t="s">
        <v>184</v>
      </c>
      <c r="M14" s="535"/>
      <c r="N14" s="535"/>
      <c r="O14" s="535"/>
      <c r="P14" s="535"/>
      <c r="Q14" s="271" t="s">
        <v>193</v>
      </c>
      <c r="R14" s="273">
        <v>8</v>
      </c>
      <c r="S14" s="274" t="s">
        <v>194</v>
      </c>
    </row>
    <row r="15" spans="1:19" ht="18.75" customHeight="1">
      <c r="A15" s="64"/>
      <c r="B15" s="268" t="s">
        <v>152</v>
      </c>
      <c r="C15" s="269"/>
      <c r="D15" s="270"/>
      <c r="E15" s="271" t="s">
        <v>170</v>
      </c>
      <c r="F15" s="290">
        <v>1134.32</v>
      </c>
      <c r="G15" s="272"/>
      <c r="H15" s="272"/>
      <c r="I15" s="300" t="s">
        <v>260</v>
      </c>
      <c r="J15" s="257">
        <v>1038</v>
      </c>
      <c r="K15" s="195"/>
      <c r="L15" s="535" t="s">
        <v>184</v>
      </c>
      <c r="M15" s="535"/>
      <c r="N15" s="535"/>
      <c r="O15" s="535"/>
      <c r="P15" s="535"/>
      <c r="Q15" s="271" t="s">
        <v>193</v>
      </c>
      <c r="R15" s="273">
        <v>8</v>
      </c>
      <c r="S15" s="274" t="s">
        <v>194</v>
      </c>
    </row>
    <row r="16" spans="1:19" ht="11.25" customHeight="1">
      <c r="A16" s="64"/>
      <c r="B16" s="541" t="s">
        <v>153</v>
      </c>
      <c r="C16" s="269"/>
      <c r="D16" s="270"/>
      <c r="E16" s="547" t="s">
        <v>259</v>
      </c>
      <c r="F16" s="543">
        <v>1960.34</v>
      </c>
      <c r="G16" s="546"/>
      <c r="H16" s="277"/>
      <c r="I16" s="300" t="s">
        <v>260</v>
      </c>
      <c r="J16" s="257">
        <v>2268</v>
      </c>
      <c r="K16" s="275"/>
      <c r="L16" s="535" t="s">
        <v>184</v>
      </c>
      <c r="M16" s="535"/>
      <c r="N16" s="535"/>
      <c r="O16" s="535"/>
      <c r="P16" s="535"/>
      <c r="Q16" s="535" t="s">
        <v>193</v>
      </c>
      <c r="R16" s="539">
        <v>1</v>
      </c>
      <c r="S16" s="540" t="s">
        <v>194</v>
      </c>
    </row>
    <row r="17" spans="1:19" ht="11.25" customHeight="1">
      <c r="A17" s="64"/>
      <c r="B17" s="541"/>
      <c r="C17" s="269"/>
      <c r="D17" s="270"/>
      <c r="E17" s="547"/>
      <c r="F17" s="543"/>
      <c r="G17" s="546"/>
      <c r="H17" s="277"/>
      <c r="I17" s="300" t="s">
        <v>370</v>
      </c>
      <c r="J17" s="257">
        <v>60</v>
      </c>
      <c r="K17" s="275"/>
      <c r="L17" s="535"/>
      <c r="M17" s="535"/>
      <c r="N17" s="535"/>
      <c r="O17" s="535"/>
      <c r="P17" s="535"/>
      <c r="Q17" s="535"/>
      <c r="R17" s="539"/>
      <c r="S17" s="540"/>
    </row>
    <row r="18" spans="1:19" ht="11.25" customHeight="1">
      <c r="A18" s="64"/>
      <c r="B18" s="541" t="s">
        <v>154</v>
      </c>
      <c r="C18" s="269"/>
      <c r="D18" s="270"/>
      <c r="E18" s="542" t="s">
        <v>171</v>
      </c>
      <c r="F18" s="543">
        <v>1661.62</v>
      </c>
      <c r="G18" s="544"/>
      <c r="H18" s="187"/>
      <c r="I18" s="300" t="s">
        <v>260</v>
      </c>
      <c r="J18" s="257">
        <v>900</v>
      </c>
      <c r="K18" s="537"/>
      <c r="L18" s="535" t="s">
        <v>184</v>
      </c>
      <c r="M18" s="535"/>
      <c r="N18" s="535"/>
      <c r="O18" s="535"/>
      <c r="P18" s="535"/>
      <c r="Q18" s="535" t="s">
        <v>193</v>
      </c>
      <c r="R18" s="539">
        <v>3</v>
      </c>
      <c r="S18" s="540" t="s">
        <v>194</v>
      </c>
    </row>
    <row r="19" spans="1:19" ht="11.25" customHeight="1">
      <c r="A19" s="64"/>
      <c r="B19" s="541"/>
      <c r="C19" s="269"/>
      <c r="D19" s="270"/>
      <c r="E19" s="542"/>
      <c r="F19" s="543"/>
      <c r="G19" s="544"/>
      <c r="H19" s="187"/>
      <c r="I19" s="300" t="s">
        <v>370</v>
      </c>
      <c r="J19" s="257">
        <v>80</v>
      </c>
      <c r="K19" s="537"/>
      <c r="L19" s="535"/>
      <c r="M19" s="535"/>
      <c r="N19" s="535"/>
      <c r="O19" s="535"/>
      <c r="P19" s="535"/>
      <c r="Q19" s="535"/>
      <c r="R19" s="539"/>
      <c r="S19" s="540"/>
    </row>
    <row r="20" spans="1:19" ht="18.75" customHeight="1">
      <c r="A20" s="64"/>
      <c r="B20" s="268" t="s">
        <v>226</v>
      </c>
      <c r="C20" s="269"/>
      <c r="D20" s="270"/>
      <c r="E20" s="271" t="s">
        <v>180</v>
      </c>
      <c r="F20" s="290">
        <v>1643</v>
      </c>
      <c r="G20" s="85"/>
      <c r="H20" s="85"/>
      <c r="I20" s="300" t="s">
        <v>260</v>
      </c>
      <c r="J20" s="257">
        <v>1000</v>
      </c>
      <c r="K20" s="275"/>
      <c r="L20" s="535" t="s">
        <v>184</v>
      </c>
      <c r="M20" s="535"/>
      <c r="N20" s="535"/>
      <c r="O20" s="535"/>
      <c r="P20" s="535"/>
      <c r="Q20" s="271" t="s">
        <v>193</v>
      </c>
      <c r="R20" s="273">
        <v>5</v>
      </c>
      <c r="S20" s="274" t="s">
        <v>194</v>
      </c>
    </row>
    <row r="21" spans="1:19" ht="11.25" customHeight="1">
      <c r="A21" s="64"/>
      <c r="B21" s="541" t="s">
        <v>198</v>
      </c>
      <c r="C21" s="269"/>
      <c r="D21" s="270"/>
      <c r="E21" s="542" t="s">
        <v>200</v>
      </c>
      <c r="F21" s="543" t="s">
        <v>266</v>
      </c>
      <c r="G21" s="544"/>
      <c r="H21" s="187"/>
      <c r="I21" s="545" t="s">
        <v>260</v>
      </c>
      <c r="J21" s="534">
        <v>500</v>
      </c>
      <c r="K21" s="537"/>
      <c r="L21" s="538" t="s">
        <v>190</v>
      </c>
      <c r="M21" s="538"/>
      <c r="N21" s="538"/>
      <c r="O21" s="538"/>
      <c r="P21" s="538"/>
      <c r="Q21" s="535" t="s">
        <v>193</v>
      </c>
      <c r="R21" s="539">
        <v>1</v>
      </c>
      <c r="S21" s="540" t="s">
        <v>194</v>
      </c>
    </row>
    <row r="22" spans="1:19" ht="11.25" customHeight="1">
      <c r="A22" s="64"/>
      <c r="B22" s="541"/>
      <c r="C22" s="269"/>
      <c r="D22" s="270"/>
      <c r="E22" s="542"/>
      <c r="F22" s="543"/>
      <c r="G22" s="544"/>
      <c r="H22" s="187"/>
      <c r="I22" s="545"/>
      <c r="J22" s="534"/>
      <c r="K22" s="537"/>
      <c r="L22" s="536" t="s">
        <v>201</v>
      </c>
      <c r="M22" s="536"/>
      <c r="N22" s="536"/>
      <c r="O22" s="536"/>
      <c r="P22" s="536"/>
      <c r="Q22" s="535"/>
      <c r="R22" s="539"/>
      <c r="S22" s="540"/>
    </row>
    <row r="23" spans="1:19" ht="11.25" customHeight="1">
      <c r="A23" s="64"/>
      <c r="B23" s="541" t="s">
        <v>199</v>
      </c>
      <c r="C23" s="269"/>
      <c r="D23" s="270"/>
      <c r="E23" s="542" t="s">
        <v>374</v>
      </c>
      <c r="F23" s="543">
        <v>1090</v>
      </c>
      <c r="G23" s="544"/>
      <c r="H23" s="187"/>
      <c r="I23" s="545" t="s">
        <v>260</v>
      </c>
      <c r="J23" s="534">
        <v>400</v>
      </c>
      <c r="K23" s="537"/>
      <c r="L23" s="538" t="s">
        <v>190</v>
      </c>
      <c r="M23" s="538"/>
      <c r="N23" s="538"/>
      <c r="O23" s="538"/>
      <c r="P23" s="538"/>
      <c r="Q23" s="535" t="s">
        <v>193</v>
      </c>
      <c r="R23" s="539">
        <v>1</v>
      </c>
      <c r="S23" s="540" t="s">
        <v>194</v>
      </c>
    </row>
    <row r="24" spans="1:19" ht="11.25" customHeight="1">
      <c r="A24" s="64"/>
      <c r="B24" s="541"/>
      <c r="C24" s="269"/>
      <c r="D24" s="270"/>
      <c r="E24" s="542"/>
      <c r="F24" s="543"/>
      <c r="G24" s="544"/>
      <c r="H24" s="187"/>
      <c r="I24" s="545"/>
      <c r="J24" s="534"/>
      <c r="K24" s="537"/>
      <c r="L24" s="536" t="s">
        <v>201</v>
      </c>
      <c r="M24" s="536"/>
      <c r="N24" s="536"/>
      <c r="O24" s="536"/>
      <c r="P24" s="536"/>
      <c r="Q24" s="535"/>
      <c r="R24" s="539"/>
      <c r="S24" s="540"/>
    </row>
    <row r="25" spans="1:19" ht="18.75" customHeight="1">
      <c r="A25" s="64"/>
      <c r="B25" s="268" t="s">
        <v>223</v>
      </c>
      <c r="C25" s="269"/>
      <c r="D25" s="270"/>
      <c r="E25" s="271" t="s">
        <v>172</v>
      </c>
      <c r="F25" s="290">
        <v>629.66</v>
      </c>
      <c r="G25" s="85"/>
      <c r="H25" s="85"/>
      <c r="I25" s="300" t="s">
        <v>260</v>
      </c>
      <c r="J25" s="257">
        <v>462</v>
      </c>
      <c r="K25" s="275"/>
      <c r="L25" s="535" t="s">
        <v>186</v>
      </c>
      <c r="M25" s="535"/>
      <c r="N25" s="535"/>
      <c r="O25" s="535"/>
      <c r="P25" s="535"/>
      <c r="Q25" s="271" t="s">
        <v>193</v>
      </c>
      <c r="R25" s="273">
        <v>1</v>
      </c>
      <c r="S25" s="274" t="s">
        <v>194</v>
      </c>
    </row>
    <row r="26" spans="1:19" ht="11.25" customHeight="1">
      <c r="A26" s="64"/>
      <c r="B26" s="541" t="s">
        <v>224</v>
      </c>
      <c r="C26" s="269"/>
      <c r="D26" s="270"/>
      <c r="E26" s="547" t="s">
        <v>258</v>
      </c>
      <c r="F26" s="543">
        <v>1003.3</v>
      </c>
      <c r="G26" s="546"/>
      <c r="H26" s="277"/>
      <c r="I26" s="300" t="s">
        <v>260</v>
      </c>
      <c r="J26" s="257">
        <v>660</v>
      </c>
      <c r="K26" s="275"/>
      <c r="L26" s="535" t="s">
        <v>185</v>
      </c>
      <c r="M26" s="535"/>
      <c r="N26" s="535"/>
      <c r="O26" s="535"/>
      <c r="P26" s="535"/>
      <c r="Q26" s="535" t="s">
        <v>193</v>
      </c>
      <c r="R26" s="539">
        <v>1</v>
      </c>
      <c r="S26" s="540" t="s">
        <v>194</v>
      </c>
    </row>
    <row r="27" spans="1:19" ht="11.25" customHeight="1">
      <c r="A27" s="64"/>
      <c r="B27" s="541"/>
      <c r="C27" s="269"/>
      <c r="D27" s="270"/>
      <c r="E27" s="547"/>
      <c r="F27" s="543"/>
      <c r="G27" s="546"/>
      <c r="H27" s="277"/>
      <c r="I27" s="300" t="s">
        <v>370</v>
      </c>
      <c r="J27" s="257">
        <v>42</v>
      </c>
      <c r="K27" s="275"/>
      <c r="L27" s="535"/>
      <c r="M27" s="535"/>
      <c r="N27" s="535"/>
      <c r="O27" s="535"/>
      <c r="P27" s="535"/>
      <c r="Q27" s="535"/>
      <c r="R27" s="539"/>
      <c r="S27" s="540"/>
    </row>
    <row r="28" spans="1:19" ht="18.75" customHeight="1">
      <c r="A28" s="64"/>
      <c r="B28" s="268" t="s">
        <v>225</v>
      </c>
      <c r="C28" s="269"/>
      <c r="D28" s="270"/>
      <c r="E28" s="274" t="s">
        <v>173</v>
      </c>
      <c r="F28" s="290">
        <v>354.95</v>
      </c>
      <c r="G28" s="85"/>
      <c r="H28" s="85"/>
      <c r="I28" s="300" t="s">
        <v>260</v>
      </c>
      <c r="J28" s="257">
        <v>232</v>
      </c>
      <c r="K28" s="275"/>
      <c r="L28" s="535" t="s">
        <v>186</v>
      </c>
      <c r="M28" s="535"/>
      <c r="N28" s="535"/>
      <c r="O28" s="535"/>
      <c r="P28" s="535"/>
      <c r="Q28" s="271" t="s">
        <v>193</v>
      </c>
      <c r="R28" s="273">
        <v>1</v>
      </c>
      <c r="S28" s="274" t="s">
        <v>194</v>
      </c>
    </row>
    <row r="29" spans="1:19" ht="18.75" customHeight="1">
      <c r="A29" s="64"/>
      <c r="B29" s="268" t="s">
        <v>155</v>
      </c>
      <c r="C29" s="269"/>
      <c r="D29" s="270"/>
      <c r="E29" s="271" t="s">
        <v>174</v>
      </c>
      <c r="F29" s="290">
        <v>356.78</v>
      </c>
      <c r="G29" s="85"/>
      <c r="H29" s="85"/>
      <c r="I29" s="300" t="s">
        <v>260</v>
      </c>
      <c r="J29" s="257">
        <v>500</v>
      </c>
      <c r="K29" s="275"/>
      <c r="L29" s="535" t="s">
        <v>187</v>
      </c>
      <c r="M29" s="535"/>
      <c r="N29" s="535"/>
      <c r="O29" s="535"/>
      <c r="P29" s="535"/>
      <c r="Q29" s="271" t="s">
        <v>193</v>
      </c>
      <c r="R29" s="273">
        <v>1</v>
      </c>
      <c r="S29" s="274" t="s">
        <v>194</v>
      </c>
    </row>
    <row r="30" spans="1:19" ht="18.75" customHeight="1">
      <c r="A30" s="64"/>
      <c r="B30" s="268" t="s">
        <v>156</v>
      </c>
      <c r="C30" s="269"/>
      <c r="D30" s="270"/>
      <c r="E30" s="271" t="s">
        <v>256</v>
      </c>
      <c r="F30" s="290">
        <v>389.89</v>
      </c>
      <c r="G30" s="85"/>
      <c r="H30" s="85"/>
      <c r="I30" s="300" t="s">
        <v>260</v>
      </c>
      <c r="J30" s="257">
        <v>510</v>
      </c>
      <c r="K30" s="275"/>
      <c r="L30" s="535" t="s">
        <v>187</v>
      </c>
      <c r="M30" s="535"/>
      <c r="N30" s="535"/>
      <c r="O30" s="535"/>
      <c r="P30" s="535"/>
      <c r="Q30" s="271" t="s">
        <v>193</v>
      </c>
      <c r="R30" s="273">
        <v>1</v>
      </c>
      <c r="S30" s="274" t="s">
        <v>194</v>
      </c>
    </row>
    <row r="31" spans="1:19" ht="18.75" customHeight="1">
      <c r="A31" s="64"/>
      <c r="B31" s="268" t="s">
        <v>157</v>
      </c>
      <c r="C31" s="269"/>
      <c r="D31" s="270"/>
      <c r="E31" s="271" t="s">
        <v>175</v>
      </c>
      <c r="F31" s="290">
        <v>466.15</v>
      </c>
      <c r="G31" s="85"/>
      <c r="H31" s="85"/>
      <c r="I31" s="300" t="s">
        <v>260</v>
      </c>
      <c r="J31" s="257">
        <v>490</v>
      </c>
      <c r="K31" s="275"/>
      <c r="L31" s="535" t="s">
        <v>187</v>
      </c>
      <c r="M31" s="535"/>
      <c r="N31" s="535"/>
      <c r="O31" s="535"/>
      <c r="P31" s="535"/>
      <c r="Q31" s="271" t="s">
        <v>193</v>
      </c>
      <c r="R31" s="273">
        <v>1</v>
      </c>
      <c r="S31" s="274" t="s">
        <v>194</v>
      </c>
    </row>
    <row r="32" spans="1:19" ht="18.75" customHeight="1">
      <c r="A32" s="64"/>
      <c r="B32" s="268" t="s">
        <v>158</v>
      </c>
      <c r="C32" s="269"/>
      <c r="D32" s="270"/>
      <c r="E32" s="271" t="s">
        <v>176</v>
      </c>
      <c r="F32" s="290">
        <v>904.51</v>
      </c>
      <c r="G32" s="85"/>
      <c r="H32" s="85"/>
      <c r="I32" s="300" t="s">
        <v>260</v>
      </c>
      <c r="J32" s="257">
        <v>303</v>
      </c>
      <c r="K32" s="275"/>
      <c r="L32" s="535" t="s">
        <v>187</v>
      </c>
      <c r="M32" s="535"/>
      <c r="N32" s="535"/>
      <c r="O32" s="535"/>
      <c r="P32" s="535"/>
      <c r="Q32" s="271" t="s">
        <v>193</v>
      </c>
      <c r="R32" s="273">
        <v>8</v>
      </c>
      <c r="S32" s="274" t="s">
        <v>194</v>
      </c>
    </row>
    <row r="33" spans="1:19" ht="18.75" customHeight="1">
      <c r="A33" s="64"/>
      <c r="B33" s="268" t="s">
        <v>159</v>
      </c>
      <c r="C33" s="269"/>
      <c r="D33" s="270"/>
      <c r="E33" s="271" t="s">
        <v>177</v>
      </c>
      <c r="F33" s="290">
        <v>772.2</v>
      </c>
      <c r="G33" s="85"/>
      <c r="H33" s="85"/>
      <c r="I33" s="300" t="s">
        <v>260</v>
      </c>
      <c r="J33" s="257">
        <v>400</v>
      </c>
      <c r="K33" s="275"/>
      <c r="L33" s="535" t="s">
        <v>187</v>
      </c>
      <c r="M33" s="535"/>
      <c r="N33" s="535"/>
      <c r="O33" s="535"/>
      <c r="P33" s="535"/>
      <c r="Q33" s="271" t="s">
        <v>193</v>
      </c>
      <c r="R33" s="273">
        <v>2</v>
      </c>
      <c r="S33" s="274" t="s">
        <v>194</v>
      </c>
    </row>
    <row r="34" spans="1:18" ht="18.75" customHeight="1">
      <c r="A34" s="64"/>
      <c r="B34" s="268" t="s">
        <v>245</v>
      </c>
      <c r="C34" s="269"/>
      <c r="D34" s="270"/>
      <c r="E34" s="274" t="s">
        <v>178</v>
      </c>
      <c r="F34" s="290">
        <v>377</v>
      </c>
      <c r="G34" s="85"/>
      <c r="H34" s="85"/>
      <c r="I34" s="300" t="s">
        <v>260</v>
      </c>
      <c r="J34" s="257">
        <v>385</v>
      </c>
      <c r="K34" s="275"/>
      <c r="L34" s="535" t="s">
        <v>188</v>
      </c>
      <c r="M34" s="535"/>
      <c r="N34" s="535"/>
      <c r="O34" s="535"/>
      <c r="P34" s="535"/>
      <c r="Q34" s="271" t="s">
        <v>387</v>
      </c>
      <c r="R34" s="274"/>
    </row>
    <row r="35" spans="1:19" ht="11.25" customHeight="1">
      <c r="A35" s="64"/>
      <c r="B35" s="541" t="s">
        <v>221</v>
      </c>
      <c r="C35" s="269"/>
      <c r="D35" s="270"/>
      <c r="E35" s="547" t="s">
        <v>179</v>
      </c>
      <c r="F35" s="543">
        <v>1443.28</v>
      </c>
      <c r="G35" s="546"/>
      <c r="H35" s="277"/>
      <c r="I35" s="300" t="s">
        <v>260</v>
      </c>
      <c r="J35" s="257">
        <v>870</v>
      </c>
      <c r="K35" s="275"/>
      <c r="L35" s="535" t="s">
        <v>189</v>
      </c>
      <c r="M35" s="535"/>
      <c r="N35" s="535"/>
      <c r="O35" s="535"/>
      <c r="P35" s="535"/>
      <c r="Q35" s="535" t="s">
        <v>193</v>
      </c>
      <c r="R35" s="539">
        <v>1</v>
      </c>
      <c r="S35" s="540" t="s">
        <v>194</v>
      </c>
    </row>
    <row r="36" spans="1:19" ht="11.25" customHeight="1">
      <c r="A36" s="64"/>
      <c r="B36" s="541"/>
      <c r="C36" s="269"/>
      <c r="D36" s="270"/>
      <c r="E36" s="547"/>
      <c r="F36" s="543"/>
      <c r="G36" s="546"/>
      <c r="H36" s="277"/>
      <c r="I36" s="300" t="s">
        <v>370</v>
      </c>
      <c r="J36" s="257">
        <v>84</v>
      </c>
      <c r="K36" s="275"/>
      <c r="L36" s="535"/>
      <c r="M36" s="535"/>
      <c r="N36" s="535"/>
      <c r="O36" s="535"/>
      <c r="P36" s="535"/>
      <c r="Q36" s="535"/>
      <c r="R36" s="539"/>
      <c r="S36" s="540"/>
    </row>
    <row r="37" spans="1:19" ht="11.25" customHeight="1">
      <c r="A37" s="64"/>
      <c r="B37" s="541" t="s">
        <v>222</v>
      </c>
      <c r="C37" s="269"/>
      <c r="D37" s="270"/>
      <c r="E37" s="542" t="s">
        <v>205</v>
      </c>
      <c r="F37" s="543">
        <v>990</v>
      </c>
      <c r="G37" s="544"/>
      <c r="H37" s="187"/>
      <c r="I37" s="300" t="s">
        <v>260</v>
      </c>
      <c r="J37" s="257">
        <v>578</v>
      </c>
      <c r="K37" s="275"/>
      <c r="L37" s="535" t="s">
        <v>206</v>
      </c>
      <c r="M37" s="535"/>
      <c r="N37" s="535"/>
      <c r="O37" s="535"/>
      <c r="P37" s="535"/>
      <c r="Q37" s="535" t="s">
        <v>193</v>
      </c>
      <c r="R37" s="539">
        <v>3</v>
      </c>
      <c r="S37" s="540" t="s">
        <v>194</v>
      </c>
    </row>
    <row r="38" spans="1:19" ht="11.25" customHeight="1">
      <c r="A38" s="64"/>
      <c r="B38" s="541"/>
      <c r="C38" s="269"/>
      <c r="D38" s="270"/>
      <c r="E38" s="542"/>
      <c r="F38" s="543"/>
      <c r="G38" s="544"/>
      <c r="H38" s="187"/>
      <c r="I38" s="300" t="s">
        <v>370</v>
      </c>
      <c r="J38" s="257">
        <v>29</v>
      </c>
      <c r="K38" s="275"/>
      <c r="L38" s="535"/>
      <c r="M38" s="535"/>
      <c r="N38" s="535"/>
      <c r="O38" s="535"/>
      <c r="P38" s="535"/>
      <c r="Q38" s="535"/>
      <c r="R38" s="539"/>
      <c r="S38" s="540"/>
    </row>
    <row r="39" spans="1:19" ht="11.25" customHeight="1">
      <c r="A39" s="64"/>
      <c r="B39" s="541" t="s">
        <v>160</v>
      </c>
      <c r="C39" s="269"/>
      <c r="D39" s="270"/>
      <c r="E39" s="547" t="s">
        <v>181</v>
      </c>
      <c r="F39" s="543">
        <v>81.6</v>
      </c>
      <c r="G39" s="546"/>
      <c r="H39" s="277"/>
      <c r="I39" s="545" t="s">
        <v>260</v>
      </c>
      <c r="J39" s="534">
        <v>100</v>
      </c>
      <c r="K39" s="537"/>
      <c r="L39" s="538" t="s">
        <v>190</v>
      </c>
      <c r="M39" s="538"/>
      <c r="N39" s="538"/>
      <c r="O39" s="538"/>
      <c r="P39" s="538"/>
      <c r="Q39" s="535" t="s">
        <v>193</v>
      </c>
      <c r="R39" s="539">
        <v>1</v>
      </c>
      <c r="S39" s="540" t="s">
        <v>194</v>
      </c>
    </row>
    <row r="40" spans="1:19" ht="11.25" customHeight="1">
      <c r="A40" s="64"/>
      <c r="B40" s="541"/>
      <c r="C40" s="269"/>
      <c r="D40" s="270"/>
      <c r="E40" s="547"/>
      <c r="F40" s="543"/>
      <c r="G40" s="546"/>
      <c r="H40" s="277"/>
      <c r="I40" s="545"/>
      <c r="J40" s="534"/>
      <c r="K40" s="537"/>
      <c r="L40" s="536" t="s">
        <v>191</v>
      </c>
      <c r="M40" s="536"/>
      <c r="N40" s="536"/>
      <c r="O40" s="536"/>
      <c r="P40" s="536"/>
      <c r="Q40" s="535"/>
      <c r="R40" s="539"/>
      <c r="S40" s="540"/>
    </row>
    <row r="41" spans="1:19" ht="11.25" customHeight="1">
      <c r="A41" s="64"/>
      <c r="B41" s="541" t="s">
        <v>255</v>
      </c>
      <c r="C41" s="269"/>
      <c r="D41" s="270"/>
      <c r="E41" s="547" t="s">
        <v>376</v>
      </c>
      <c r="F41" s="543" t="s">
        <v>267</v>
      </c>
      <c r="G41" s="277"/>
      <c r="H41" s="277"/>
      <c r="I41" s="545" t="s">
        <v>260</v>
      </c>
      <c r="J41" s="321">
        <v>50</v>
      </c>
      <c r="K41" s="275"/>
      <c r="L41" s="538" t="s">
        <v>190</v>
      </c>
      <c r="M41" s="538"/>
      <c r="N41" s="538"/>
      <c r="O41" s="538"/>
      <c r="P41" s="538"/>
      <c r="Q41" s="535" t="s">
        <v>193</v>
      </c>
      <c r="R41" s="539">
        <v>1</v>
      </c>
      <c r="S41" s="540" t="s">
        <v>194</v>
      </c>
    </row>
    <row r="42" spans="1:19" ht="11.25" customHeight="1">
      <c r="A42" s="64"/>
      <c r="B42" s="541"/>
      <c r="C42" s="269"/>
      <c r="D42" s="270"/>
      <c r="E42" s="547"/>
      <c r="F42" s="543"/>
      <c r="G42" s="277"/>
      <c r="H42" s="277"/>
      <c r="I42" s="545"/>
      <c r="J42" s="321"/>
      <c r="K42" s="275"/>
      <c r="L42" s="536" t="s">
        <v>191</v>
      </c>
      <c r="M42" s="536"/>
      <c r="N42" s="536"/>
      <c r="O42" s="536"/>
      <c r="P42" s="536"/>
      <c r="Q42" s="535"/>
      <c r="R42" s="539"/>
      <c r="S42" s="540"/>
    </row>
    <row r="43" spans="1:19" ht="11.25" customHeight="1">
      <c r="A43" s="64"/>
      <c r="B43" s="541" t="s">
        <v>161</v>
      </c>
      <c r="C43" s="269"/>
      <c r="D43" s="270"/>
      <c r="E43" s="547" t="s">
        <v>182</v>
      </c>
      <c r="F43" s="543">
        <v>326</v>
      </c>
      <c r="G43" s="546"/>
      <c r="H43" s="277"/>
      <c r="I43" s="300" t="s">
        <v>260</v>
      </c>
      <c r="J43" s="257">
        <v>300</v>
      </c>
      <c r="K43" s="275"/>
      <c r="L43" s="538" t="s">
        <v>190</v>
      </c>
      <c r="M43" s="538"/>
      <c r="N43" s="538"/>
      <c r="O43" s="538"/>
      <c r="P43" s="538"/>
      <c r="Q43" s="535" t="s">
        <v>193</v>
      </c>
      <c r="R43" s="539">
        <v>1</v>
      </c>
      <c r="S43" s="540" t="s">
        <v>194</v>
      </c>
    </row>
    <row r="44" spans="1:19" ht="11.25" customHeight="1">
      <c r="A44" s="64"/>
      <c r="B44" s="541"/>
      <c r="C44" s="269"/>
      <c r="D44" s="270"/>
      <c r="E44" s="547"/>
      <c r="F44" s="543"/>
      <c r="G44" s="546"/>
      <c r="H44" s="277"/>
      <c r="I44" s="300" t="s">
        <v>370</v>
      </c>
      <c r="J44" s="257">
        <v>30</v>
      </c>
      <c r="K44" s="275"/>
      <c r="L44" s="536" t="s">
        <v>192</v>
      </c>
      <c r="M44" s="536"/>
      <c r="N44" s="536"/>
      <c r="O44" s="536"/>
      <c r="P44" s="536"/>
      <c r="Q44" s="535"/>
      <c r="R44" s="539"/>
      <c r="S44" s="540"/>
    </row>
    <row r="45" spans="1:19" ht="10.5" customHeight="1">
      <c r="A45" s="64"/>
      <c r="B45" s="541" t="s">
        <v>202</v>
      </c>
      <c r="C45" s="269"/>
      <c r="D45" s="270"/>
      <c r="E45" s="547" t="s">
        <v>203</v>
      </c>
      <c r="F45" s="543">
        <v>102.8</v>
      </c>
      <c r="G45" s="187"/>
      <c r="H45" s="187"/>
      <c r="I45" s="545" t="s">
        <v>260</v>
      </c>
      <c r="J45" s="534">
        <v>60</v>
      </c>
      <c r="K45" s="537"/>
      <c r="L45" s="538" t="s">
        <v>190</v>
      </c>
      <c r="M45" s="538"/>
      <c r="N45" s="538"/>
      <c r="O45" s="538"/>
      <c r="P45" s="538"/>
      <c r="Q45" s="535" t="s">
        <v>193</v>
      </c>
      <c r="R45" s="539">
        <v>1</v>
      </c>
      <c r="S45" s="540" t="s">
        <v>194</v>
      </c>
    </row>
    <row r="46" spans="1:19" ht="10.5" customHeight="1">
      <c r="A46" s="64"/>
      <c r="B46" s="541"/>
      <c r="C46" s="269"/>
      <c r="D46" s="270"/>
      <c r="E46" s="547"/>
      <c r="F46" s="543"/>
      <c r="G46" s="187"/>
      <c r="H46" s="187"/>
      <c r="I46" s="545"/>
      <c r="J46" s="534"/>
      <c r="K46" s="537"/>
      <c r="L46" s="536" t="s">
        <v>204</v>
      </c>
      <c r="M46" s="536"/>
      <c r="N46" s="536"/>
      <c r="O46" s="536"/>
      <c r="P46" s="536"/>
      <c r="Q46" s="535"/>
      <c r="R46" s="539"/>
      <c r="S46" s="540"/>
    </row>
    <row r="47" spans="1:19" ht="18.75" customHeight="1">
      <c r="A47" s="64"/>
      <c r="B47" s="268" t="s">
        <v>207</v>
      </c>
      <c r="C47" s="269"/>
      <c r="D47" s="270"/>
      <c r="E47" s="276" t="s">
        <v>373</v>
      </c>
      <c r="F47" s="290">
        <v>218</v>
      </c>
      <c r="G47" s="277"/>
      <c r="H47" s="277"/>
      <c r="I47" s="301"/>
      <c r="J47" s="257">
        <v>137</v>
      </c>
      <c r="K47" s="275"/>
      <c r="L47" s="535" t="s">
        <v>183</v>
      </c>
      <c r="M47" s="535"/>
      <c r="N47" s="535"/>
      <c r="O47" s="535"/>
      <c r="P47" s="535"/>
      <c r="Q47" s="271" t="s">
        <v>193</v>
      </c>
      <c r="R47" s="273">
        <v>4</v>
      </c>
      <c r="S47" s="274" t="s">
        <v>194</v>
      </c>
    </row>
    <row r="48" spans="1:19" ht="11.25" customHeight="1">
      <c r="A48" s="64"/>
      <c r="B48" s="554" t="s">
        <v>246</v>
      </c>
      <c r="C48" s="278"/>
      <c r="D48" s="279"/>
      <c r="E48" s="555" t="s">
        <v>375</v>
      </c>
      <c r="F48" s="556">
        <v>187.92</v>
      </c>
      <c r="G48" s="161"/>
      <c r="H48" s="161"/>
      <c r="I48" s="545" t="s">
        <v>260</v>
      </c>
      <c r="J48" s="549">
        <v>260</v>
      </c>
      <c r="K48" s="172"/>
      <c r="L48" s="535" t="s">
        <v>190</v>
      </c>
      <c r="M48" s="535"/>
      <c r="N48" s="535"/>
      <c r="O48" s="535"/>
      <c r="P48" s="535"/>
      <c r="Q48" s="535" t="s">
        <v>193</v>
      </c>
      <c r="R48" s="553">
        <v>1</v>
      </c>
      <c r="S48" s="540" t="s">
        <v>194</v>
      </c>
    </row>
    <row r="49" spans="1:19" ht="11.25" customHeight="1">
      <c r="A49" s="64"/>
      <c r="B49" s="554"/>
      <c r="C49" s="278"/>
      <c r="D49" s="279"/>
      <c r="E49" s="555"/>
      <c r="F49" s="556"/>
      <c r="G49" s="161"/>
      <c r="H49" s="161"/>
      <c r="I49" s="545"/>
      <c r="J49" s="549"/>
      <c r="K49" s="172"/>
      <c r="L49" s="557" t="s">
        <v>249</v>
      </c>
      <c r="M49" s="557"/>
      <c r="N49" s="557"/>
      <c r="O49" s="557"/>
      <c r="P49" s="557"/>
      <c r="Q49" s="535"/>
      <c r="R49" s="553"/>
      <c r="S49" s="540"/>
    </row>
    <row r="50" spans="1:19" ht="11.25" customHeight="1">
      <c r="A50" s="64"/>
      <c r="B50" s="554" t="s">
        <v>247</v>
      </c>
      <c r="C50" s="278"/>
      <c r="D50" s="279"/>
      <c r="E50" s="555" t="s">
        <v>371</v>
      </c>
      <c r="F50" s="556">
        <v>110.86</v>
      </c>
      <c r="G50" s="161"/>
      <c r="H50" s="161"/>
      <c r="I50" s="545" t="s">
        <v>260</v>
      </c>
      <c r="J50" s="549">
        <v>80</v>
      </c>
      <c r="K50" s="172"/>
      <c r="L50" s="535" t="s">
        <v>184</v>
      </c>
      <c r="M50" s="535"/>
      <c r="N50" s="535"/>
      <c r="O50" s="535"/>
      <c r="P50" s="535"/>
      <c r="Q50" s="535" t="s">
        <v>193</v>
      </c>
      <c r="R50" s="553">
        <v>3</v>
      </c>
      <c r="S50" s="540" t="s">
        <v>194</v>
      </c>
    </row>
    <row r="51" spans="1:19" ht="11.25" customHeight="1">
      <c r="A51" s="64"/>
      <c r="B51" s="554"/>
      <c r="C51" s="278"/>
      <c r="D51" s="279"/>
      <c r="E51" s="555"/>
      <c r="F51" s="556"/>
      <c r="G51" s="161"/>
      <c r="H51" s="161"/>
      <c r="I51" s="545"/>
      <c r="J51" s="549"/>
      <c r="K51" s="172"/>
      <c r="L51" s="535"/>
      <c r="M51" s="535"/>
      <c r="N51" s="535"/>
      <c r="O51" s="535"/>
      <c r="P51" s="535"/>
      <c r="Q51" s="535"/>
      <c r="R51" s="553"/>
      <c r="S51" s="540"/>
    </row>
    <row r="52" spans="1:19" ht="11.25" customHeight="1">
      <c r="A52" s="64"/>
      <c r="B52" s="554" t="s">
        <v>248</v>
      </c>
      <c r="C52" s="278"/>
      <c r="D52" s="279"/>
      <c r="E52" s="555" t="s">
        <v>372</v>
      </c>
      <c r="F52" s="556" t="s">
        <v>266</v>
      </c>
      <c r="G52" s="161"/>
      <c r="H52" s="161"/>
      <c r="I52" s="548" t="s">
        <v>260</v>
      </c>
      <c r="J52" s="549">
        <v>30</v>
      </c>
      <c r="K52" s="172"/>
      <c r="L52" s="542" t="s">
        <v>184</v>
      </c>
      <c r="M52" s="542"/>
      <c r="N52" s="542"/>
      <c r="O52" s="542"/>
      <c r="P52" s="542"/>
      <c r="Q52" s="542" t="s">
        <v>193</v>
      </c>
      <c r="R52" s="553">
        <v>3</v>
      </c>
      <c r="S52" s="547" t="s">
        <v>194</v>
      </c>
    </row>
    <row r="53" spans="1:19" ht="11.25" customHeight="1">
      <c r="A53" s="64"/>
      <c r="B53" s="554"/>
      <c r="C53" s="278"/>
      <c r="D53" s="279"/>
      <c r="E53" s="555"/>
      <c r="F53" s="556"/>
      <c r="G53" s="161"/>
      <c r="H53" s="161"/>
      <c r="I53" s="548"/>
      <c r="J53" s="549"/>
      <c r="K53" s="172"/>
      <c r="L53" s="542"/>
      <c r="M53" s="542"/>
      <c r="N53" s="542"/>
      <c r="O53" s="542"/>
      <c r="P53" s="542"/>
      <c r="Q53" s="542"/>
      <c r="R53" s="553"/>
      <c r="S53" s="547"/>
    </row>
    <row r="54" spans="1:19" ht="4.5" customHeight="1">
      <c r="A54" s="59"/>
      <c r="B54" s="280"/>
      <c r="C54" s="281"/>
      <c r="D54" s="282"/>
      <c r="E54" s="283"/>
      <c r="F54" s="115"/>
      <c r="G54" s="161"/>
      <c r="H54" s="161"/>
      <c r="I54" s="66"/>
      <c r="J54" s="258"/>
      <c r="K54" s="172"/>
      <c r="L54" s="284"/>
      <c r="M54" s="284"/>
      <c r="N54" s="284"/>
      <c r="O54" s="284"/>
      <c r="P54" s="284"/>
      <c r="Q54" s="128"/>
      <c r="R54" s="100"/>
      <c r="S54" s="285"/>
    </row>
    <row r="55" spans="1:19" ht="12.75" customHeight="1">
      <c r="A55" s="267"/>
      <c r="B55" s="560" t="s">
        <v>9</v>
      </c>
      <c r="C55" s="262"/>
      <c r="D55" s="263"/>
      <c r="E55" s="564"/>
      <c r="F55" s="562">
        <f>SUM(F5:F54)</f>
        <v>19643.889999999996</v>
      </c>
      <c r="G55" s="558"/>
      <c r="H55" s="291"/>
      <c r="I55" s="303" t="s">
        <v>260</v>
      </c>
      <c r="J55" s="287">
        <f>SUM(J5:J10,J12,J15:J16,J18,J20:J26,J28:J35,J37,J39:J43,J45:J53)</f>
        <v>16193</v>
      </c>
      <c r="K55" s="294"/>
      <c r="L55" s="505"/>
      <c r="M55" s="505"/>
      <c r="N55" s="505"/>
      <c r="O55" s="505"/>
      <c r="P55" s="505"/>
      <c r="Q55" s="229"/>
      <c r="R55" s="229"/>
      <c r="S55" s="229"/>
    </row>
    <row r="56" spans="1:19" ht="12.75" customHeight="1">
      <c r="A56" s="59"/>
      <c r="B56" s="561"/>
      <c r="C56" s="264"/>
      <c r="D56" s="265"/>
      <c r="E56" s="565"/>
      <c r="F56" s="563"/>
      <c r="G56" s="559"/>
      <c r="H56" s="292"/>
      <c r="I56" s="304" t="s">
        <v>261</v>
      </c>
      <c r="J56" s="288">
        <f>SUM(J11,J14,J17,J19,J27,J36,J38,J44)</f>
        <v>500</v>
      </c>
      <c r="K56" s="293"/>
      <c r="L56" s="286"/>
      <c r="M56" s="286"/>
      <c r="N56" s="286"/>
      <c r="O56" s="286"/>
      <c r="P56" s="286"/>
      <c r="Q56" s="286"/>
      <c r="R56" s="286"/>
      <c r="S56" s="286"/>
    </row>
    <row r="57" spans="1:19" s="59" customFormat="1" ht="13.5" customHeight="1">
      <c r="A57" s="295" t="s">
        <v>310</v>
      </c>
      <c r="C57" s="61"/>
      <c r="D57" s="61"/>
      <c r="E57" s="61"/>
      <c r="F57" s="61"/>
      <c r="G57" s="109"/>
      <c r="H57" s="109"/>
      <c r="I57" s="109"/>
      <c r="J57" s="109"/>
      <c r="K57" s="63"/>
      <c r="L57" s="63"/>
      <c r="M57" s="63"/>
      <c r="N57" s="63"/>
      <c r="O57" s="63"/>
      <c r="P57" s="63"/>
      <c r="Q57" s="63"/>
      <c r="R57" s="63"/>
      <c r="S57" s="63"/>
    </row>
    <row r="58" ht="11.25" customHeight="1"/>
    <row r="59" spans="2:11" ht="11.25" customHeight="1">
      <c r="B59" s="14"/>
      <c r="C59" s="14"/>
      <c r="D59" s="14"/>
      <c r="E59" s="14"/>
      <c r="K59" s="14"/>
    </row>
    <row r="60" spans="2:11" ht="18.75" customHeight="1">
      <c r="B60" s="14"/>
      <c r="C60" s="14"/>
      <c r="D60" s="14"/>
      <c r="E60" s="14"/>
      <c r="K60" s="14"/>
    </row>
    <row r="61" spans="2:11" ht="13.5">
      <c r="B61" s="14"/>
      <c r="C61" s="14"/>
      <c r="D61" s="14"/>
      <c r="E61" s="14"/>
      <c r="K61" s="14"/>
    </row>
  </sheetData>
  <mergeCells count="175">
    <mergeCell ref="B48:B49"/>
    <mergeCell ref="E48:E49"/>
    <mergeCell ref="F48:F49"/>
    <mergeCell ref="F39:F40"/>
    <mergeCell ref="B43:B44"/>
    <mergeCell ref="E43:E44"/>
    <mergeCell ref="F43:F44"/>
    <mergeCell ref="B45:B46"/>
    <mergeCell ref="B41:B42"/>
    <mergeCell ref="E45:E46"/>
    <mergeCell ref="B55:B56"/>
    <mergeCell ref="F55:F56"/>
    <mergeCell ref="E55:E56"/>
    <mergeCell ref="B52:B53"/>
    <mergeCell ref="E52:E53"/>
    <mergeCell ref="F52:F53"/>
    <mergeCell ref="L55:P55"/>
    <mergeCell ref="L34:P34"/>
    <mergeCell ref="Q52:Q53"/>
    <mergeCell ref="R52:R53"/>
    <mergeCell ref="R41:R42"/>
    <mergeCell ref="Q45:Q46"/>
    <mergeCell ref="R45:R46"/>
    <mergeCell ref="Q43:Q44"/>
    <mergeCell ref="L35:P36"/>
    <mergeCell ref="L45:P45"/>
    <mergeCell ref="G55:G56"/>
    <mergeCell ref="J39:J40"/>
    <mergeCell ref="I41:I42"/>
    <mergeCell ref="K39:K40"/>
    <mergeCell ref="G43:G44"/>
    <mergeCell ref="G39:G40"/>
    <mergeCell ref="J45:J46"/>
    <mergeCell ref="J41:J42"/>
    <mergeCell ref="S48:S49"/>
    <mergeCell ref="L48:P48"/>
    <mergeCell ref="L49:P49"/>
    <mergeCell ref="Q48:Q49"/>
    <mergeCell ref="R48:R49"/>
    <mergeCell ref="B16:B17"/>
    <mergeCell ref="E16:E17"/>
    <mergeCell ref="F16:F17"/>
    <mergeCell ref="B50:B51"/>
    <mergeCell ref="E50:E51"/>
    <mergeCell ref="F50:F51"/>
    <mergeCell ref="B18:B19"/>
    <mergeCell ref="B26:B27"/>
    <mergeCell ref="E26:E27"/>
    <mergeCell ref="F26:F27"/>
    <mergeCell ref="S50:S51"/>
    <mergeCell ref="L50:P51"/>
    <mergeCell ref="S52:S53"/>
    <mergeCell ref="I50:I51"/>
    <mergeCell ref="Q50:Q51"/>
    <mergeCell ref="R50:R51"/>
    <mergeCell ref="F4:G4"/>
    <mergeCell ref="L4:P4"/>
    <mergeCell ref="Q4:S4"/>
    <mergeCell ref="R16:R17"/>
    <mergeCell ref="J12:J13"/>
    <mergeCell ref="L7:P7"/>
    <mergeCell ref="S12:S13"/>
    <mergeCell ref="H4:K4"/>
    <mergeCell ref="L8:P8"/>
    <mergeCell ref="L9:P9"/>
    <mergeCell ref="G37:G38"/>
    <mergeCell ref="L6:P6"/>
    <mergeCell ref="L5:P5"/>
    <mergeCell ref="I52:I53"/>
    <mergeCell ref="L52:P53"/>
    <mergeCell ref="J52:J53"/>
    <mergeCell ref="J50:J51"/>
    <mergeCell ref="J48:J49"/>
    <mergeCell ref="I48:I49"/>
    <mergeCell ref="G26:G27"/>
    <mergeCell ref="B35:B36"/>
    <mergeCell ref="E35:E36"/>
    <mergeCell ref="F35:F36"/>
    <mergeCell ref="B39:B40"/>
    <mergeCell ref="E39:E40"/>
    <mergeCell ref="B37:B38"/>
    <mergeCell ref="E37:E38"/>
    <mergeCell ref="F37:F38"/>
    <mergeCell ref="F45:F46"/>
    <mergeCell ref="E41:E42"/>
    <mergeCell ref="F41:F42"/>
    <mergeCell ref="I45:I46"/>
    <mergeCell ref="G35:G36"/>
    <mergeCell ref="K12:K13"/>
    <mergeCell ref="I39:I40"/>
    <mergeCell ref="L11:P11"/>
    <mergeCell ref="L15:P15"/>
    <mergeCell ref="L12:P12"/>
    <mergeCell ref="L14:P14"/>
    <mergeCell ref="G18:G19"/>
    <mergeCell ref="L30:P30"/>
    <mergeCell ref="L25:P25"/>
    <mergeCell ref="L10:P10"/>
    <mergeCell ref="R21:R22"/>
    <mergeCell ref="L13:P13"/>
    <mergeCell ref="Q12:Q13"/>
    <mergeCell ref="R12:R13"/>
    <mergeCell ref="S39:S40"/>
    <mergeCell ref="R39:R40"/>
    <mergeCell ref="S45:S46"/>
    <mergeCell ref="S41:S42"/>
    <mergeCell ref="R43:R44"/>
    <mergeCell ref="S43:S44"/>
    <mergeCell ref="S35:S36"/>
    <mergeCell ref="R35:R36"/>
    <mergeCell ref="S37:S38"/>
    <mergeCell ref="R37:R38"/>
    <mergeCell ref="S26:S27"/>
    <mergeCell ref="L26:P27"/>
    <mergeCell ref="Q16:Q17"/>
    <mergeCell ref="S18:S19"/>
    <mergeCell ref="L16:P17"/>
    <mergeCell ref="L21:P21"/>
    <mergeCell ref="L23:P23"/>
    <mergeCell ref="L22:P22"/>
    <mergeCell ref="L18:P19"/>
    <mergeCell ref="L20:P20"/>
    <mergeCell ref="E18:E19"/>
    <mergeCell ref="G16:G17"/>
    <mergeCell ref="S21:S22"/>
    <mergeCell ref="S16:S17"/>
    <mergeCell ref="K18:K19"/>
    <mergeCell ref="F21:F22"/>
    <mergeCell ref="G21:G22"/>
    <mergeCell ref="R18:R19"/>
    <mergeCell ref="Q21:Q22"/>
    <mergeCell ref="Q18:Q19"/>
    <mergeCell ref="B21:B22"/>
    <mergeCell ref="B23:B24"/>
    <mergeCell ref="E21:E22"/>
    <mergeCell ref="E23:E24"/>
    <mergeCell ref="I23:I24"/>
    <mergeCell ref="F18:F19"/>
    <mergeCell ref="I21:I22"/>
    <mergeCell ref="G23:G24"/>
    <mergeCell ref="S23:S24"/>
    <mergeCell ref="B12:B13"/>
    <mergeCell ref="E12:E13"/>
    <mergeCell ref="F12:F13"/>
    <mergeCell ref="Q23:Q24"/>
    <mergeCell ref="G12:G13"/>
    <mergeCell ref="K23:K24"/>
    <mergeCell ref="I12:I13"/>
    <mergeCell ref="F23:F24"/>
    <mergeCell ref="J21:J22"/>
    <mergeCell ref="L47:P47"/>
    <mergeCell ref="Q37:Q38"/>
    <mergeCell ref="Q35:Q36"/>
    <mergeCell ref="L29:P29"/>
    <mergeCell ref="Q39:Q40"/>
    <mergeCell ref="Q41:Q42"/>
    <mergeCell ref="L31:P31"/>
    <mergeCell ref="L33:P33"/>
    <mergeCell ref="L39:P39"/>
    <mergeCell ref="K21:K22"/>
    <mergeCell ref="L43:P43"/>
    <mergeCell ref="R26:R27"/>
    <mergeCell ref="L32:P32"/>
    <mergeCell ref="Q26:Q27"/>
    <mergeCell ref="L40:P40"/>
    <mergeCell ref="R23:R24"/>
    <mergeCell ref="L24:P24"/>
    <mergeCell ref="J23:J24"/>
    <mergeCell ref="L28:P28"/>
    <mergeCell ref="L46:P46"/>
    <mergeCell ref="L37:P38"/>
    <mergeCell ref="K45:K46"/>
    <mergeCell ref="L41:P41"/>
    <mergeCell ref="L42:P42"/>
    <mergeCell ref="L44:P44"/>
  </mergeCells>
  <printOptions/>
  <pageMargins left="0.5905511811023623" right="0.5905511811023623" top="0.72" bottom="0.1968503937007874" header="0.5118110236220472" footer="0.34"/>
  <pageSetup horizontalDpi="600" verticalDpi="600" orientation="portrait" paperSize="9" r:id="rId1"/>
  <headerFooter alignWithMargins="0">
    <oddHeader>&amp;L&amp;8 76　　　　都市施設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2010-02-15T01:59:05Z</cp:lastPrinted>
  <dcterms:created xsi:type="dcterms:W3CDTF">2003-05-15T07:48:32Z</dcterms:created>
  <dcterms:modified xsi:type="dcterms:W3CDTF">2010-03-08T06:16:40Z</dcterms:modified>
  <cp:category/>
  <cp:version/>
  <cp:contentType/>
  <cp:contentStatus/>
</cp:coreProperties>
</file>