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480" windowHeight="5370" tabRatio="879" firstSheet="2" activeTab="8"/>
  </bookViews>
  <sheets>
    <sheet name="5 高校1" sheetId="1" r:id="rId1"/>
    <sheet name="5 高校2～3" sheetId="2" r:id="rId2"/>
    <sheet name="5 高校4～5" sheetId="3" r:id="rId3"/>
    <sheet name="6 中高一貫校(北多摩）" sheetId="4" r:id="rId4"/>
    <sheet name="7 ろう学校，8 大学" sheetId="5" r:id="rId5"/>
    <sheet name="9 専修，10 各種" sheetId="6" r:id="rId6"/>
    <sheet name="11 図書館1（1）～（2）" sheetId="7" r:id="rId7"/>
    <sheet name="11 図書館1 (3)" sheetId="8" r:id="rId8"/>
    <sheet name="12 社会教育" sheetId="9" r:id="rId9"/>
    <sheet name="13 社会体育 1～2" sheetId="10" r:id="rId10"/>
    <sheet name="13 社会体育 3～4" sheetId="11" r:id="rId11"/>
  </sheets>
  <definedNames/>
  <calcPr fullCalcOnLoad="1"/>
</workbook>
</file>

<file path=xl/sharedStrings.xml><?xml version="1.0" encoding="utf-8"?>
<sst xmlns="http://schemas.openxmlformats.org/spreadsheetml/2006/main" count="915" uniqueCount="280">
  <si>
    <t>年 ・ 学校名</t>
  </si>
  <si>
    <t>学 校 数</t>
  </si>
  <si>
    <t>学　　　　　　　　　級　　　　　　　　　　数</t>
  </si>
  <si>
    <t>教　　　　　　　員　　　　　　　数</t>
  </si>
  <si>
    <t>本 務 職 員 数</t>
  </si>
  <si>
    <t>総　　数</t>
  </si>
  <si>
    <t>全　　　　日　　　　制</t>
  </si>
  <si>
    <t>定　　　　時　　　　制</t>
  </si>
  <si>
    <t>総　  　数</t>
  </si>
  <si>
    <t>本  務  者</t>
  </si>
  <si>
    <t>兼　務　者</t>
  </si>
  <si>
    <t>１ 年</t>
  </si>
  <si>
    <t>２ 年</t>
  </si>
  <si>
    <t>３ 年</t>
  </si>
  <si>
    <t>４ 年</t>
  </si>
  <si>
    <t>総数</t>
  </si>
  <si>
    <t>男</t>
  </si>
  <si>
    <t>女</t>
  </si>
  <si>
    <t>公　　立</t>
  </si>
  <si>
    <t>立川</t>
  </si>
  <si>
    <t>北多摩</t>
  </si>
  <si>
    <t>砂川</t>
  </si>
  <si>
    <t>私　　立</t>
  </si>
  <si>
    <t>立川女子</t>
  </si>
  <si>
    <t>昭和第一学園</t>
  </si>
  <si>
    <t>総　　　数</t>
  </si>
  <si>
    <t>全　　　　　　　　　　日　　　　　　　　　　制</t>
  </si>
  <si>
    <t>定　　　　　　　　　　時　　　　　　　　　　制</t>
  </si>
  <si>
    <t>１　　　年</t>
  </si>
  <si>
    <t>２　　　年</t>
  </si>
  <si>
    <t>３　　　年</t>
  </si>
  <si>
    <t>４　　　年</t>
  </si>
  <si>
    <t>５表　学校別建物と土地の面積</t>
  </si>
  <si>
    <t>年</t>
  </si>
  <si>
    <t>学　 校 　名</t>
  </si>
  <si>
    <t>建　　　　　　　　　　　物</t>
  </si>
  <si>
    <t>土　　　　　　　　地</t>
  </si>
  <si>
    <t>木　　造</t>
  </si>
  <si>
    <t>鉄 筋 コ ン</t>
  </si>
  <si>
    <t>鉄　筋　造</t>
  </si>
  <si>
    <t>屋外運動場</t>
  </si>
  <si>
    <t>そ の 他</t>
  </si>
  <si>
    <t>平　　均</t>
  </si>
  <si>
    <t>クリート造</t>
  </si>
  <si>
    <t>そ　の　他</t>
  </si>
  <si>
    <t>１表　学校数 ・ 学級数と教職員数の推移</t>
  </si>
  <si>
    <t>各年5月1日現在</t>
  </si>
  <si>
    <t>学校数</t>
  </si>
  <si>
    <t>学　　　　　　級　　　　　　数</t>
  </si>
  <si>
    <t>教　　　員　　　数</t>
  </si>
  <si>
    <t>本務職員数</t>
  </si>
  <si>
    <t>総 数</t>
  </si>
  <si>
    <t>幼稚部</t>
  </si>
  <si>
    <t>小学部</t>
  </si>
  <si>
    <t>中学部</t>
  </si>
  <si>
    <t>高　　等　　部</t>
  </si>
  <si>
    <t>本務者</t>
  </si>
  <si>
    <t>本 科</t>
  </si>
  <si>
    <t>専攻科</t>
  </si>
  <si>
    <t>（講師及び嘱託を含む）</t>
  </si>
  <si>
    <t>２表　在学者数の推移</t>
  </si>
  <si>
    <t>幼 稚 部</t>
  </si>
  <si>
    <t>小 学 部</t>
  </si>
  <si>
    <t>中 学 部</t>
  </si>
  <si>
    <t>高　　　　　等　　　　　部</t>
  </si>
  <si>
    <t>本　　科</t>
  </si>
  <si>
    <t>専 攻 科</t>
  </si>
  <si>
    <t>学　校　数</t>
  </si>
  <si>
    <t>教　　　　員　　　　数</t>
  </si>
  <si>
    <t>本　　 務</t>
  </si>
  <si>
    <t>本 務 者</t>
  </si>
  <si>
    <t>兼 務 者</t>
  </si>
  <si>
    <t>職 員 数</t>
  </si>
  <si>
    <t>１表　学校数 ・ 学生数と教職員数の推移</t>
  </si>
  <si>
    <t>学　　　　　　　生　　　　　　　数</t>
  </si>
  <si>
    <t>１表　市立学校数 ・ 学科数 ・ 生徒数と教職員数の推移</t>
  </si>
  <si>
    <t>学　科　数</t>
  </si>
  <si>
    <t>生　　　徒　　　数</t>
  </si>
  <si>
    <t>２表　市内の学校数 ・ 学科数 ・ 生徒数と教職員数の推移</t>
  </si>
  <si>
    <t>１表　学校数 ・ 生徒数と教職員数の推移</t>
  </si>
  <si>
    <t>生　　　　　　　徒　　　　　　　数</t>
  </si>
  <si>
    <t>１表　図書館の利用状況の推移</t>
  </si>
  <si>
    <t>図　　　　　　　　　　　　　　　　　　　　書</t>
  </si>
  <si>
    <t>視聴覚資料</t>
  </si>
  <si>
    <t>録音図書</t>
  </si>
  <si>
    <t>一 般 書</t>
  </si>
  <si>
    <t>児 童 書</t>
  </si>
  <si>
    <t>点　　　字　　　図　　　書</t>
  </si>
  <si>
    <t>中央</t>
  </si>
  <si>
    <t>柴崎</t>
  </si>
  <si>
    <t>上砂</t>
  </si>
  <si>
    <t>幸</t>
  </si>
  <si>
    <t>西砂</t>
  </si>
  <si>
    <t>多摩川</t>
  </si>
  <si>
    <t>高松</t>
  </si>
  <si>
    <t>錦</t>
  </si>
  <si>
    <t>若葉</t>
  </si>
  <si>
    <t>保存</t>
  </si>
  <si>
    <t>登　　　録　　　者　　　数</t>
  </si>
  <si>
    <t>貸　　　出　　　人　　　数</t>
  </si>
  <si>
    <t>一　　般</t>
  </si>
  <si>
    <t>児　　童</t>
  </si>
  <si>
    <t>一　　　般</t>
  </si>
  <si>
    <t>貸　　　　出　　　　冊　　　　数</t>
  </si>
  <si>
    <t>点字図書</t>
  </si>
  <si>
    <t>録 音 図 書</t>
  </si>
  <si>
    <t>１表　体育施設の状況</t>
  </si>
  <si>
    <t>陸上競技場</t>
  </si>
  <si>
    <t>野球場</t>
  </si>
  <si>
    <t>庭球場</t>
  </si>
  <si>
    <t>ゲートボール場</t>
  </si>
  <si>
    <t>水泳場</t>
  </si>
  <si>
    <t>練成館</t>
  </si>
  <si>
    <t>市民体育館</t>
  </si>
  <si>
    <t>総　　　　　数</t>
  </si>
  <si>
    <t>講　　習　　会</t>
  </si>
  <si>
    <t>スポーツ教室</t>
  </si>
  <si>
    <t>地域スポーツ教室</t>
  </si>
  <si>
    <t>回　　数</t>
  </si>
  <si>
    <t>人　　員</t>
  </si>
  <si>
    <t>年度 ・ 種目</t>
  </si>
  <si>
    <t>バドミントン教室</t>
  </si>
  <si>
    <t>ハンディ水泳教室</t>
  </si>
  <si>
    <t>太極拳教室</t>
  </si>
  <si>
    <t>エアロビクス教室</t>
  </si>
  <si>
    <t>４表　市民スポーツ大会参加人員の推移</t>
  </si>
  <si>
    <t>年　　度</t>
  </si>
  <si>
    <t>市 民 体 育 大 会</t>
  </si>
  <si>
    <t>小学生クラブ</t>
  </si>
  <si>
    <t>市民なわとび</t>
  </si>
  <si>
    <t>中央大会</t>
  </si>
  <si>
    <t>地域大会</t>
  </si>
  <si>
    <t>交 流 大 会</t>
  </si>
  <si>
    <t>大　　　　会</t>
  </si>
  <si>
    <t>「敬老の日」記念</t>
  </si>
  <si>
    <t>－</t>
  </si>
  <si>
    <t>「ファミリー駅伝」</t>
  </si>
  <si>
    <t>砂川(通信制)</t>
  </si>
  <si>
    <t>夜間テニス教室(室内)</t>
  </si>
  <si>
    <t>夜間水泳教室</t>
  </si>
  <si>
    <t>少年少女水泳教室</t>
  </si>
  <si>
    <t>硬式テニス教室（屋外）</t>
  </si>
  <si>
    <t>ソフトテニス教室（屋外）</t>
  </si>
  <si>
    <t>各種健康教室</t>
  </si>
  <si>
    <t>スポーツ交流会</t>
  </si>
  <si>
    <t>立　　　　　　川</t>
  </si>
  <si>
    <t>北　　多　　 摩</t>
  </si>
  <si>
    <t>砂　　　　　　川　</t>
  </si>
  <si>
    <t>立  川   女  子</t>
  </si>
  <si>
    <t>立川・昭島</t>
  </si>
  <si>
    <t>大町市との</t>
  </si>
  <si>
    <t>交流会</t>
  </si>
  <si>
    <t>(通信制のため学年は無い）</t>
  </si>
  <si>
    <t>大学等進学率 (％)</t>
  </si>
  <si>
    <t>卒業者数</t>
  </si>
  <si>
    <t>就職率（％）</t>
  </si>
  <si>
    <t>各年度末現在</t>
  </si>
  <si>
    <t>年　度 ・
図書館名</t>
  </si>
  <si>
    <t>総数</t>
  </si>
  <si>
    <t>一般書</t>
  </si>
  <si>
    <t>児童書</t>
  </si>
  <si>
    <t>合同</t>
  </si>
  <si>
    <t>障害者青年</t>
  </si>
  <si>
    <t>対象講座</t>
  </si>
  <si>
    <t>子ども</t>
  </si>
  <si>
    <t>高齢者</t>
  </si>
  <si>
    <t>16ミリ写機</t>
  </si>
  <si>
    <t>操作講習会</t>
  </si>
  <si>
    <t>環境問題</t>
  </si>
  <si>
    <t>講座</t>
  </si>
  <si>
    <t>事業</t>
  </si>
  <si>
    <t>パソコン</t>
  </si>
  <si>
    <t>映画会</t>
  </si>
  <si>
    <t>日数</t>
  </si>
  <si>
    <t>延べ参加者数</t>
  </si>
  <si>
    <t>学習館名</t>
  </si>
  <si>
    <t>観客数</t>
  </si>
  <si>
    <t>延べ日数</t>
  </si>
  <si>
    <t>回数</t>
  </si>
  <si>
    <t>成人</t>
  </si>
  <si>
    <t>２表　スポーツ教室の実施状況</t>
  </si>
  <si>
    <t>３表　講習会 ・ スポーツ教室参加人員の推移</t>
  </si>
  <si>
    <t>２表　学校数と学級数の推移</t>
  </si>
  <si>
    <t>３表　教職員数の推移</t>
  </si>
  <si>
    <t>４表　卒業者数と進学率 ・ 就職率の推移</t>
  </si>
  <si>
    <t>５　　高 等 学 校　（公 立 ・ 私 立）</t>
  </si>
  <si>
    <t>学級数</t>
  </si>
  <si>
    <t>前期課程</t>
  </si>
  <si>
    <t>後期課程</t>
  </si>
  <si>
    <t>１年</t>
  </si>
  <si>
    <t>２年</t>
  </si>
  <si>
    <t>３年</t>
  </si>
  <si>
    <t>各年5月1日現在</t>
  </si>
  <si>
    <t>２表　学年別生徒数の推移</t>
  </si>
  <si>
    <t>生徒総数</t>
  </si>
  <si>
    <t>教員総数</t>
  </si>
  <si>
    <t>本務者</t>
  </si>
  <si>
    <t>兼務者</t>
  </si>
  <si>
    <t>本務職員数</t>
  </si>
  <si>
    <t>教員数</t>
  </si>
  <si>
    <t>３表　教職員数の推移</t>
  </si>
  <si>
    <t>施設数</t>
  </si>
  <si>
    <t>多目的運動場（兼サッカー場）</t>
  </si>
  <si>
    <t>面）</t>
  </si>
  <si>
    <t>面積</t>
  </si>
  <si>
    <t>施設名</t>
  </si>
  <si>
    <t>教室数</t>
  </si>
  <si>
    <t>参加人数</t>
  </si>
  <si>
    <t>延べ開設回数</t>
  </si>
  <si>
    <t>７　　ろ う 学 校　（公 立）</t>
  </si>
  <si>
    <t>８　　大　　　　学　（私 立）</t>
  </si>
  <si>
    <t>９　　専 修 学 校　（公 立 ・ 私 立）</t>
  </si>
  <si>
    <t>１０　　各 種 学 校　（私 立）</t>
  </si>
  <si>
    <t>１１　　図　書　館</t>
  </si>
  <si>
    <t>１２　　社 会 教 育</t>
  </si>
  <si>
    <t>１３　　社 会 体 育</t>
  </si>
  <si>
    <t>年度</t>
  </si>
  <si>
    <t>中高年テニス教室</t>
  </si>
  <si>
    <t>１表　学校別 ， 学年別生徒数の推移</t>
  </si>
  <si>
    <t>各年5月1日現在</t>
  </si>
  <si>
    <t>５年</t>
  </si>
  <si>
    <t>６年</t>
  </si>
  <si>
    <t>４年</t>
  </si>
  <si>
    <t>ヨガ教室</t>
  </si>
  <si>
    <t>（１）　蔵書冊数</t>
  </si>
  <si>
    <t>（２）　登録者数 ・ 貸出人数</t>
  </si>
  <si>
    <t>（３）　貸出冊数</t>
  </si>
  <si>
    <t>資料：東京都立立川ろう学校</t>
  </si>
  <si>
    <t>資料：各高等学校</t>
  </si>
  <si>
    <t>資料：国立音楽大学</t>
  </si>
  <si>
    <t>資料：教育委員会教育部スポーツ振興課</t>
  </si>
  <si>
    <t>　注：砂川高等学校は単位制のため学年が無い。そのため生徒の在籍年数を学年とした。</t>
  </si>
  <si>
    <t>－</t>
  </si>
  <si>
    <t>－</t>
  </si>
  <si>
    <t>－</t>
  </si>
  <si>
    <t>－</t>
  </si>
  <si>
    <t>－</t>
  </si>
  <si>
    <t>　注：砂川高等学校の定時制課程は単位制で、５年以上在籍している生徒の学級数は４年に算入した。</t>
  </si>
  <si>
    <t>　　　砂川高等学校の通信制課程は単位制のため学年が無い。そのため総数のみの表示とする。</t>
  </si>
  <si>
    <t>　　　また、５年以上在籍した生徒は４年に算入した。</t>
  </si>
  <si>
    <t>－</t>
  </si>
  <si>
    <t>－</t>
  </si>
  <si>
    <t>　注：平成20年4月開校した中高一貫教育校。都立北多摩高等学校敷地内に併設。</t>
  </si>
  <si>
    <t>資料：都立立川国際中等教育学校</t>
  </si>
  <si>
    <t>　注１：蔵書統計による。</t>
  </si>
  <si>
    <t>　注２：点字図書は総数の内数。</t>
  </si>
  <si>
    <t>（14</t>
  </si>
  <si>
    <t>（14</t>
  </si>
  <si>
    <t>（6</t>
  </si>
  <si>
    <t>スポーツ</t>
  </si>
  <si>
    <t>サブレース</t>
  </si>
  <si>
    <t>レクレーション</t>
  </si>
  <si>
    <t>チャンピオン</t>
  </si>
  <si>
    <t>マラソン</t>
  </si>
  <si>
    <t>ソフトバレーボール</t>
  </si>
  <si>
    <t>ミニテニス</t>
  </si>
  <si>
    <t>交流大会</t>
  </si>
  <si>
    <t>資料：東京都総務局統計部「学校基本調査報告」</t>
  </si>
  <si>
    <t>(単位：㎡）</t>
  </si>
  <si>
    <t>資料：立川市立看護専門学校</t>
  </si>
  <si>
    <t>　注：（　　　） 内は、宅配・郵送で内数。</t>
  </si>
  <si>
    <r>
      <t>（単位：箇所，ｍ</t>
    </r>
    <r>
      <rPr>
        <vertAlign val="superscript"/>
        <sz val="7"/>
        <rFont val="ＭＳ 明朝"/>
        <family val="1"/>
      </rPr>
      <t>2</t>
    </r>
    <r>
      <rPr>
        <sz val="9"/>
        <rFont val="ＭＳ 明朝"/>
        <family val="1"/>
      </rPr>
      <t>）</t>
    </r>
  </si>
  <si>
    <t>資料：教育委員会教育部図書館</t>
  </si>
  <si>
    <t>資料：教育委員会教育部生涯学習推進センター</t>
  </si>
  <si>
    <t>６　　中等教育学校　(公 立)</t>
  </si>
  <si>
    <t>資料：東京都総務局統計部 「学校基本調査報告」</t>
  </si>
  <si>
    <t xml:space="preserve">年 </t>
  </si>
  <si>
    <t>平成21年度</t>
  </si>
  <si>
    <t>平成22年3月31日現在</t>
  </si>
  <si>
    <t>－</t>
  </si>
  <si>
    <t>平成22年5月1日現在</t>
  </si>
  <si>
    <t>１表　地域学習館等各種事業の開催と参加状況</t>
  </si>
  <si>
    <t>その他</t>
  </si>
  <si>
    <t>平和人権学習</t>
  </si>
  <si>
    <t>２表　地域学習館等各種事業の開催の推移</t>
  </si>
  <si>
    <t>－</t>
  </si>
  <si>
    <t>　注：平成19年10月1日から公民館を地域学習館に名称変更。</t>
  </si>
  <si>
    <t>―</t>
  </si>
  <si>
    <t>―</t>
  </si>
  <si>
    <t>１表　学級数の推移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</si>
</sst>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vertAlign val="superscript"/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6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indent="3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top" indent="1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indent="1"/>
    </xf>
    <xf numFmtId="177" fontId="12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 indent="1"/>
    </xf>
    <xf numFmtId="183" fontId="1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horizontal="distributed" vertical="center"/>
    </xf>
    <xf numFmtId="177" fontId="12" fillId="0" borderId="5" xfId="0" applyNumberFormat="1" applyFont="1" applyFill="1" applyBorder="1" applyAlignment="1">
      <alignment horizontal="distributed" vertical="center"/>
    </xf>
    <xf numFmtId="177" fontId="12" fillId="0" borderId="4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distributed" vertical="center" shrinkToFit="1"/>
    </xf>
    <xf numFmtId="177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distributed" vertical="center" indent="1"/>
    </xf>
    <xf numFmtId="176" fontId="12" fillId="0" borderId="0" xfId="0" applyNumberFormat="1" applyFont="1" applyBorder="1" applyAlignment="1">
      <alignment horizontal="right" vertical="center" indent="2"/>
    </xf>
    <xf numFmtId="176" fontId="12" fillId="0" borderId="0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right" indent="2"/>
    </xf>
    <xf numFmtId="0" fontId="9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6" fillId="0" borderId="13" xfId="0" applyFont="1" applyFill="1" applyBorder="1" applyAlignment="1">
      <alignment horizontal="center" shrinkToFit="1"/>
    </xf>
    <xf numFmtId="0" fontId="16" fillId="0" borderId="14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indent="3"/>
    </xf>
    <xf numFmtId="184" fontId="10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horizontal="left" indent="1"/>
    </xf>
    <xf numFmtId="184" fontId="6" fillId="0" borderId="10" xfId="0" applyNumberFormat="1" applyFon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0" fontId="6" fillId="0" borderId="8" xfId="0" applyFont="1" applyBorder="1" applyAlignment="1">
      <alignment/>
    </xf>
    <xf numFmtId="0" fontId="11" fillId="0" borderId="8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0" fillId="0" borderId="0" xfId="0" applyFont="1" applyAlignment="1">
      <alignment/>
    </xf>
    <xf numFmtId="176" fontId="12" fillId="0" borderId="8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0" fillId="0" borderId="0" xfId="0" applyFont="1" applyAlignment="1">
      <alignment/>
    </xf>
    <xf numFmtId="0" fontId="12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Fill="1" applyBorder="1" applyAlignment="1">
      <alignment/>
    </xf>
    <xf numFmtId="177" fontId="12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/>
    </xf>
    <xf numFmtId="176" fontId="7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 wrapText="1"/>
    </xf>
    <xf numFmtId="177" fontId="12" fillId="0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3" fillId="0" borderId="3" xfId="0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top"/>
    </xf>
    <xf numFmtId="176" fontId="12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76" fontId="12" fillId="0" borderId="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176" fontId="12" fillId="0" borderId="8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top"/>
    </xf>
    <xf numFmtId="0" fontId="12" fillId="0" borderId="17" xfId="0" applyFont="1" applyFill="1" applyBorder="1" applyAlignment="1">
      <alignment horizontal="distributed" vertical="top"/>
    </xf>
    <xf numFmtId="177" fontId="12" fillId="0" borderId="13" xfId="0" applyNumberFormat="1" applyFont="1" applyFill="1" applyBorder="1" applyAlignment="1">
      <alignment horizontal="distributed" vertical="center"/>
    </xf>
    <xf numFmtId="177" fontId="12" fillId="0" borderId="12" xfId="0" applyNumberFormat="1" applyFont="1" applyFill="1" applyBorder="1" applyAlignment="1">
      <alignment horizontal="distributed" vertical="center"/>
    </xf>
    <xf numFmtId="177" fontId="12" fillId="0" borderId="11" xfId="0" applyNumberFormat="1" applyFont="1" applyFill="1" applyBorder="1" applyAlignment="1">
      <alignment horizontal="distributed" vertical="center"/>
    </xf>
    <xf numFmtId="177" fontId="12" fillId="0" borderId="4" xfId="0" applyNumberFormat="1" applyFont="1" applyFill="1" applyBorder="1" applyAlignment="1">
      <alignment horizontal="distributed" vertical="center"/>
    </xf>
    <xf numFmtId="177" fontId="12" fillId="0" borderId="2" xfId="0" applyNumberFormat="1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177" fontId="12" fillId="0" borderId="13" xfId="0" applyNumberFormat="1" applyFont="1" applyFill="1" applyBorder="1" applyAlignment="1">
      <alignment horizontal="distributed"/>
    </xf>
    <xf numFmtId="177" fontId="12" fillId="0" borderId="14" xfId="0" applyNumberFormat="1" applyFont="1" applyFill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center" indent="1" shrinkToFit="1"/>
    </xf>
    <xf numFmtId="176" fontId="12" fillId="0" borderId="12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176" fontId="12" fillId="0" borderId="10" xfId="0" applyNumberFormat="1" applyFont="1" applyFill="1" applyBorder="1" applyAlignment="1">
      <alignment horizontal="right" vertical="center" indent="2"/>
    </xf>
    <xf numFmtId="176" fontId="12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12" fillId="0" borderId="0" xfId="0" applyNumberFormat="1" applyFont="1" applyBorder="1" applyAlignment="1">
      <alignment horizontal="right" vertical="center" indent="2"/>
    </xf>
    <xf numFmtId="176" fontId="7" fillId="0" borderId="10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12" fillId="0" borderId="12" xfId="0" applyFont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 indent="2"/>
    </xf>
    <xf numFmtId="0" fontId="12" fillId="0" borderId="15" xfId="0" applyFont="1" applyFill="1" applyBorder="1" applyAlignment="1">
      <alignment horizontal="distributed" vertical="center" indent="2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20" xfId="0" applyFont="1" applyFill="1" applyBorder="1" applyAlignment="1">
      <alignment horizontal="center" shrinkToFit="1"/>
    </xf>
    <xf numFmtId="0" fontId="16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16</xdr:row>
      <xdr:rowOff>114300</xdr:rowOff>
    </xdr:from>
    <xdr:to>
      <xdr:col>2</xdr:col>
      <xdr:colOff>133350</xdr:colOff>
      <xdr:row>17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52525" y="3362325"/>
          <a:ext cx="28575" cy="2286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19050</xdr:rowOff>
    </xdr:from>
    <xdr:to>
      <xdr:col>2</xdr:col>
      <xdr:colOff>742950</xdr:colOff>
      <xdr:row>32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66850" y="5534025"/>
          <a:ext cx="676275" cy="266700"/>
        </a:xfrm>
        <a:prstGeom prst="bracketPair">
          <a:avLst>
            <a:gd name="adj" fmla="val -3214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workbookViewId="0" topLeftCell="A7">
      <selection activeCell="W26" sqref="W26"/>
    </sheetView>
  </sheetViews>
  <sheetFormatPr defaultColWidth="9.00390625" defaultRowHeight="13.5"/>
  <cols>
    <col min="1" max="1" width="1.25" style="240" customWidth="1"/>
    <col min="2" max="2" width="11.375" style="240" customWidth="1"/>
    <col min="3" max="17" width="5.25390625" style="240" customWidth="1"/>
    <col min="18" max="18" width="3.75390625" style="240" customWidth="1"/>
    <col min="19" max="19" width="2.75390625" style="240" customWidth="1"/>
    <col min="20" max="20" width="2.875" style="240" customWidth="1"/>
    <col min="21" max="34" width="5.00390625" style="240" customWidth="1"/>
    <col min="35" max="36" width="4.375" style="240" customWidth="1"/>
    <col min="37" max="46" width="5.00390625" style="240" customWidth="1"/>
    <col min="47" max="16384" width="9.00390625" style="240" customWidth="1"/>
  </cols>
  <sheetData>
    <row r="1" spans="1:16" ht="26.25" customHeight="1">
      <c r="A1" s="82" t="s">
        <v>185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42" ht="22.5" customHeight="1">
      <c r="A2" s="79" t="s">
        <v>218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1"/>
      <c r="S2" s="47"/>
      <c r="T2" s="257"/>
      <c r="U2" s="47"/>
      <c r="V2" s="47"/>
      <c r="W2" s="47"/>
      <c r="X2" s="47"/>
      <c r="Y2" s="49"/>
      <c r="Z2" s="165"/>
      <c r="AA2" s="47"/>
      <c r="AB2" s="47"/>
      <c r="AC2" s="47"/>
      <c r="AD2" s="47"/>
      <c r="AE2" s="47"/>
      <c r="AF2" s="47"/>
      <c r="AG2" s="47"/>
      <c r="AH2" s="31"/>
      <c r="AI2" s="31"/>
      <c r="AJ2" s="31"/>
      <c r="AK2" s="31"/>
      <c r="AL2" s="31"/>
      <c r="AM2" s="12"/>
      <c r="AN2" s="12"/>
      <c r="AO2" s="12"/>
      <c r="AP2" s="12"/>
    </row>
    <row r="3" spans="1:41" ht="13.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90" t="s">
        <v>219</v>
      </c>
      <c r="R3" s="242"/>
      <c r="S3" s="242"/>
      <c r="T3" s="242"/>
      <c r="U3" s="242"/>
      <c r="V3" s="242"/>
      <c r="W3" s="242"/>
      <c r="X3" s="261"/>
      <c r="Y3" s="250"/>
      <c r="Z3" s="242"/>
      <c r="AA3" s="242"/>
      <c r="AB3" s="242"/>
      <c r="AC3" s="242"/>
      <c r="AD3" s="242"/>
      <c r="AE3" s="242"/>
      <c r="AF3" s="242"/>
      <c r="AG3" s="242"/>
      <c r="AH3" s="243"/>
      <c r="AI3" s="242"/>
      <c r="AJ3" s="242"/>
      <c r="AK3" s="242"/>
      <c r="AL3" s="242"/>
      <c r="AM3" s="255"/>
      <c r="AN3" s="255"/>
      <c r="AO3" s="1"/>
    </row>
    <row r="4" spans="1:40" ht="18" customHeight="1">
      <c r="A4" s="355" t="s">
        <v>0</v>
      </c>
      <c r="B4" s="356"/>
      <c r="C4" s="356" t="s">
        <v>25</v>
      </c>
      <c r="D4" s="356"/>
      <c r="E4" s="356"/>
      <c r="F4" s="356" t="s">
        <v>26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7"/>
      <c r="R4" s="29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I4" s="165"/>
      <c r="AJ4" s="165"/>
      <c r="AK4" s="165"/>
      <c r="AL4" s="165"/>
      <c r="AM4" s="257"/>
      <c r="AN4" s="257"/>
    </row>
    <row r="5" spans="1:40" ht="18" customHeight="1">
      <c r="A5" s="354"/>
      <c r="B5" s="352"/>
      <c r="C5" s="352"/>
      <c r="D5" s="352"/>
      <c r="E5" s="352"/>
      <c r="F5" s="352" t="s">
        <v>25</v>
      </c>
      <c r="G5" s="352"/>
      <c r="H5" s="352"/>
      <c r="I5" s="352" t="s">
        <v>28</v>
      </c>
      <c r="J5" s="352"/>
      <c r="K5" s="352"/>
      <c r="L5" s="352" t="s">
        <v>29</v>
      </c>
      <c r="M5" s="352"/>
      <c r="N5" s="352"/>
      <c r="O5" s="352" t="s">
        <v>30</v>
      </c>
      <c r="P5" s="352"/>
      <c r="Q5" s="353"/>
      <c r="R5" s="29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I5" s="165"/>
      <c r="AJ5" s="165"/>
      <c r="AK5" s="165"/>
      <c r="AL5" s="165"/>
      <c r="AM5" s="257"/>
      <c r="AN5" s="257"/>
    </row>
    <row r="6" spans="1:38" s="263" customFormat="1" ht="18" customHeight="1">
      <c r="A6" s="354"/>
      <c r="B6" s="352"/>
      <c r="C6" s="104" t="s">
        <v>15</v>
      </c>
      <c r="D6" s="104" t="s">
        <v>16</v>
      </c>
      <c r="E6" s="104" t="s">
        <v>17</v>
      </c>
      <c r="F6" s="104" t="s">
        <v>15</v>
      </c>
      <c r="G6" s="104" t="s">
        <v>16</v>
      </c>
      <c r="H6" s="104" t="s">
        <v>17</v>
      </c>
      <c r="I6" s="104" t="s">
        <v>15</v>
      </c>
      <c r="J6" s="104" t="s">
        <v>16</v>
      </c>
      <c r="K6" s="104" t="s">
        <v>17</v>
      </c>
      <c r="L6" s="104" t="s">
        <v>15</v>
      </c>
      <c r="M6" s="104" t="s">
        <v>16</v>
      </c>
      <c r="N6" s="104" t="s">
        <v>17</v>
      </c>
      <c r="O6" s="104" t="s">
        <v>15</v>
      </c>
      <c r="P6" s="104" t="s">
        <v>16</v>
      </c>
      <c r="Q6" s="105" t="s">
        <v>17</v>
      </c>
      <c r="R6" s="29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I6" s="264"/>
      <c r="AJ6" s="264"/>
      <c r="AK6" s="264"/>
      <c r="AL6" s="264"/>
    </row>
    <row r="7" spans="1:38" s="243" customFormat="1" ht="4.5" customHeight="1">
      <c r="A7" s="110"/>
      <c r="B7" s="111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24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I7" s="248"/>
      <c r="AJ7" s="248"/>
      <c r="AK7" s="248"/>
      <c r="AL7" s="248"/>
    </row>
    <row r="8" spans="1:38" ht="18" customHeight="1">
      <c r="A8" s="347">
        <v>18</v>
      </c>
      <c r="B8" s="349"/>
      <c r="C8" s="216">
        <v>5238</v>
      </c>
      <c r="D8" s="216">
        <v>2766</v>
      </c>
      <c r="E8" s="216">
        <v>2472</v>
      </c>
      <c r="F8" s="216">
        <v>4349</v>
      </c>
      <c r="G8" s="216">
        <v>2264</v>
      </c>
      <c r="H8" s="216">
        <v>2085</v>
      </c>
      <c r="I8" s="216">
        <v>1509</v>
      </c>
      <c r="J8" s="216">
        <v>778</v>
      </c>
      <c r="K8" s="216">
        <v>731</v>
      </c>
      <c r="L8" s="216">
        <v>1432</v>
      </c>
      <c r="M8" s="216">
        <v>736</v>
      </c>
      <c r="N8" s="216">
        <v>696</v>
      </c>
      <c r="O8" s="216">
        <v>1408</v>
      </c>
      <c r="P8" s="216">
        <v>750</v>
      </c>
      <c r="Q8" s="216">
        <v>658</v>
      </c>
      <c r="R8" s="2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I8" s="249"/>
      <c r="AJ8" s="249"/>
      <c r="AK8" s="249"/>
      <c r="AL8" s="249"/>
    </row>
    <row r="9" spans="1:38" ht="18" customHeight="1">
      <c r="A9" s="347">
        <v>19</v>
      </c>
      <c r="B9" s="348"/>
      <c r="C9" s="216">
        <v>5293</v>
      </c>
      <c r="D9" s="216">
        <v>2751</v>
      </c>
      <c r="E9" s="216">
        <v>2542</v>
      </c>
      <c r="F9" s="216">
        <v>4170</v>
      </c>
      <c r="G9" s="216">
        <v>2149</v>
      </c>
      <c r="H9" s="216">
        <v>2021</v>
      </c>
      <c r="I9" s="216">
        <v>1340</v>
      </c>
      <c r="J9" s="216">
        <v>684</v>
      </c>
      <c r="K9" s="216">
        <v>656</v>
      </c>
      <c r="L9" s="216">
        <v>1445</v>
      </c>
      <c r="M9" s="216">
        <v>752</v>
      </c>
      <c r="N9" s="216">
        <v>693</v>
      </c>
      <c r="O9" s="216">
        <v>1385</v>
      </c>
      <c r="P9" s="216">
        <v>713</v>
      </c>
      <c r="Q9" s="216">
        <v>672</v>
      </c>
      <c r="R9" s="27"/>
      <c r="S9" s="165"/>
      <c r="T9" s="165"/>
      <c r="U9" s="165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I9" s="249"/>
      <c r="AJ9" s="249"/>
      <c r="AK9" s="249"/>
      <c r="AL9" s="249"/>
    </row>
    <row r="10" spans="1:38" ht="18" customHeight="1">
      <c r="A10" s="347">
        <v>20</v>
      </c>
      <c r="B10" s="348"/>
      <c r="C10" s="216">
        <v>5007</v>
      </c>
      <c r="D10" s="216">
        <v>2593</v>
      </c>
      <c r="E10" s="216">
        <v>2414</v>
      </c>
      <c r="F10" s="216">
        <v>3848</v>
      </c>
      <c r="G10" s="216">
        <v>1976</v>
      </c>
      <c r="H10" s="216">
        <v>1872</v>
      </c>
      <c r="I10" s="216">
        <v>1157</v>
      </c>
      <c r="J10" s="216">
        <v>603</v>
      </c>
      <c r="K10" s="216">
        <v>554</v>
      </c>
      <c r="L10" s="216">
        <v>1280</v>
      </c>
      <c r="M10" s="216">
        <v>635</v>
      </c>
      <c r="N10" s="216">
        <v>645</v>
      </c>
      <c r="O10" s="216">
        <v>1411</v>
      </c>
      <c r="P10" s="216">
        <v>738</v>
      </c>
      <c r="Q10" s="216">
        <v>673</v>
      </c>
      <c r="R10" s="27"/>
      <c r="S10" s="165"/>
      <c r="T10" s="165"/>
      <c r="U10" s="165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I10" s="249"/>
      <c r="AJ10" s="249"/>
      <c r="AK10" s="249"/>
      <c r="AL10" s="249"/>
    </row>
    <row r="11" spans="1:38" ht="18" customHeight="1">
      <c r="A11" s="347">
        <v>21</v>
      </c>
      <c r="B11" s="348"/>
      <c r="C11" s="216">
        <v>4992</v>
      </c>
      <c r="D11" s="216">
        <v>2567</v>
      </c>
      <c r="E11" s="216">
        <v>2425</v>
      </c>
      <c r="F11" s="216">
        <v>3695</v>
      </c>
      <c r="G11" s="216">
        <v>1917</v>
      </c>
      <c r="H11" s="216">
        <v>1778</v>
      </c>
      <c r="I11" s="216">
        <v>1322</v>
      </c>
      <c r="J11" s="216">
        <v>710</v>
      </c>
      <c r="K11" s="216">
        <v>612</v>
      </c>
      <c r="L11" s="216">
        <v>1123</v>
      </c>
      <c r="M11" s="216">
        <v>585</v>
      </c>
      <c r="N11" s="216">
        <v>538</v>
      </c>
      <c r="O11" s="216">
        <v>1250</v>
      </c>
      <c r="P11" s="216">
        <v>622</v>
      </c>
      <c r="Q11" s="216">
        <v>628</v>
      </c>
      <c r="R11" s="27"/>
      <c r="S11" s="165"/>
      <c r="T11" s="165"/>
      <c r="U11" s="165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I11" s="249"/>
      <c r="AJ11" s="249"/>
      <c r="AK11" s="249"/>
      <c r="AL11" s="249"/>
    </row>
    <row r="12" spans="1:38" ht="18" customHeight="1">
      <c r="A12" s="350">
        <v>22</v>
      </c>
      <c r="B12" s="351"/>
      <c r="C12" s="227">
        <f>D12+E12</f>
        <v>5079</v>
      </c>
      <c r="D12" s="217">
        <f>SUM(G12,D32)</f>
        <v>2619</v>
      </c>
      <c r="E12" s="217">
        <f>SUM(H12,E32)</f>
        <v>2460</v>
      </c>
      <c r="F12" s="217">
        <f>SUM(G12:H12)</f>
        <v>3699</v>
      </c>
      <c r="G12" s="217">
        <f>SUM(J12,M12,P12)</f>
        <v>1943</v>
      </c>
      <c r="H12" s="217">
        <f>SUM(K12,N12,Q12)</f>
        <v>1756</v>
      </c>
      <c r="I12" s="217">
        <f>SUM(J12:K12)</f>
        <v>1347</v>
      </c>
      <c r="J12" s="217">
        <f>SUM(J14,J20)</f>
        <v>696</v>
      </c>
      <c r="K12" s="217">
        <f>SUM(K14,K20)</f>
        <v>651</v>
      </c>
      <c r="L12" s="217">
        <f>SUM(M12:N12)</f>
        <v>1271</v>
      </c>
      <c r="M12" s="217">
        <f>SUM(M14,M20)</f>
        <v>686</v>
      </c>
      <c r="N12" s="217">
        <f>SUM(N14,N20)</f>
        <v>585</v>
      </c>
      <c r="O12" s="217">
        <f>SUM(P12:Q12)</f>
        <v>1081</v>
      </c>
      <c r="P12" s="217">
        <f>SUM(P14,P20)</f>
        <v>561</v>
      </c>
      <c r="Q12" s="217">
        <f>SUM(Q14,Q20)</f>
        <v>520</v>
      </c>
      <c r="R12" s="27"/>
      <c r="S12" s="165"/>
      <c r="T12" s="165"/>
      <c r="U12" s="165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I12" s="249"/>
      <c r="AJ12" s="249"/>
      <c r="AK12" s="249"/>
      <c r="AL12" s="249"/>
    </row>
    <row r="13" spans="1:38" ht="4.5" customHeight="1">
      <c r="A13" s="165"/>
      <c r="B13" s="94"/>
      <c r="C13" s="22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7"/>
      <c r="S13" s="165"/>
      <c r="T13" s="165"/>
      <c r="U13" s="165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I13" s="249"/>
      <c r="AJ13" s="249"/>
      <c r="AK13" s="249"/>
      <c r="AL13" s="249"/>
    </row>
    <row r="14" spans="1:38" ht="18" customHeight="1">
      <c r="A14" s="345" t="s">
        <v>18</v>
      </c>
      <c r="B14" s="346"/>
      <c r="C14" s="218">
        <f>SUM(C15:C18)</f>
        <v>2833</v>
      </c>
      <c r="D14" s="216">
        <f>SUM(D15:D18)</f>
        <v>1409</v>
      </c>
      <c r="E14" s="216">
        <f>SUM(E15:E18)</f>
        <v>1424</v>
      </c>
      <c r="F14" s="216">
        <f>SUM(G14:H14)</f>
        <v>1453</v>
      </c>
      <c r="G14" s="216">
        <f>SUM(G15:G18)</f>
        <v>733</v>
      </c>
      <c r="H14" s="216">
        <f>SUM(H15:H18)</f>
        <v>720</v>
      </c>
      <c r="I14" s="216">
        <f aca="true" t="shared" si="0" ref="I14:Q14">SUM(I15:I18)</f>
        <v>475</v>
      </c>
      <c r="J14" s="216">
        <f>SUM(J15:J18)</f>
        <v>242</v>
      </c>
      <c r="K14" s="216">
        <f>SUM(K15:K18)</f>
        <v>233</v>
      </c>
      <c r="L14" s="216">
        <f>SUM(M14:N14)</f>
        <v>484</v>
      </c>
      <c r="M14" s="216">
        <f t="shared" si="0"/>
        <v>245</v>
      </c>
      <c r="N14" s="216">
        <f t="shared" si="0"/>
        <v>239</v>
      </c>
      <c r="O14" s="216">
        <f>SUM(O15:O18)</f>
        <v>494</v>
      </c>
      <c r="P14" s="216">
        <f t="shared" si="0"/>
        <v>246</v>
      </c>
      <c r="Q14" s="216">
        <f t="shared" si="0"/>
        <v>248</v>
      </c>
      <c r="R14" s="27"/>
      <c r="S14" s="165"/>
      <c r="T14" s="165"/>
      <c r="U14" s="165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I14" s="249"/>
      <c r="AJ14" s="249"/>
      <c r="AK14" s="249"/>
      <c r="AL14" s="249"/>
    </row>
    <row r="15" spans="1:38" ht="18" customHeight="1">
      <c r="A15" s="100"/>
      <c r="B15" s="101" t="s">
        <v>19</v>
      </c>
      <c r="C15" s="218">
        <f aca="true" t="shared" si="1" ref="C15:E16">SUM(F15,C35)</f>
        <v>1304</v>
      </c>
      <c r="D15" s="216">
        <f t="shared" si="1"/>
        <v>654</v>
      </c>
      <c r="E15" s="216">
        <f t="shared" si="1"/>
        <v>650</v>
      </c>
      <c r="F15" s="216">
        <f aca="true" t="shared" si="2" ref="F15:H16">SUM(I15,L15,O15)</f>
        <v>970</v>
      </c>
      <c r="G15" s="216">
        <f t="shared" si="2"/>
        <v>509</v>
      </c>
      <c r="H15" s="216">
        <f t="shared" si="2"/>
        <v>461</v>
      </c>
      <c r="I15" s="216">
        <f>SUM(J15:K15)</f>
        <v>318</v>
      </c>
      <c r="J15" s="216">
        <v>167</v>
      </c>
      <c r="K15" s="216">
        <v>151</v>
      </c>
      <c r="L15" s="216">
        <f>SUM(M15:N15)</f>
        <v>322</v>
      </c>
      <c r="M15" s="216">
        <v>170</v>
      </c>
      <c r="N15" s="216">
        <v>152</v>
      </c>
      <c r="O15" s="216">
        <f>SUM(P15:Q15)</f>
        <v>330</v>
      </c>
      <c r="P15" s="216">
        <v>172</v>
      </c>
      <c r="Q15" s="216">
        <v>158</v>
      </c>
      <c r="R15" s="27"/>
      <c r="S15" s="165"/>
      <c r="T15" s="165"/>
      <c r="U15" s="165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I15" s="249"/>
      <c r="AJ15" s="249"/>
      <c r="AK15" s="249"/>
      <c r="AL15" s="249"/>
    </row>
    <row r="16" spans="1:38" ht="18" customHeight="1">
      <c r="A16" s="100"/>
      <c r="B16" s="101" t="s">
        <v>20</v>
      </c>
      <c r="C16" s="218">
        <f t="shared" si="1"/>
        <v>483</v>
      </c>
      <c r="D16" s="216">
        <f t="shared" si="1"/>
        <v>224</v>
      </c>
      <c r="E16" s="216">
        <f t="shared" si="1"/>
        <v>259</v>
      </c>
      <c r="F16" s="216">
        <f t="shared" si="2"/>
        <v>483</v>
      </c>
      <c r="G16" s="216">
        <f t="shared" si="2"/>
        <v>224</v>
      </c>
      <c r="H16" s="216">
        <f t="shared" si="2"/>
        <v>259</v>
      </c>
      <c r="I16" s="216">
        <f>SUM(J16:K16)</f>
        <v>157</v>
      </c>
      <c r="J16" s="216">
        <v>75</v>
      </c>
      <c r="K16" s="216">
        <v>82</v>
      </c>
      <c r="L16" s="216">
        <f>SUM(M16:N16)</f>
        <v>162</v>
      </c>
      <c r="M16" s="216">
        <v>75</v>
      </c>
      <c r="N16" s="216">
        <v>87</v>
      </c>
      <c r="O16" s="216">
        <f>SUM(P16:Q16)</f>
        <v>164</v>
      </c>
      <c r="P16" s="216">
        <v>74</v>
      </c>
      <c r="Q16" s="216">
        <v>90</v>
      </c>
      <c r="R16" s="27"/>
      <c r="S16" s="165"/>
      <c r="T16" s="165"/>
      <c r="U16" s="165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I16" s="249"/>
      <c r="AJ16" s="249"/>
      <c r="AK16" s="249"/>
      <c r="AL16" s="249"/>
    </row>
    <row r="17" spans="1:38" ht="18" customHeight="1">
      <c r="A17" s="100"/>
      <c r="B17" s="101" t="s">
        <v>21</v>
      </c>
      <c r="C17" s="218">
        <f aca="true" t="shared" si="3" ref="C17:E18">C37</f>
        <v>444</v>
      </c>
      <c r="D17" s="216">
        <f>D37</f>
        <v>222</v>
      </c>
      <c r="E17" s="216">
        <f t="shared" si="3"/>
        <v>222</v>
      </c>
      <c r="F17" s="216" t="s">
        <v>236</v>
      </c>
      <c r="G17" s="216" t="s">
        <v>236</v>
      </c>
      <c r="H17" s="216" t="s">
        <v>236</v>
      </c>
      <c r="I17" s="216" t="s">
        <v>236</v>
      </c>
      <c r="J17" s="216" t="s">
        <v>236</v>
      </c>
      <c r="K17" s="216" t="s">
        <v>236</v>
      </c>
      <c r="L17" s="216" t="s">
        <v>236</v>
      </c>
      <c r="M17" s="216" t="s">
        <v>236</v>
      </c>
      <c r="N17" s="216" t="s">
        <v>236</v>
      </c>
      <c r="O17" s="216" t="s">
        <v>236</v>
      </c>
      <c r="P17" s="216" t="s">
        <v>236</v>
      </c>
      <c r="Q17" s="216" t="s">
        <v>236</v>
      </c>
      <c r="R17" s="27"/>
      <c r="S17" s="165"/>
      <c r="T17" s="165"/>
      <c r="U17" s="165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I17" s="249"/>
      <c r="AJ17" s="249"/>
      <c r="AK17" s="249"/>
      <c r="AL17" s="249"/>
    </row>
    <row r="18" spans="1:38" ht="18" customHeight="1">
      <c r="A18" s="100"/>
      <c r="B18" s="101" t="s">
        <v>137</v>
      </c>
      <c r="C18" s="218">
        <f t="shared" si="3"/>
        <v>602</v>
      </c>
      <c r="D18" s="216">
        <f t="shared" si="3"/>
        <v>309</v>
      </c>
      <c r="E18" s="216">
        <f t="shared" si="3"/>
        <v>293</v>
      </c>
      <c r="F18" s="216" t="s">
        <v>236</v>
      </c>
      <c r="G18" s="216" t="s">
        <v>236</v>
      </c>
      <c r="H18" s="216" t="s">
        <v>236</v>
      </c>
      <c r="I18" s="216" t="s">
        <v>236</v>
      </c>
      <c r="J18" s="216" t="s">
        <v>236</v>
      </c>
      <c r="K18" s="216" t="s">
        <v>236</v>
      </c>
      <c r="L18" s="216" t="s">
        <v>236</v>
      </c>
      <c r="M18" s="216" t="s">
        <v>236</v>
      </c>
      <c r="N18" s="216" t="s">
        <v>236</v>
      </c>
      <c r="O18" s="216" t="s">
        <v>236</v>
      </c>
      <c r="P18" s="216" t="s">
        <v>236</v>
      </c>
      <c r="Q18" s="216" t="s">
        <v>236</v>
      </c>
      <c r="R18" s="27"/>
      <c r="S18" s="165"/>
      <c r="T18" s="165"/>
      <c r="U18" s="165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I18" s="249"/>
      <c r="AJ18" s="249"/>
      <c r="AK18" s="249"/>
      <c r="AL18" s="249"/>
    </row>
    <row r="19" spans="1:38" ht="4.5" customHeight="1">
      <c r="A19" s="100"/>
      <c r="B19" s="101"/>
      <c r="C19" s="218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7"/>
      <c r="S19" s="165"/>
      <c r="T19" s="165"/>
      <c r="U19" s="165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I19" s="249"/>
      <c r="AJ19" s="249"/>
      <c r="AK19" s="249"/>
      <c r="AL19" s="249"/>
    </row>
    <row r="20" spans="1:38" ht="18" customHeight="1">
      <c r="A20" s="345" t="s">
        <v>22</v>
      </c>
      <c r="B20" s="346"/>
      <c r="C20" s="218">
        <f>SUM(C21:C22)</f>
        <v>2246</v>
      </c>
      <c r="D20" s="216">
        <f>SUM(D21:D22)</f>
        <v>1210</v>
      </c>
      <c r="E20" s="216">
        <f>SUM(E21:E22)</f>
        <v>1036</v>
      </c>
      <c r="F20" s="216">
        <f>SUM(G20:H20)</f>
        <v>2246</v>
      </c>
      <c r="G20" s="216">
        <f>SUM(J20,M20,P20)</f>
        <v>1210</v>
      </c>
      <c r="H20" s="216">
        <f>SUM(K20,N20,Q20)</f>
        <v>1036</v>
      </c>
      <c r="I20" s="216">
        <f>SUM(J20:K20)</f>
        <v>872</v>
      </c>
      <c r="J20" s="216">
        <f>SUM(J21:J22)</f>
        <v>454</v>
      </c>
      <c r="K20" s="216">
        <f>SUM(K21:K22)</f>
        <v>418</v>
      </c>
      <c r="L20" s="216">
        <f>SUM(M20:N20)</f>
        <v>787</v>
      </c>
      <c r="M20" s="216">
        <f>SUM(M21:M22)</f>
        <v>441</v>
      </c>
      <c r="N20" s="216">
        <f>SUM(N21:N22)</f>
        <v>346</v>
      </c>
      <c r="O20" s="216">
        <f>SUM(P20:Q20)</f>
        <v>587</v>
      </c>
      <c r="P20" s="216">
        <f>SUM(P21:P22)</f>
        <v>315</v>
      </c>
      <c r="Q20" s="216">
        <f>SUM(Q21:Q22)</f>
        <v>272</v>
      </c>
      <c r="R20" s="27"/>
      <c r="S20" s="165"/>
      <c r="T20" s="165"/>
      <c r="U20" s="165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I20" s="249"/>
      <c r="AJ20" s="249"/>
      <c r="AK20" s="249"/>
      <c r="AL20" s="249"/>
    </row>
    <row r="21" spans="1:38" ht="18" customHeight="1">
      <c r="A21" s="100"/>
      <c r="B21" s="101" t="s">
        <v>23</v>
      </c>
      <c r="C21" s="218">
        <f>SUM(D21:E21)</f>
        <v>610</v>
      </c>
      <c r="D21" s="216" t="s">
        <v>234</v>
      </c>
      <c r="E21" s="216">
        <f>SUM(H21,E41)</f>
        <v>610</v>
      </c>
      <c r="F21" s="216">
        <f>SUM(I21,L21,O21)</f>
        <v>610</v>
      </c>
      <c r="G21" s="216" t="s">
        <v>234</v>
      </c>
      <c r="H21" s="216">
        <f>SUM(K21,N21,Q21)</f>
        <v>610</v>
      </c>
      <c r="I21" s="216">
        <f>SUM(J21:K21)</f>
        <v>266</v>
      </c>
      <c r="J21" s="216" t="s">
        <v>236</v>
      </c>
      <c r="K21" s="216">
        <v>266</v>
      </c>
      <c r="L21" s="216">
        <f>SUM(M21:N21)</f>
        <v>178</v>
      </c>
      <c r="M21" s="216" t="s">
        <v>236</v>
      </c>
      <c r="N21" s="216">
        <v>178</v>
      </c>
      <c r="O21" s="216">
        <f>SUM(P21:Q21)</f>
        <v>166</v>
      </c>
      <c r="P21" s="216" t="s">
        <v>236</v>
      </c>
      <c r="Q21" s="216">
        <v>166</v>
      </c>
      <c r="R21" s="27"/>
      <c r="S21" s="165"/>
      <c r="T21" s="165"/>
      <c r="U21" s="165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I21" s="249"/>
      <c r="AJ21" s="249"/>
      <c r="AK21" s="249"/>
      <c r="AL21" s="249"/>
    </row>
    <row r="22" spans="1:38" ht="18" customHeight="1">
      <c r="A22" s="100"/>
      <c r="B22" s="237" t="s">
        <v>24</v>
      </c>
      <c r="C22" s="218">
        <f>SUM(D22:E22)</f>
        <v>1636</v>
      </c>
      <c r="D22" s="216">
        <f>SUM(G22,D42)</f>
        <v>1210</v>
      </c>
      <c r="E22" s="216">
        <f>SUM(H22,E42)</f>
        <v>426</v>
      </c>
      <c r="F22" s="216">
        <f>SUM(I22,L22,O22)</f>
        <v>1636</v>
      </c>
      <c r="G22" s="216">
        <f>SUM(J22,M22,P22)</f>
        <v>1210</v>
      </c>
      <c r="H22" s="216">
        <f>SUM(K22,N22,Q22)</f>
        <v>426</v>
      </c>
      <c r="I22" s="216">
        <f>SUM(J22:K22)</f>
        <v>606</v>
      </c>
      <c r="J22" s="216">
        <v>454</v>
      </c>
      <c r="K22" s="216">
        <v>152</v>
      </c>
      <c r="L22" s="216">
        <f>SUM(M22:N22)</f>
        <v>609</v>
      </c>
      <c r="M22" s="216">
        <v>441</v>
      </c>
      <c r="N22" s="216">
        <v>168</v>
      </c>
      <c r="O22" s="216">
        <f>SUM(P22:Q22)</f>
        <v>421</v>
      </c>
      <c r="P22" s="216">
        <v>315</v>
      </c>
      <c r="Q22" s="216">
        <v>106</v>
      </c>
      <c r="R22" s="27"/>
      <c r="S22" s="165"/>
      <c r="T22" s="165"/>
      <c r="U22" s="165"/>
      <c r="V22" s="165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I22" s="249"/>
      <c r="AJ22" s="249"/>
      <c r="AK22" s="249"/>
      <c r="AL22" s="249"/>
    </row>
    <row r="23" spans="1:38" ht="4.5" customHeight="1">
      <c r="A23" s="165"/>
      <c r="B23" s="26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65"/>
      <c r="T23" s="165"/>
      <c r="U23" s="165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I23" s="249"/>
      <c r="AJ23" s="249"/>
      <c r="AK23" s="249"/>
      <c r="AL23" s="249"/>
    </row>
    <row r="24" spans="1:37" s="243" customFormat="1" ht="18" customHeight="1">
      <c r="A24" s="355" t="s">
        <v>0</v>
      </c>
      <c r="B24" s="356"/>
      <c r="C24" s="355" t="s">
        <v>27</v>
      </c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7"/>
      <c r="R24" s="250"/>
      <c r="S24" s="250"/>
      <c r="T24" s="242"/>
      <c r="U24" s="242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48"/>
      <c r="AH24" s="248"/>
      <c r="AI24" s="248"/>
      <c r="AJ24" s="248"/>
      <c r="AK24" s="248"/>
    </row>
    <row r="25" spans="1:37" s="243" customFormat="1" ht="18" customHeight="1">
      <c r="A25" s="354"/>
      <c r="B25" s="352"/>
      <c r="C25" s="354" t="s">
        <v>25</v>
      </c>
      <c r="D25" s="352"/>
      <c r="E25" s="352"/>
      <c r="F25" s="352" t="s">
        <v>28</v>
      </c>
      <c r="G25" s="352"/>
      <c r="H25" s="352"/>
      <c r="I25" s="352" t="s">
        <v>29</v>
      </c>
      <c r="J25" s="352"/>
      <c r="K25" s="352"/>
      <c r="L25" s="352" t="s">
        <v>30</v>
      </c>
      <c r="M25" s="352"/>
      <c r="N25" s="352"/>
      <c r="O25" s="352" t="s">
        <v>31</v>
      </c>
      <c r="P25" s="352"/>
      <c r="Q25" s="353"/>
      <c r="R25" s="250"/>
      <c r="S25" s="250"/>
      <c r="T25" s="250"/>
      <c r="U25" s="261"/>
      <c r="V25" s="261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48"/>
      <c r="AH25" s="248"/>
      <c r="AI25" s="248"/>
      <c r="AJ25" s="248"/>
      <c r="AK25" s="248"/>
    </row>
    <row r="26" spans="1:39" s="243" customFormat="1" ht="18" customHeight="1">
      <c r="A26" s="354"/>
      <c r="B26" s="352"/>
      <c r="C26" s="103" t="s">
        <v>15</v>
      </c>
      <c r="D26" s="104" t="s">
        <v>16</v>
      </c>
      <c r="E26" s="104" t="s">
        <v>17</v>
      </c>
      <c r="F26" s="104" t="s">
        <v>15</v>
      </c>
      <c r="G26" s="104" t="s">
        <v>16</v>
      </c>
      <c r="H26" s="104" t="s">
        <v>17</v>
      </c>
      <c r="I26" s="104" t="s">
        <v>15</v>
      </c>
      <c r="J26" s="104" t="s">
        <v>16</v>
      </c>
      <c r="K26" s="104" t="s">
        <v>17</v>
      </c>
      <c r="L26" s="104" t="s">
        <v>15</v>
      </c>
      <c r="M26" s="104" t="s">
        <v>16</v>
      </c>
      <c r="N26" s="104" t="s">
        <v>17</v>
      </c>
      <c r="O26" s="104" t="s">
        <v>15</v>
      </c>
      <c r="P26" s="104" t="s">
        <v>16</v>
      </c>
      <c r="Q26" s="105" t="s">
        <v>17</v>
      </c>
      <c r="R26" s="250"/>
      <c r="S26" s="250"/>
      <c r="T26" s="250"/>
      <c r="U26" s="261"/>
      <c r="V26" s="261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8"/>
      <c r="AM26" s="258"/>
    </row>
    <row r="27" spans="1:41" ht="4.5" customHeight="1">
      <c r="A27" s="100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21"/>
      <c r="AM27" s="21"/>
      <c r="AN27" s="12"/>
      <c r="AO27" s="12"/>
    </row>
    <row r="28" spans="1:39" ht="18" customHeight="1">
      <c r="A28" s="347">
        <v>18</v>
      </c>
      <c r="B28" s="349"/>
      <c r="C28" s="219">
        <v>889</v>
      </c>
      <c r="D28" s="216">
        <v>502</v>
      </c>
      <c r="E28" s="216">
        <v>387</v>
      </c>
      <c r="F28" s="216">
        <v>339</v>
      </c>
      <c r="G28" s="216">
        <v>178</v>
      </c>
      <c r="H28" s="216">
        <v>161</v>
      </c>
      <c r="I28" s="216">
        <v>321</v>
      </c>
      <c r="J28" s="216">
        <v>170</v>
      </c>
      <c r="K28" s="216">
        <v>151</v>
      </c>
      <c r="L28" s="216">
        <v>133</v>
      </c>
      <c r="M28" s="216">
        <v>81</v>
      </c>
      <c r="N28" s="216">
        <v>52</v>
      </c>
      <c r="O28" s="216">
        <v>96</v>
      </c>
      <c r="P28" s="216">
        <v>73</v>
      </c>
      <c r="Q28" s="216">
        <v>23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165"/>
      <c r="AK28" s="165"/>
      <c r="AL28" s="257"/>
      <c r="AM28" s="257"/>
    </row>
    <row r="29" spans="1:39" ht="18" customHeight="1">
      <c r="A29" s="347">
        <v>19</v>
      </c>
      <c r="B29" s="348"/>
      <c r="C29" s="219">
        <v>1123</v>
      </c>
      <c r="D29" s="216">
        <v>602</v>
      </c>
      <c r="E29" s="216">
        <v>521</v>
      </c>
      <c r="F29" s="216">
        <v>459</v>
      </c>
      <c r="G29" s="216">
        <v>238</v>
      </c>
      <c r="H29" s="216">
        <v>221</v>
      </c>
      <c r="I29" s="216">
        <v>311</v>
      </c>
      <c r="J29" s="216">
        <v>161</v>
      </c>
      <c r="K29" s="216">
        <v>150</v>
      </c>
      <c r="L29" s="216">
        <v>244</v>
      </c>
      <c r="M29" s="216">
        <v>135</v>
      </c>
      <c r="N29" s="216">
        <v>109</v>
      </c>
      <c r="O29" s="216">
        <v>109</v>
      </c>
      <c r="P29" s="216">
        <v>68</v>
      </c>
      <c r="Q29" s="216">
        <v>41</v>
      </c>
      <c r="R29" s="34"/>
      <c r="S29" s="34"/>
      <c r="T29" s="34"/>
      <c r="U29" s="34"/>
      <c r="V29" s="34"/>
      <c r="W29" s="34"/>
      <c r="X29" s="34"/>
      <c r="Y29" s="34"/>
      <c r="Z29" s="48"/>
      <c r="AA29" s="48"/>
      <c r="AB29" s="48"/>
      <c r="AC29" s="48"/>
      <c r="AD29" s="34"/>
      <c r="AE29" s="34"/>
      <c r="AF29" s="34"/>
      <c r="AG29" s="34"/>
      <c r="AH29" s="34"/>
      <c r="AI29" s="34"/>
      <c r="AJ29" s="165"/>
      <c r="AK29" s="165"/>
      <c r="AL29" s="257"/>
      <c r="AM29" s="257"/>
    </row>
    <row r="30" spans="1:39" ht="18" customHeight="1">
      <c r="A30" s="347">
        <v>20</v>
      </c>
      <c r="B30" s="348"/>
      <c r="C30" s="219">
        <v>1159</v>
      </c>
      <c r="D30" s="216">
        <v>617</v>
      </c>
      <c r="E30" s="216">
        <v>542</v>
      </c>
      <c r="F30" s="216">
        <v>483</v>
      </c>
      <c r="G30" s="216">
        <v>255</v>
      </c>
      <c r="H30" s="216">
        <v>228</v>
      </c>
      <c r="I30" s="216">
        <v>357</v>
      </c>
      <c r="J30" s="216">
        <v>191</v>
      </c>
      <c r="K30" s="216">
        <v>166</v>
      </c>
      <c r="L30" s="216">
        <v>241</v>
      </c>
      <c r="M30" s="216">
        <v>128</v>
      </c>
      <c r="N30" s="216">
        <v>113</v>
      </c>
      <c r="O30" s="216">
        <v>78</v>
      </c>
      <c r="P30" s="216">
        <v>43</v>
      </c>
      <c r="Q30" s="216">
        <v>35</v>
      </c>
      <c r="R30" s="34"/>
      <c r="S30" s="34"/>
      <c r="T30" s="34"/>
      <c r="U30" s="34"/>
      <c r="V30" s="34"/>
      <c r="W30" s="34"/>
      <c r="X30" s="34"/>
      <c r="Y30" s="34"/>
      <c r="Z30" s="48"/>
      <c r="AA30" s="48"/>
      <c r="AB30" s="48"/>
      <c r="AC30" s="48"/>
      <c r="AD30" s="34"/>
      <c r="AE30" s="34"/>
      <c r="AF30" s="34"/>
      <c r="AG30" s="34"/>
      <c r="AH30" s="34"/>
      <c r="AI30" s="34"/>
      <c r="AJ30" s="165"/>
      <c r="AK30" s="165"/>
      <c r="AL30" s="257"/>
      <c r="AM30" s="257"/>
    </row>
    <row r="31" spans="1:39" s="267" customFormat="1" ht="18" customHeight="1">
      <c r="A31" s="347">
        <v>21</v>
      </c>
      <c r="B31" s="348"/>
      <c r="C31" s="219">
        <v>1297</v>
      </c>
      <c r="D31" s="216">
        <v>650</v>
      </c>
      <c r="E31" s="216">
        <v>647</v>
      </c>
      <c r="F31" s="216">
        <v>562</v>
      </c>
      <c r="G31" s="220">
        <v>269</v>
      </c>
      <c r="H31" s="220">
        <v>293</v>
      </c>
      <c r="I31" s="216">
        <v>374</v>
      </c>
      <c r="J31" s="220">
        <v>189</v>
      </c>
      <c r="K31" s="220">
        <v>185</v>
      </c>
      <c r="L31" s="216">
        <v>280</v>
      </c>
      <c r="M31" s="220">
        <v>152</v>
      </c>
      <c r="N31" s="220">
        <v>128</v>
      </c>
      <c r="O31" s="216">
        <v>81</v>
      </c>
      <c r="P31" s="220">
        <v>40</v>
      </c>
      <c r="Q31" s="220">
        <v>41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266"/>
      <c r="AK31" s="266"/>
      <c r="AL31" s="254"/>
      <c r="AM31" s="254"/>
    </row>
    <row r="32" spans="1:39" s="267" customFormat="1" ht="18" customHeight="1">
      <c r="A32" s="350">
        <v>22</v>
      </c>
      <c r="B32" s="351"/>
      <c r="C32" s="227">
        <f>SUM(F32,I32,L32,O32)</f>
        <v>1380</v>
      </c>
      <c r="D32" s="217">
        <f>SUM(G32,J32,M32,P32)</f>
        <v>676</v>
      </c>
      <c r="E32" s="217">
        <f>SUM(H32,K32,N32,Q32)</f>
        <v>704</v>
      </c>
      <c r="F32" s="217">
        <f>SUM(G32:H32)</f>
        <v>548</v>
      </c>
      <c r="G32" s="217">
        <f>SUM(G34,G40)</f>
        <v>297</v>
      </c>
      <c r="H32" s="217">
        <f>SUM(H34,H40)</f>
        <v>251</v>
      </c>
      <c r="I32" s="217">
        <f>SUM(J32:K32)</f>
        <v>441</v>
      </c>
      <c r="J32" s="217">
        <f>SUM(J34,J40)</f>
        <v>204</v>
      </c>
      <c r="K32" s="217">
        <f>SUM(K34,K40)</f>
        <v>237</v>
      </c>
      <c r="L32" s="217">
        <f>SUM(M32:N32)</f>
        <v>282</v>
      </c>
      <c r="M32" s="217">
        <f>SUM(M34,M40)</f>
        <v>124</v>
      </c>
      <c r="N32" s="217">
        <f>SUM(N34,N40)</f>
        <v>158</v>
      </c>
      <c r="O32" s="217">
        <f>SUM(P32:Q32)</f>
        <v>109</v>
      </c>
      <c r="P32" s="217">
        <f>SUM(P34,P40)</f>
        <v>51</v>
      </c>
      <c r="Q32" s="217">
        <f>SUM(Q34,Q40)</f>
        <v>58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266"/>
      <c r="AK32" s="266"/>
      <c r="AL32" s="254"/>
      <c r="AM32" s="254"/>
    </row>
    <row r="33" spans="1:39" ht="4.5" customHeight="1">
      <c r="A33" s="165"/>
      <c r="B33" s="94"/>
      <c r="C33" s="22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41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257"/>
      <c r="AM33" s="257"/>
    </row>
    <row r="34" spans="1:39" ht="18" customHeight="1">
      <c r="A34" s="345" t="s">
        <v>18</v>
      </c>
      <c r="B34" s="346"/>
      <c r="C34" s="228">
        <f>SUM(D34:E34)</f>
        <v>1380</v>
      </c>
      <c r="D34" s="216">
        <f>SUM(D35:D38)</f>
        <v>676</v>
      </c>
      <c r="E34" s="216">
        <f>SUM(E35:E38)</f>
        <v>704</v>
      </c>
      <c r="F34" s="216">
        <f>SUM(G34:H34)</f>
        <v>548</v>
      </c>
      <c r="G34" s="216">
        <f>SUM(G35:G38)</f>
        <v>297</v>
      </c>
      <c r="H34" s="216">
        <f>SUM(H35:H38)</f>
        <v>251</v>
      </c>
      <c r="I34" s="216">
        <f>SUM(J34:K34)</f>
        <v>441</v>
      </c>
      <c r="J34" s="216">
        <f>SUM(J35:J38)</f>
        <v>204</v>
      </c>
      <c r="K34" s="216">
        <f>SUM(K35:K38)</f>
        <v>237</v>
      </c>
      <c r="L34" s="216">
        <f>SUM(M34:N34)</f>
        <v>282</v>
      </c>
      <c r="M34" s="216">
        <f>SUM(M35:M38)</f>
        <v>124</v>
      </c>
      <c r="N34" s="216">
        <f>SUM(N35:N38)</f>
        <v>158</v>
      </c>
      <c r="O34" s="216">
        <f>SUM(P34:Q34)</f>
        <v>109</v>
      </c>
      <c r="P34" s="216">
        <f>SUM(P35:P38)</f>
        <v>51</v>
      </c>
      <c r="Q34" s="216">
        <f>SUM(Q35:Q38)</f>
        <v>58</v>
      </c>
      <c r="R34" s="34"/>
      <c r="S34" s="266"/>
      <c r="T34" s="266"/>
      <c r="U34" s="26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37"/>
      <c r="AK34" s="165"/>
      <c r="AL34" s="257"/>
      <c r="AM34" s="257"/>
    </row>
    <row r="35" spans="1:39" ht="18" customHeight="1">
      <c r="A35" s="100"/>
      <c r="B35" s="101" t="s">
        <v>19</v>
      </c>
      <c r="C35" s="218">
        <f>SUM(F35,I35,L35,O35)</f>
        <v>334</v>
      </c>
      <c r="D35" s="216">
        <f>SUM(G35,J35,M35,P35)</f>
        <v>145</v>
      </c>
      <c r="E35" s="216">
        <f>SUM(H35,K35,N35,Q35)</f>
        <v>189</v>
      </c>
      <c r="F35" s="216">
        <f>SUM(G35:H35)</f>
        <v>95</v>
      </c>
      <c r="G35" s="216">
        <v>46</v>
      </c>
      <c r="H35" s="216">
        <v>49</v>
      </c>
      <c r="I35" s="216">
        <f>SUM(J35:K35)</f>
        <v>91</v>
      </c>
      <c r="J35" s="216">
        <v>41</v>
      </c>
      <c r="K35" s="216">
        <v>50</v>
      </c>
      <c r="L35" s="216">
        <f>SUM(M35:N35)</f>
        <v>81</v>
      </c>
      <c r="M35" s="216">
        <v>30</v>
      </c>
      <c r="N35" s="216">
        <v>51</v>
      </c>
      <c r="O35" s="216">
        <f>SUM(P35:Q35)</f>
        <v>67</v>
      </c>
      <c r="P35" s="216">
        <v>28</v>
      </c>
      <c r="Q35" s="216">
        <v>39</v>
      </c>
      <c r="R35" s="34"/>
      <c r="S35" s="266"/>
      <c r="T35" s="266"/>
      <c r="U35" s="26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37"/>
      <c r="AK35" s="165"/>
      <c r="AL35" s="257"/>
      <c r="AM35" s="257"/>
    </row>
    <row r="36" spans="1:39" ht="18" customHeight="1">
      <c r="A36" s="100"/>
      <c r="B36" s="101" t="s">
        <v>20</v>
      </c>
      <c r="C36" s="218" t="s">
        <v>232</v>
      </c>
      <c r="D36" s="216" t="s">
        <v>232</v>
      </c>
      <c r="E36" s="216" t="s">
        <v>232</v>
      </c>
      <c r="F36" s="216" t="s">
        <v>232</v>
      </c>
      <c r="G36" s="216" t="s">
        <v>232</v>
      </c>
      <c r="H36" s="216" t="s">
        <v>232</v>
      </c>
      <c r="I36" s="216" t="s">
        <v>232</v>
      </c>
      <c r="J36" s="216" t="s">
        <v>232</v>
      </c>
      <c r="K36" s="216" t="s">
        <v>232</v>
      </c>
      <c r="L36" s="216" t="s">
        <v>232</v>
      </c>
      <c r="M36" s="216" t="s">
        <v>232</v>
      </c>
      <c r="N36" s="216" t="s">
        <v>232</v>
      </c>
      <c r="O36" s="216" t="s">
        <v>232</v>
      </c>
      <c r="P36" s="216" t="s">
        <v>232</v>
      </c>
      <c r="Q36" s="216" t="s">
        <v>232</v>
      </c>
      <c r="R36" s="34"/>
      <c r="S36" s="266"/>
      <c r="T36" s="266"/>
      <c r="U36" s="26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37"/>
      <c r="AK36" s="165"/>
      <c r="AL36" s="257"/>
      <c r="AM36" s="257"/>
    </row>
    <row r="37" spans="1:39" ht="18" customHeight="1">
      <c r="A37" s="100"/>
      <c r="B37" s="101" t="s">
        <v>21</v>
      </c>
      <c r="C37" s="218">
        <f aca="true" t="shared" si="4" ref="C37:E38">SUM(F37,I37,L37,O37)</f>
        <v>444</v>
      </c>
      <c r="D37" s="216">
        <f t="shared" si="4"/>
        <v>222</v>
      </c>
      <c r="E37" s="216">
        <f t="shared" si="4"/>
        <v>222</v>
      </c>
      <c r="F37" s="216">
        <f>SUM(G37:H37)</f>
        <v>153</v>
      </c>
      <c r="G37" s="216">
        <v>78</v>
      </c>
      <c r="H37" s="216">
        <v>75</v>
      </c>
      <c r="I37" s="216">
        <f>SUM(J37:K37)</f>
        <v>149</v>
      </c>
      <c r="J37" s="216">
        <v>70</v>
      </c>
      <c r="K37" s="216">
        <v>79</v>
      </c>
      <c r="L37" s="216">
        <f>SUM(M37:N37)</f>
        <v>130</v>
      </c>
      <c r="M37" s="216">
        <v>67</v>
      </c>
      <c r="N37" s="216">
        <v>63</v>
      </c>
      <c r="O37" s="216">
        <f>SUM(P37:Q37)</f>
        <v>12</v>
      </c>
      <c r="P37" s="216">
        <v>7</v>
      </c>
      <c r="Q37" s="216">
        <v>5</v>
      </c>
      <c r="R37" s="34"/>
      <c r="S37" s="266"/>
      <c r="T37" s="266"/>
      <c r="U37" s="26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37"/>
      <c r="AK37" s="165"/>
      <c r="AL37" s="257"/>
      <c r="AM37" s="257"/>
    </row>
    <row r="38" spans="1:39" ht="18" customHeight="1">
      <c r="A38" s="100"/>
      <c r="B38" s="101" t="s">
        <v>137</v>
      </c>
      <c r="C38" s="218">
        <f t="shared" si="4"/>
        <v>602</v>
      </c>
      <c r="D38" s="216">
        <f t="shared" si="4"/>
        <v>309</v>
      </c>
      <c r="E38" s="216">
        <f t="shared" si="4"/>
        <v>293</v>
      </c>
      <c r="F38" s="216">
        <f>SUM(G38:H38)</f>
        <v>300</v>
      </c>
      <c r="G38" s="216">
        <v>173</v>
      </c>
      <c r="H38" s="216">
        <v>127</v>
      </c>
      <c r="I38" s="216">
        <f>SUM(J38:K38)</f>
        <v>201</v>
      </c>
      <c r="J38" s="216">
        <v>93</v>
      </c>
      <c r="K38" s="216">
        <v>108</v>
      </c>
      <c r="L38" s="216">
        <f>SUM(M38:N38)</f>
        <v>71</v>
      </c>
      <c r="M38" s="216">
        <v>27</v>
      </c>
      <c r="N38" s="216">
        <v>44</v>
      </c>
      <c r="O38" s="216">
        <f>SUM(P38:Q38)</f>
        <v>30</v>
      </c>
      <c r="P38" s="216">
        <v>16</v>
      </c>
      <c r="Q38" s="216">
        <v>14</v>
      </c>
      <c r="R38" s="34"/>
      <c r="S38" s="266"/>
      <c r="T38" s="266"/>
      <c r="U38" s="26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37"/>
      <c r="AK38" s="165"/>
      <c r="AL38" s="257"/>
      <c r="AM38" s="257"/>
    </row>
    <row r="39" spans="1:39" ht="4.5" customHeight="1">
      <c r="A39" s="100"/>
      <c r="B39" s="101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3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57"/>
      <c r="AL39" s="257"/>
      <c r="AM39" s="257"/>
    </row>
    <row r="40" spans="1:39" ht="18" customHeight="1">
      <c r="A40" s="345" t="s">
        <v>22</v>
      </c>
      <c r="B40" s="346"/>
      <c r="C40" s="216" t="s">
        <v>233</v>
      </c>
      <c r="D40" s="216" t="s">
        <v>233</v>
      </c>
      <c r="E40" s="216" t="s">
        <v>233</v>
      </c>
      <c r="F40" s="216" t="s">
        <v>233</v>
      </c>
      <c r="G40" s="216" t="s">
        <v>233</v>
      </c>
      <c r="H40" s="216" t="s">
        <v>233</v>
      </c>
      <c r="I40" s="216" t="s">
        <v>233</v>
      </c>
      <c r="J40" s="216" t="s">
        <v>233</v>
      </c>
      <c r="K40" s="216" t="s">
        <v>233</v>
      </c>
      <c r="L40" s="216" t="s">
        <v>233</v>
      </c>
      <c r="M40" s="216" t="s">
        <v>233</v>
      </c>
      <c r="N40" s="216" t="s">
        <v>233</v>
      </c>
      <c r="O40" s="216" t="s">
        <v>233</v>
      </c>
      <c r="P40" s="216" t="s">
        <v>233</v>
      </c>
      <c r="Q40" s="216" t="s">
        <v>233</v>
      </c>
      <c r="R40" s="38"/>
      <c r="S40" s="38"/>
      <c r="T40" s="165"/>
      <c r="U40" s="165"/>
      <c r="V40" s="38"/>
      <c r="W40" s="38"/>
      <c r="X40" s="38"/>
      <c r="Y40" s="38"/>
      <c r="Z40" s="38"/>
      <c r="AA40" s="38"/>
      <c r="AB40" s="25"/>
      <c r="AC40" s="165"/>
      <c r="AD40" s="165"/>
      <c r="AE40" s="165"/>
      <c r="AF40" s="165"/>
      <c r="AG40" s="165"/>
      <c r="AH40" s="165"/>
      <c r="AI40" s="165"/>
      <c r="AJ40" s="165"/>
      <c r="AK40" s="257"/>
      <c r="AL40" s="257"/>
      <c r="AM40" s="257"/>
    </row>
    <row r="41" spans="1:39" s="243" customFormat="1" ht="18" customHeight="1">
      <c r="A41" s="100"/>
      <c r="B41" s="101" t="s">
        <v>23</v>
      </c>
      <c r="C41" s="216" t="s">
        <v>234</v>
      </c>
      <c r="D41" s="216" t="s">
        <v>234</v>
      </c>
      <c r="E41" s="216" t="s">
        <v>234</v>
      </c>
      <c r="F41" s="216" t="s">
        <v>234</v>
      </c>
      <c r="G41" s="216" t="s">
        <v>234</v>
      </c>
      <c r="H41" s="216" t="s">
        <v>234</v>
      </c>
      <c r="I41" s="216" t="s">
        <v>234</v>
      </c>
      <c r="J41" s="216" t="s">
        <v>234</v>
      </c>
      <c r="K41" s="216" t="s">
        <v>234</v>
      </c>
      <c r="L41" s="216" t="s">
        <v>234</v>
      </c>
      <c r="M41" s="216" t="s">
        <v>234</v>
      </c>
      <c r="N41" s="216" t="s">
        <v>234</v>
      </c>
      <c r="O41" s="216" t="s">
        <v>234</v>
      </c>
      <c r="P41" s="216" t="s">
        <v>234</v>
      </c>
      <c r="Q41" s="216" t="s">
        <v>234</v>
      </c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8"/>
      <c r="AL41" s="258"/>
      <c r="AM41" s="258"/>
    </row>
    <row r="42" spans="1:39" s="243" customFormat="1" ht="18" customHeight="1">
      <c r="A42" s="100"/>
      <c r="B42" s="237" t="s">
        <v>24</v>
      </c>
      <c r="C42" s="216" t="s">
        <v>235</v>
      </c>
      <c r="D42" s="216" t="s">
        <v>235</v>
      </c>
      <c r="E42" s="216" t="s">
        <v>235</v>
      </c>
      <c r="F42" s="216" t="s">
        <v>235</v>
      </c>
      <c r="G42" s="216" t="s">
        <v>235</v>
      </c>
      <c r="H42" s="216" t="s">
        <v>235</v>
      </c>
      <c r="I42" s="216" t="s">
        <v>235</v>
      </c>
      <c r="J42" s="216" t="s">
        <v>235</v>
      </c>
      <c r="K42" s="216" t="s">
        <v>235</v>
      </c>
      <c r="L42" s="216" t="s">
        <v>235</v>
      </c>
      <c r="M42" s="216" t="s">
        <v>235</v>
      </c>
      <c r="N42" s="216" t="s">
        <v>235</v>
      </c>
      <c r="O42" s="216" t="s">
        <v>235</v>
      </c>
      <c r="P42" s="216" t="s">
        <v>235</v>
      </c>
      <c r="Q42" s="216" t="s">
        <v>235</v>
      </c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</row>
    <row r="43" spans="1:39" ht="4.5" customHeight="1">
      <c r="A43" s="268"/>
      <c r="B43" s="26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57"/>
      <c r="S43" s="257"/>
      <c r="T43" s="257"/>
      <c r="U43" s="257"/>
      <c r="V43" s="25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s="243" customFormat="1" ht="13.5" customHeight="1">
      <c r="A44" s="91" t="s">
        <v>228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58"/>
      <c r="S44" s="258"/>
      <c r="T44" s="258"/>
      <c r="U44" s="258"/>
      <c r="V44" s="258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</row>
    <row r="45" spans="1:40" ht="13.5" customHeight="1">
      <c r="A45" s="88" t="s">
        <v>231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58"/>
      <c r="T45" s="258"/>
      <c r="U45" s="258"/>
      <c r="V45" s="258"/>
      <c r="W45" s="258"/>
      <c r="X45" s="34"/>
      <c r="Y45" s="34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34"/>
      <c r="AM45" s="34"/>
      <c r="AN45" s="34"/>
    </row>
    <row r="46" spans="1:40" ht="13.5" customHeight="1">
      <c r="A46" s="89" t="s">
        <v>239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58"/>
      <c r="T46" s="258"/>
      <c r="U46" s="258"/>
      <c r="V46" s="258"/>
      <c r="W46" s="258"/>
      <c r="X46" s="34"/>
      <c r="Y46" s="34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34"/>
      <c r="AM46" s="34"/>
      <c r="AN46" s="34"/>
    </row>
    <row r="47" spans="19:40" ht="13.5" customHeight="1">
      <c r="S47" s="257"/>
      <c r="T47" s="257"/>
      <c r="U47" s="257"/>
      <c r="V47" s="257"/>
      <c r="W47" s="257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9:40" ht="13.5" customHeight="1">
      <c r="S48" s="257"/>
      <c r="T48" s="257"/>
      <c r="U48" s="257"/>
      <c r="V48" s="257"/>
      <c r="W48" s="257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9:40" ht="13.5" customHeight="1">
      <c r="S49" s="257"/>
      <c r="T49" s="257"/>
      <c r="U49" s="257"/>
      <c r="V49" s="257"/>
      <c r="W49" s="257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</row>
    <row r="50" spans="19:40" ht="13.5" customHeight="1">
      <c r="S50" s="257"/>
      <c r="T50" s="257"/>
      <c r="U50" s="257"/>
      <c r="V50" s="257"/>
      <c r="W50" s="257"/>
      <c r="X50" s="48"/>
      <c r="Y50" s="48"/>
      <c r="Z50" s="165"/>
      <c r="AA50" s="45"/>
      <c r="AB50" s="45"/>
      <c r="AC50" s="45"/>
      <c r="AD50" s="165"/>
      <c r="AE50" s="35"/>
      <c r="AF50" s="35"/>
      <c r="AG50" s="35"/>
      <c r="AH50" s="165"/>
      <c r="AI50" s="35"/>
      <c r="AJ50" s="35"/>
      <c r="AK50" s="35"/>
      <c r="AL50" s="35"/>
      <c r="AM50" s="35"/>
      <c r="AN50" s="35"/>
    </row>
    <row r="51" spans="19:40" ht="13.5" customHeight="1">
      <c r="S51" s="257"/>
      <c r="T51" s="257"/>
      <c r="U51" s="257"/>
      <c r="V51" s="257"/>
      <c r="W51" s="257"/>
      <c r="X51" s="48"/>
      <c r="Y51" s="48"/>
      <c r="Z51" s="165"/>
      <c r="AA51" s="45"/>
      <c r="AB51" s="45"/>
      <c r="AC51" s="45"/>
      <c r="AD51" s="165"/>
      <c r="AE51" s="35"/>
      <c r="AF51" s="35"/>
      <c r="AG51" s="35"/>
      <c r="AH51" s="165"/>
      <c r="AI51" s="35"/>
      <c r="AJ51" s="35"/>
      <c r="AK51" s="35"/>
      <c r="AL51" s="35"/>
      <c r="AM51" s="35"/>
      <c r="AN51" s="35"/>
    </row>
    <row r="52" spans="19:40" ht="13.5" customHeight="1">
      <c r="S52" s="257"/>
      <c r="T52" s="257"/>
      <c r="U52" s="257"/>
      <c r="V52" s="257"/>
      <c r="W52" s="257"/>
      <c r="X52" s="48"/>
      <c r="Y52" s="48"/>
      <c r="Z52" s="165"/>
      <c r="AA52" s="45"/>
      <c r="AB52" s="45"/>
      <c r="AC52" s="45"/>
      <c r="AD52" s="165"/>
      <c r="AE52" s="35"/>
      <c r="AF52" s="35"/>
      <c r="AG52" s="35"/>
      <c r="AH52" s="165"/>
      <c r="AI52" s="35"/>
      <c r="AJ52" s="35"/>
      <c r="AK52" s="35"/>
      <c r="AL52" s="35"/>
      <c r="AM52" s="35"/>
      <c r="AN52" s="35"/>
    </row>
    <row r="53" spans="19:40" ht="13.5" customHeight="1">
      <c r="S53" s="257"/>
      <c r="T53" s="257"/>
      <c r="U53" s="257"/>
      <c r="V53" s="257"/>
      <c r="W53" s="257"/>
      <c r="X53" s="48"/>
      <c r="Y53" s="48"/>
      <c r="Z53" s="165"/>
      <c r="AA53" s="45"/>
      <c r="AB53" s="45"/>
      <c r="AC53" s="45"/>
      <c r="AD53" s="165"/>
      <c r="AE53" s="35"/>
      <c r="AF53" s="35"/>
      <c r="AG53" s="35"/>
      <c r="AH53" s="165"/>
      <c r="AI53" s="35"/>
      <c r="AJ53" s="35"/>
      <c r="AK53" s="35"/>
      <c r="AL53" s="35"/>
      <c r="AM53" s="35"/>
      <c r="AN53" s="35"/>
    </row>
    <row r="54" spans="19:40" ht="13.5" customHeight="1">
      <c r="S54" s="257"/>
      <c r="T54" s="257"/>
      <c r="U54" s="257"/>
      <c r="V54" s="257"/>
      <c r="W54" s="257"/>
      <c r="X54" s="48"/>
      <c r="Y54" s="48"/>
      <c r="Z54" s="165"/>
      <c r="AA54" s="45"/>
      <c r="AB54" s="45"/>
      <c r="AC54" s="45"/>
      <c r="AD54" s="165"/>
      <c r="AE54" s="35"/>
      <c r="AF54" s="35"/>
      <c r="AG54" s="35"/>
      <c r="AH54" s="165"/>
      <c r="AI54" s="35"/>
      <c r="AJ54" s="35"/>
      <c r="AK54" s="35"/>
      <c r="AL54" s="35"/>
      <c r="AM54" s="35"/>
      <c r="AN54" s="35"/>
    </row>
    <row r="55" spans="19:40" ht="13.5" customHeight="1">
      <c r="S55" s="257"/>
      <c r="T55" s="257"/>
      <c r="U55" s="257"/>
      <c r="V55" s="257"/>
      <c r="W55" s="257"/>
      <c r="X55" s="165"/>
      <c r="Y55" s="165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9:40" ht="13.5" customHeight="1">
      <c r="S56" s="257"/>
      <c r="T56" s="257"/>
      <c r="U56" s="257"/>
      <c r="V56" s="257"/>
      <c r="W56" s="25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9:40" ht="13.5" customHeight="1"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</row>
    <row r="58" spans="19:40" ht="13.5"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</row>
    <row r="59" spans="19:40" ht="13.5"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</row>
    <row r="60" spans="19:40" ht="13.5"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</row>
    <row r="61" spans="19:40" ht="13.5"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</row>
  </sheetData>
  <mergeCells count="28">
    <mergeCell ref="L5:N5"/>
    <mergeCell ref="A12:B12"/>
    <mergeCell ref="A4:B6"/>
    <mergeCell ref="C4:E5"/>
    <mergeCell ref="F4:Q4"/>
    <mergeCell ref="F5:H5"/>
    <mergeCell ref="O5:Q5"/>
    <mergeCell ref="A8:B8"/>
    <mergeCell ref="I5:K5"/>
    <mergeCell ref="O25:Q25"/>
    <mergeCell ref="F25:H25"/>
    <mergeCell ref="I25:K25"/>
    <mergeCell ref="A9:B9"/>
    <mergeCell ref="A14:B14"/>
    <mergeCell ref="C25:E25"/>
    <mergeCell ref="C24:Q24"/>
    <mergeCell ref="A11:B11"/>
    <mergeCell ref="A24:B26"/>
    <mergeCell ref="L25:N25"/>
    <mergeCell ref="A20:B20"/>
    <mergeCell ref="A10:B10"/>
    <mergeCell ref="A34:B34"/>
    <mergeCell ref="A40:B40"/>
    <mergeCell ref="A31:B31"/>
    <mergeCell ref="A28:B28"/>
    <mergeCell ref="A32:B32"/>
    <mergeCell ref="A29:B29"/>
    <mergeCell ref="A30:B30"/>
  </mergeCells>
  <printOptions/>
  <pageMargins left="0.5511811023622047" right="0.5511811023622047" top="0.984251968503937" bottom="0.7874015748031497" header="0.5118110236220472" footer="0.5118110236220472"/>
  <pageSetup horizontalDpi="400" verticalDpi="400" orientation="portrait" paperSize="9" r:id="rId1"/>
  <headerFooter alignWithMargins="0">
    <oddHeader>&amp;L&amp;8 126　　　教　育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L53" sqref="L53"/>
    </sheetView>
  </sheetViews>
  <sheetFormatPr defaultColWidth="9.00390625" defaultRowHeight="13.5"/>
  <cols>
    <col min="1" max="1" width="18.625" style="240" customWidth="1"/>
    <col min="2" max="2" width="9.375" style="240" customWidth="1"/>
    <col min="3" max="3" width="10.625" style="240" customWidth="1"/>
    <col min="4" max="4" width="5.625" style="240" customWidth="1"/>
    <col min="5" max="5" width="3.125" style="240" customWidth="1"/>
    <col min="6" max="6" width="0.875" style="240" customWidth="1"/>
    <col min="7" max="8" width="18.625" style="240" customWidth="1"/>
    <col min="9" max="16384" width="9.00390625" style="240" customWidth="1"/>
  </cols>
  <sheetData>
    <row r="1" spans="1:8" ht="26.25" customHeight="1">
      <c r="A1" s="82" t="s">
        <v>215</v>
      </c>
      <c r="B1" s="13"/>
      <c r="C1" s="13"/>
      <c r="D1" s="13"/>
      <c r="E1" s="13"/>
      <c r="F1" s="13"/>
      <c r="G1" s="13"/>
      <c r="H1" s="13"/>
    </row>
    <row r="2" spans="1:8" ht="22.5" customHeight="1">
      <c r="A2" s="80" t="s">
        <v>106</v>
      </c>
      <c r="B2" s="78"/>
      <c r="C2" s="78"/>
      <c r="D2" s="78"/>
      <c r="E2" s="78"/>
      <c r="F2" s="78"/>
      <c r="G2" s="78"/>
      <c r="H2" s="78"/>
    </row>
    <row r="3" spans="1:8" s="243" customFormat="1" ht="13.5">
      <c r="A3" s="215" t="s">
        <v>261</v>
      </c>
      <c r="B3" s="38"/>
      <c r="C3" s="241"/>
      <c r="D3" s="241"/>
      <c r="E3" s="241"/>
      <c r="F3" s="241"/>
      <c r="G3" s="90" t="s">
        <v>268</v>
      </c>
      <c r="H3" s="242"/>
    </row>
    <row r="4" spans="1:8" s="244" customFormat="1" ht="18.75" customHeight="1">
      <c r="A4" s="422" t="s">
        <v>205</v>
      </c>
      <c r="B4" s="423"/>
      <c r="C4" s="406" t="s">
        <v>201</v>
      </c>
      <c r="D4" s="406"/>
      <c r="E4" s="406"/>
      <c r="F4" s="406"/>
      <c r="G4" s="189" t="s">
        <v>204</v>
      </c>
      <c r="H4" s="73"/>
    </row>
    <row r="5" spans="1:8" ht="5.25" customHeight="1">
      <c r="A5" s="190"/>
      <c r="B5" s="191"/>
      <c r="C5" s="152"/>
      <c r="D5" s="152"/>
      <c r="E5" s="152"/>
      <c r="F5" s="152"/>
      <c r="G5" s="152"/>
      <c r="H5" s="72"/>
    </row>
    <row r="6" spans="1:8" ht="18" customHeight="1">
      <c r="A6" s="405" t="s">
        <v>107</v>
      </c>
      <c r="B6" s="405"/>
      <c r="C6" s="251">
        <v>2</v>
      </c>
      <c r="D6" s="152"/>
      <c r="E6" s="152"/>
      <c r="F6" s="152"/>
      <c r="G6" s="251">
        <v>31071</v>
      </c>
      <c r="H6" s="72"/>
    </row>
    <row r="7" spans="1:8" ht="18" customHeight="1">
      <c r="A7" s="405" t="s">
        <v>108</v>
      </c>
      <c r="B7" s="405"/>
      <c r="C7" s="251">
        <v>9</v>
      </c>
      <c r="D7" s="153" t="s">
        <v>246</v>
      </c>
      <c r="E7" s="152" t="s">
        <v>203</v>
      </c>
      <c r="F7" s="137"/>
      <c r="G7" s="251">
        <v>151118</v>
      </c>
      <c r="H7" s="72"/>
    </row>
    <row r="8" spans="1:8" ht="18" customHeight="1">
      <c r="A8" s="405" t="s">
        <v>109</v>
      </c>
      <c r="B8" s="405"/>
      <c r="C8" s="251">
        <v>4</v>
      </c>
      <c r="D8" s="153" t="s">
        <v>247</v>
      </c>
      <c r="E8" s="152" t="s">
        <v>203</v>
      </c>
      <c r="F8" s="137"/>
      <c r="G8" s="251">
        <v>16506</v>
      </c>
      <c r="H8" s="72"/>
    </row>
    <row r="9" spans="1:8" ht="18" customHeight="1">
      <c r="A9" s="405" t="s">
        <v>202</v>
      </c>
      <c r="B9" s="405"/>
      <c r="C9" s="251">
        <v>3</v>
      </c>
      <c r="D9" s="152"/>
      <c r="E9" s="152"/>
      <c r="F9" s="137"/>
      <c r="G9" s="251">
        <v>18733</v>
      </c>
      <c r="H9" s="72"/>
    </row>
    <row r="10" spans="1:8" ht="18" customHeight="1">
      <c r="A10" s="405" t="s">
        <v>110</v>
      </c>
      <c r="B10" s="405"/>
      <c r="C10" s="251">
        <v>3</v>
      </c>
      <c r="D10" s="153" t="s">
        <v>248</v>
      </c>
      <c r="E10" s="152" t="s">
        <v>203</v>
      </c>
      <c r="F10" s="137"/>
      <c r="G10" s="251">
        <v>3805</v>
      </c>
      <c r="H10" s="72"/>
    </row>
    <row r="11" spans="1:8" ht="18" customHeight="1">
      <c r="A11" s="405" t="s">
        <v>111</v>
      </c>
      <c r="B11" s="405"/>
      <c r="C11" s="251">
        <v>2</v>
      </c>
      <c r="D11" s="152"/>
      <c r="E11" s="152"/>
      <c r="F11" s="152"/>
      <c r="G11" s="251">
        <v>1751</v>
      </c>
      <c r="H11" s="72"/>
    </row>
    <row r="12" spans="1:8" ht="18" customHeight="1">
      <c r="A12" s="405" t="s">
        <v>112</v>
      </c>
      <c r="B12" s="405"/>
      <c r="C12" s="251">
        <v>1</v>
      </c>
      <c r="D12" s="152"/>
      <c r="E12" s="152"/>
      <c r="F12" s="152"/>
      <c r="G12" s="251">
        <v>1435</v>
      </c>
      <c r="H12" s="72"/>
    </row>
    <row r="13" spans="1:8" ht="18" customHeight="1">
      <c r="A13" s="405" t="s">
        <v>113</v>
      </c>
      <c r="B13" s="405"/>
      <c r="C13" s="251">
        <v>2</v>
      </c>
      <c r="D13" s="152"/>
      <c r="E13" s="152"/>
      <c r="F13" s="152"/>
      <c r="G13" s="251">
        <v>14887</v>
      </c>
      <c r="H13" s="72"/>
    </row>
    <row r="14" spans="1:8" ht="5.25" customHeight="1">
      <c r="A14" s="192"/>
      <c r="B14" s="193"/>
      <c r="C14" s="194"/>
      <c r="D14" s="194"/>
      <c r="E14" s="194"/>
      <c r="F14" s="194"/>
      <c r="G14" s="194"/>
      <c r="H14" s="50"/>
    </row>
    <row r="15" spans="1:8" ht="13.5">
      <c r="A15" s="91" t="s">
        <v>230</v>
      </c>
      <c r="B15" s="139"/>
      <c r="C15" s="188"/>
      <c r="D15" s="188"/>
      <c r="E15" s="188"/>
      <c r="F15" s="188"/>
      <c r="G15" s="188"/>
      <c r="H15" s="50"/>
    </row>
    <row r="16" spans="1:8" ht="13.5" customHeight="1">
      <c r="A16" s="245"/>
      <c r="B16" s="245"/>
      <c r="C16" s="245"/>
      <c r="D16" s="245"/>
      <c r="E16" s="245"/>
      <c r="F16" s="245"/>
      <c r="G16" s="245"/>
      <c r="H16" s="245"/>
    </row>
    <row r="17" ht="13.5" customHeight="1"/>
    <row r="18" ht="13.5" customHeight="1"/>
    <row r="19" spans="1:8" ht="22.5" customHeight="1">
      <c r="A19" s="78" t="s">
        <v>180</v>
      </c>
      <c r="B19" s="78"/>
      <c r="C19" s="78"/>
      <c r="D19" s="78"/>
      <c r="E19" s="78"/>
      <c r="F19" s="78"/>
      <c r="G19" s="78"/>
      <c r="H19" s="78"/>
    </row>
    <row r="20" spans="1:8" ht="13.5">
      <c r="A20" s="246"/>
      <c r="B20" s="246"/>
      <c r="C20" s="247"/>
      <c r="D20" s="247"/>
      <c r="E20" s="247"/>
      <c r="F20" s="247"/>
      <c r="G20" s="247"/>
      <c r="H20" s="247"/>
    </row>
    <row r="21" spans="1:8" s="243" customFormat="1" ht="23.25" customHeight="1">
      <c r="A21" s="338" t="s">
        <v>120</v>
      </c>
      <c r="B21" s="339"/>
      <c r="C21" s="421" t="s">
        <v>206</v>
      </c>
      <c r="D21" s="421"/>
      <c r="E21" s="421"/>
      <c r="F21" s="421"/>
      <c r="G21" s="195" t="s">
        <v>208</v>
      </c>
      <c r="H21" s="196" t="s">
        <v>207</v>
      </c>
    </row>
    <row r="22" spans="1:8" s="243" customFormat="1" ht="5.25" customHeight="1">
      <c r="A22" s="197"/>
      <c r="B22" s="157"/>
      <c r="C22" s="198"/>
      <c r="D22" s="198"/>
      <c r="E22" s="198"/>
      <c r="F22" s="198"/>
      <c r="G22" s="198"/>
      <c r="H22" s="198"/>
    </row>
    <row r="23" spans="1:8" s="243" customFormat="1" ht="18" customHeight="1">
      <c r="A23" s="413">
        <v>17</v>
      </c>
      <c r="B23" s="414"/>
      <c r="C23" s="418">
        <v>19</v>
      </c>
      <c r="D23" s="418"/>
      <c r="E23" s="418"/>
      <c r="F23" s="418"/>
      <c r="G23" s="200">
        <v>639</v>
      </c>
      <c r="H23" s="200">
        <v>20207</v>
      </c>
    </row>
    <row r="24" spans="1:8" s="243" customFormat="1" ht="18" customHeight="1">
      <c r="A24" s="413">
        <v>18</v>
      </c>
      <c r="B24" s="414"/>
      <c r="C24" s="418">
        <v>23</v>
      </c>
      <c r="D24" s="418"/>
      <c r="E24" s="418"/>
      <c r="F24" s="418"/>
      <c r="G24" s="200">
        <v>736</v>
      </c>
      <c r="H24" s="200">
        <v>22308</v>
      </c>
    </row>
    <row r="25" spans="1:8" s="243" customFormat="1" ht="18" customHeight="1">
      <c r="A25" s="413">
        <v>19</v>
      </c>
      <c r="B25" s="414"/>
      <c r="C25" s="418">
        <v>34</v>
      </c>
      <c r="D25" s="418"/>
      <c r="E25" s="418"/>
      <c r="F25" s="418"/>
      <c r="G25" s="200">
        <v>769</v>
      </c>
      <c r="H25" s="200">
        <v>24968</v>
      </c>
    </row>
    <row r="26" spans="1:9" s="243" customFormat="1" ht="18" customHeight="1">
      <c r="A26" s="332">
        <v>20</v>
      </c>
      <c r="B26" s="415"/>
      <c r="C26" s="410">
        <v>62</v>
      </c>
      <c r="D26" s="410"/>
      <c r="E26" s="410"/>
      <c r="F26" s="410"/>
      <c r="G26" s="201">
        <v>786</v>
      </c>
      <c r="H26" s="201">
        <v>27588</v>
      </c>
      <c r="I26" s="248"/>
    </row>
    <row r="27" spans="1:9" ht="18" customHeight="1">
      <c r="A27" s="411">
        <v>21</v>
      </c>
      <c r="B27" s="412"/>
      <c r="C27" s="419">
        <f>SUM(C29:F42)</f>
        <v>63</v>
      </c>
      <c r="D27" s="420"/>
      <c r="E27" s="420"/>
      <c r="F27" s="420"/>
      <c r="G27" s="202">
        <f>SUM(G29:G42)</f>
        <v>785</v>
      </c>
      <c r="H27" s="202">
        <f>SUM(H29:H42)</f>
        <v>28579</v>
      </c>
      <c r="I27" s="249"/>
    </row>
    <row r="28" spans="1:9" ht="7.5" customHeight="1">
      <c r="A28" s="411"/>
      <c r="B28" s="412"/>
      <c r="C28" s="202"/>
      <c r="D28" s="202"/>
      <c r="E28" s="202"/>
      <c r="F28" s="202"/>
      <c r="G28" s="202"/>
      <c r="H28" s="202"/>
      <c r="I28" s="249"/>
    </row>
    <row r="29" spans="1:9" s="243" customFormat="1" ht="18" customHeight="1">
      <c r="A29" s="407" t="s">
        <v>121</v>
      </c>
      <c r="B29" s="408"/>
      <c r="C29" s="409">
        <v>1</v>
      </c>
      <c r="D29" s="410"/>
      <c r="E29" s="410"/>
      <c r="F29" s="410"/>
      <c r="G29" s="201">
        <v>7</v>
      </c>
      <c r="H29" s="201">
        <v>204</v>
      </c>
      <c r="I29" s="248"/>
    </row>
    <row r="30" spans="1:9" s="243" customFormat="1" ht="18" customHeight="1">
      <c r="A30" s="407" t="s">
        <v>141</v>
      </c>
      <c r="B30" s="408"/>
      <c r="C30" s="409">
        <v>1</v>
      </c>
      <c r="D30" s="410"/>
      <c r="E30" s="410"/>
      <c r="F30" s="410"/>
      <c r="G30" s="201">
        <v>5</v>
      </c>
      <c r="H30" s="201">
        <v>173</v>
      </c>
      <c r="I30" s="248"/>
    </row>
    <row r="31" spans="1:9" s="243" customFormat="1" ht="18" customHeight="1">
      <c r="A31" s="407" t="s">
        <v>142</v>
      </c>
      <c r="B31" s="408"/>
      <c r="C31" s="409">
        <v>1</v>
      </c>
      <c r="D31" s="410"/>
      <c r="E31" s="410"/>
      <c r="F31" s="410"/>
      <c r="G31" s="201">
        <v>5</v>
      </c>
      <c r="H31" s="201">
        <v>263</v>
      </c>
      <c r="I31" s="248"/>
    </row>
    <row r="32" spans="1:9" s="243" customFormat="1" ht="18" customHeight="1">
      <c r="A32" s="407" t="s">
        <v>138</v>
      </c>
      <c r="B32" s="408"/>
      <c r="C32" s="409">
        <v>1</v>
      </c>
      <c r="D32" s="410"/>
      <c r="E32" s="410"/>
      <c r="F32" s="410"/>
      <c r="G32" s="201">
        <v>5</v>
      </c>
      <c r="H32" s="201">
        <v>125</v>
      </c>
      <c r="I32" s="248"/>
    </row>
    <row r="33" spans="1:9" s="243" customFormat="1" ht="18" customHeight="1">
      <c r="A33" s="407" t="s">
        <v>217</v>
      </c>
      <c r="B33" s="408"/>
      <c r="C33" s="409">
        <v>1</v>
      </c>
      <c r="D33" s="410"/>
      <c r="E33" s="410"/>
      <c r="F33" s="410"/>
      <c r="G33" s="201">
        <v>7</v>
      </c>
      <c r="H33" s="201">
        <v>361</v>
      </c>
      <c r="I33" s="248"/>
    </row>
    <row r="34" spans="1:9" s="243" customFormat="1" ht="5.25" customHeight="1">
      <c r="A34" s="199"/>
      <c r="B34" s="167"/>
      <c r="C34" s="410"/>
      <c r="D34" s="410"/>
      <c r="E34" s="410"/>
      <c r="F34" s="410"/>
      <c r="G34" s="201"/>
      <c r="H34" s="201"/>
      <c r="I34" s="248"/>
    </row>
    <row r="35" spans="1:9" s="243" customFormat="1" ht="18" customHeight="1">
      <c r="A35" s="407" t="s">
        <v>140</v>
      </c>
      <c r="B35" s="408"/>
      <c r="C35" s="409">
        <v>2</v>
      </c>
      <c r="D35" s="410"/>
      <c r="E35" s="410"/>
      <c r="F35" s="410"/>
      <c r="G35" s="201">
        <v>10</v>
      </c>
      <c r="H35" s="201">
        <v>352</v>
      </c>
      <c r="I35" s="248"/>
    </row>
    <row r="36" spans="1:9" s="243" customFormat="1" ht="18" customHeight="1">
      <c r="A36" s="407" t="s">
        <v>139</v>
      </c>
      <c r="B36" s="408"/>
      <c r="C36" s="409">
        <v>1</v>
      </c>
      <c r="D36" s="410"/>
      <c r="E36" s="410"/>
      <c r="F36" s="410"/>
      <c r="G36" s="201">
        <v>5</v>
      </c>
      <c r="H36" s="201">
        <v>44</v>
      </c>
      <c r="I36" s="248"/>
    </row>
    <row r="37" spans="1:9" s="243" customFormat="1" ht="18" customHeight="1">
      <c r="A37" s="407" t="s">
        <v>122</v>
      </c>
      <c r="B37" s="408"/>
      <c r="C37" s="409">
        <v>1</v>
      </c>
      <c r="D37" s="410"/>
      <c r="E37" s="410"/>
      <c r="F37" s="410"/>
      <c r="G37" s="201">
        <v>18</v>
      </c>
      <c r="H37" s="201">
        <v>211</v>
      </c>
      <c r="I37" s="248"/>
    </row>
    <row r="38" spans="1:9" s="243" customFormat="1" ht="18" customHeight="1">
      <c r="A38" s="407" t="s">
        <v>124</v>
      </c>
      <c r="B38" s="408"/>
      <c r="C38" s="409">
        <v>2</v>
      </c>
      <c r="D38" s="410"/>
      <c r="E38" s="410"/>
      <c r="F38" s="410"/>
      <c r="G38" s="201">
        <v>12</v>
      </c>
      <c r="H38" s="201">
        <v>388</v>
      </c>
      <c r="I38" s="248"/>
    </row>
    <row r="39" spans="1:9" s="243" customFormat="1" ht="18" customHeight="1">
      <c r="A39" s="407" t="s">
        <v>123</v>
      </c>
      <c r="B39" s="408"/>
      <c r="C39" s="409">
        <v>1</v>
      </c>
      <c r="D39" s="410"/>
      <c r="E39" s="410"/>
      <c r="F39" s="410"/>
      <c r="G39" s="201">
        <v>6</v>
      </c>
      <c r="H39" s="201">
        <v>205</v>
      </c>
      <c r="I39" s="248"/>
    </row>
    <row r="40" spans="1:8" s="250" customFormat="1" ht="5.25" customHeight="1">
      <c r="A40" s="199"/>
      <c r="B40" s="167"/>
      <c r="C40" s="201"/>
      <c r="D40" s="201"/>
      <c r="E40" s="201"/>
      <c r="F40" s="201"/>
      <c r="G40" s="201"/>
      <c r="H40" s="201"/>
    </row>
    <row r="41" spans="1:9" s="243" customFormat="1" ht="18" customHeight="1">
      <c r="A41" s="407" t="s">
        <v>223</v>
      </c>
      <c r="B41" s="408"/>
      <c r="C41" s="409">
        <v>2</v>
      </c>
      <c r="D41" s="410"/>
      <c r="E41" s="410"/>
      <c r="F41" s="410"/>
      <c r="G41" s="201">
        <v>12</v>
      </c>
      <c r="H41" s="201">
        <v>871</v>
      </c>
      <c r="I41" s="248"/>
    </row>
    <row r="42" spans="1:9" s="243" customFormat="1" ht="18" customHeight="1">
      <c r="A42" s="407" t="s">
        <v>143</v>
      </c>
      <c r="B42" s="408"/>
      <c r="C42" s="409">
        <v>49</v>
      </c>
      <c r="D42" s="410"/>
      <c r="E42" s="410"/>
      <c r="F42" s="410"/>
      <c r="G42" s="201">
        <v>693</v>
      </c>
      <c r="H42" s="201">
        <v>25382</v>
      </c>
      <c r="I42" s="248"/>
    </row>
    <row r="43" spans="1:9" ht="5.25" customHeight="1">
      <c r="A43" s="416"/>
      <c r="B43" s="417"/>
      <c r="C43" s="203"/>
      <c r="D43" s="203"/>
      <c r="E43" s="203"/>
      <c r="F43" s="203"/>
      <c r="G43" s="203"/>
      <c r="H43" s="203"/>
      <c r="I43" s="249"/>
    </row>
    <row r="44" spans="1:9" ht="13.5">
      <c r="A44" s="91" t="s">
        <v>230</v>
      </c>
      <c r="B44" s="139"/>
      <c r="C44" s="139"/>
      <c r="D44" s="139"/>
      <c r="E44" s="139"/>
      <c r="F44" s="139"/>
      <c r="G44" s="139"/>
      <c r="H44" s="139"/>
      <c r="I44" s="249"/>
    </row>
    <row r="45" spans="1:9" ht="13.5">
      <c r="A45" s="245"/>
      <c r="B45" s="245"/>
      <c r="C45" s="245"/>
      <c r="D45" s="245"/>
      <c r="E45" s="245"/>
      <c r="F45" s="245"/>
      <c r="G45" s="245"/>
      <c r="H45" s="245"/>
      <c r="I45" s="249"/>
    </row>
  </sheetData>
  <mergeCells count="49">
    <mergeCell ref="C37:F37"/>
    <mergeCell ref="C29:F29"/>
    <mergeCell ref="C30:F30"/>
    <mergeCell ref="C31:F31"/>
    <mergeCell ref="C32:F32"/>
    <mergeCell ref="C33:F33"/>
    <mergeCell ref="C34:F34"/>
    <mergeCell ref="C36:F36"/>
    <mergeCell ref="C21:F21"/>
    <mergeCell ref="A7:B7"/>
    <mergeCell ref="A6:B6"/>
    <mergeCell ref="A4:B4"/>
    <mergeCell ref="A11:B11"/>
    <mergeCell ref="A10:B10"/>
    <mergeCell ref="A9:B9"/>
    <mergeCell ref="A13:B13"/>
    <mergeCell ref="A21:B21"/>
    <mergeCell ref="A8:B8"/>
    <mergeCell ref="A23:B23"/>
    <mergeCell ref="A31:B31"/>
    <mergeCell ref="C23:F23"/>
    <mergeCell ref="C24:F24"/>
    <mergeCell ref="C25:F25"/>
    <mergeCell ref="C26:F26"/>
    <mergeCell ref="A27:B27"/>
    <mergeCell ref="C27:F27"/>
    <mergeCell ref="A29:B29"/>
    <mergeCell ref="C41:F41"/>
    <mergeCell ref="C42:F42"/>
    <mergeCell ref="C38:F38"/>
    <mergeCell ref="C39:F39"/>
    <mergeCell ref="A43:B43"/>
    <mergeCell ref="A42:B42"/>
    <mergeCell ref="A37:B37"/>
    <mergeCell ref="A35:B35"/>
    <mergeCell ref="A41:B41"/>
    <mergeCell ref="A39:B39"/>
    <mergeCell ref="A38:B38"/>
    <mergeCell ref="A36:B36"/>
    <mergeCell ref="A12:B12"/>
    <mergeCell ref="C4:F4"/>
    <mergeCell ref="A32:B32"/>
    <mergeCell ref="C35:F35"/>
    <mergeCell ref="A33:B33"/>
    <mergeCell ref="A28:B28"/>
    <mergeCell ref="A25:B25"/>
    <mergeCell ref="A26:B26"/>
    <mergeCell ref="A24:B24"/>
    <mergeCell ref="A30:B30"/>
  </mergeCells>
  <printOptions/>
  <pageMargins left="0.7874015748031497" right="0.7874015748031497" top="0.984251968503937" bottom="0.72" header="0.5118110236220472" footer="0.5118110236220472"/>
  <pageSetup horizontalDpi="600" verticalDpi="600" orientation="portrait" paperSize="9" r:id="rId1"/>
  <headerFooter alignWithMargins="0">
    <oddHeader>&amp;R&amp;8教　育　　135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L53" sqref="L53"/>
    </sheetView>
  </sheetViews>
  <sheetFormatPr defaultColWidth="9.00390625" defaultRowHeight="13.5"/>
  <cols>
    <col min="1" max="1" width="8.125" style="240" customWidth="1"/>
    <col min="2" max="9" width="10.25390625" style="240" customWidth="1"/>
    <col min="10" max="10" width="1.875" style="240" customWidth="1"/>
    <col min="11" max="11" width="5.625" style="240" customWidth="1"/>
    <col min="12" max="12" width="1.875" style="240" customWidth="1"/>
    <col min="13" max="13" width="7.50390625" style="240" customWidth="1"/>
    <col min="14" max="14" width="1.875" style="240" customWidth="1"/>
    <col min="15" max="16384" width="9.00390625" style="240" customWidth="1"/>
  </cols>
  <sheetData>
    <row r="1" spans="1:14" s="233" customFormat="1" ht="26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22.5" customHeight="1">
      <c r="A2" s="79" t="s">
        <v>181</v>
      </c>
      <c r="B2" s="79"/>
      <c r="C2" s="79"/>
      <c r="D2" s="79"/>
      <c r="E2" s="79"/>
      <c r="F2" s="79"/>
      <c r="G2" s="79"/>
      <c r="H2" s="79"/>
      <c r="I2" s="79"/>
      <c r="J2" s="246"/>
      <c r="K2" s="246"/>
      <c r="L2" s="246"/>
      <c r="M2" s="246"/>
      <c r="N2" s="246"/>
    </row>
    <row r="3" spans="1:14" ht="13.5" customHeight="1">
      <c r="A3" s="241"/>
      <c r="B3" s="241"/>
      <c r="C3" s="241"/>
      <c r="D3" s="241"/>
      <c r="E3" s="241"/>
      <c r="F3" s="241"/>
      <c r="G3" s="241"/>
      <c r="H3" s="241"/>
      <c r="I3" s="241"/>
      <c r="J3" s="246"/>
      <c r="K3" s="246"/>
      <c r="L3" s="246"/>
      <c r="M3" s="246"/>
      <c r="N3" s="246"/>
    </row>
    <row r="4" spans="1:14" s="243" customFormat="1" ht="15" customHeight="1">
      <c r="A4" s="355" t="s">
        <v>126</v>
      </c>
      <c r="B4" s="356" t="s">
        <v>114</v>
      </c>
      <c r="C4" s="356"/>
      <c r="D4" s="356" t="s">
        <v>115</v>
      </c>
      <c r="E4" s="356"/>
      <c r="F4" s="356" t="s">
        <v>116</v>
      </c>
      <c r="G4" s="356"/>
      <c r="H4" s="356" t="s">
        <v>117</v>
      </c>
      <c r="I4" s="357"/>
      <c r="J4" s="252"/>
      <c r="K4" s="252"/>
      <c r="L4" s="252"/>
      <c r="M4" s="252"/>
      <c r="N4" s="252"/>
    </row>
    <row r="5" spans="1:14" s="243" customFormat="1" ht="15" customHeight="1">
      <c r="A5" s="354"/>
      <c r="B5" s="104" t="s">
        <v>118</v>
      </c>
      <c r="C5" s="104" t="s">
        <v>119</v>
      </c>
      <c r="D5" s="104" t="s">
        <v>118</v>
      </c>
      <c r="E5" s="104" t="s">
        <v>119</v>
      </c>
      <c r="F5" s="104" t="s">
        <v>118</v>
      </c>
      <c r="G5" s="104" t="s">
        <v>119</v>
      </c>
      <c r="H5" s="104" t="s">
        <v>118</v>
      </c>
      <c r="I5" s="105" t="s">
        <v>119</v>
      </c>
      <c r="J5" s="252"/>
      <c r="K5" s="252"/>
      <c r="L5" s="252"/>
      <c r="M5" s="252"/>
      <c r="N5" s="252"/>
    </row>
    <row r="6" spans="1:14" s="243" customFormat="1" ht="4.5" customHeight="1">
      <c r="A6" s="206"/>
      <c r="B6" s="107"/>
      <c r="C6" s="107"/>
      <c r="D6" s="107"/>
      <c r="E6" s="107"/>
      <c r="F6" s="107"/>
      <c r="G6" s="107"/>
      <c r="H6" s="107"/>
      <c r="I6" s="137"/>
      <c r="J6" s="252"/>
      <c r="K6" s="252"/>
      <c r="L6" s="252"/>
      <c r="M6" s="252"/>
      <c r="N6" s="252"/>
    </row>
    <row r="7" spans="1:14" s="243" customFormat="1" ht="18" customHeight="1">
      <c r="A7" s="108">
        <v>17</v>
      </c>
      <c r="B7" s="129">
        <v>1344</v>
      </c>
      <c r="C7" s="129">
        <v>31580</v>
      </c>
      <c r="D7" s="225" t="s">
        <v>135</v>
      </c>
      <c r="E7" s="225" t="s">
        <v>135</v>
      </c>
      <c r="F7" s="99">
        <v>639</v>
      </c>
      <c r="G7" s="129">
        <v>20207</v>
      </c>
      <c r="H7" s="99">
        <v>705</v>
      </c>
      <c r="I7" s="99">
        <v>11373</v>
      </c>
      <c r="J7" s="253"/>
      <c r="K7" s="253"/>
      <c r="L7" s="252"/>
      <c r="M7" s="252"/>
      <c r="N7" s="252"/>
    </row>
    <row r="8" spans="1:14" s="243" customFormat="1" ht="18" customHeight="1">
      <c r="A8" s="108">
        <v>18</v>
      </c>
      <c r="B8" s="129">
        <v>1471</v>
      </c>
      <c r="C8" s="129">
        <v>34547</v>
      </c>
      <c r="D8" s="225" t="s">
        <v>135</v>
      </c>
      <c r="E8" s="225" t="s">
        <v>135</v>
      </c>
      <c r="F8" s="99">
        <v>736</v>
      </c>
      <c r="G8" s="129">
        <v>22308</v>
      </c>
      <c r="H8" s="99">
        <v>735</v>
      </c>
      <c r="I8" s="99">
        <v>12239</v>
      </c>
      <c r="J8" s="253"/>
      <c r="K8" s="253"/>
      <c r="L8" s="252"/>
      <c r="M8" s="252"/>
      <c r="N8" s="252"/>
    </row>
    <row r="9" spans="1:14" s="243" customFormat="1" ht="18" customHeight="1">
      <c r="A9" s="108">
        <v>19</v>
      </c>
      <c r="B9" s="129">
        <v>1705</v>
      </c>
      <c r="C9" s="129">
        <v>37393</v>
      </c>
      <c r="D9" s="225" t="s">
        <v>135</v>
      </c>
      <c r="E9" s="225" t="s">
        <v>135</v>
      </c>
      <c r="F9" s="99">
        <v>769</v>
      </c>
      <c r="G9" s="129">
        <v>24968</v>
      </c>
      <c r="H9" s="99">
        <v>936</v>
      </c>
      <c r="I9" s="99">
        <v>12425</v>
      </c>
      <c r="J9" s="253"/>
      <c r="K9" s="253"/>
      <c r="L9" s="252"/>
      <c r="M9" s="252"/>
      <c r="N9" s="252"/>
    </row>
    <row r="10" spans="1:14" s="243" customFormat="1" ht="18" customHeight="1">
      <c r="A10" s="108">
        <v>20</v>
      </c>
      <c r="B10" s="129">
        <v>1733</v>
      </c>
      <c r="C10" s="129">
        <v>40518</v>
      </c>
      <c r="D10" s="225" t="s">
        <v>135</v>
      </c>
      <c r="E10" s="225" t="s">
        <v>135</v>
      </c>
      <c r="F10" s="99">
        <v>786</v>
      </c>
      <c r="G10" s="129">
        <v>27588</v>
      </c>
      <c r="H10" s="99">
        <v>947</v>
      </c>
      <c r="I10" s="99">
        <v>12930</v>
      </c>
      <c r="J10" s="253"/>
      <c r="K10" s="253"/>
      <c r="L10" s="252"/>
      <c r="M10" s="252"/>
      <c r="N10" s="252"/>
    </row>
    <row r="11" spans="1:14" ht="18" customHeight="1">
      <c r="A11" s="94">
        <v>21</v>
      </c>
      <c r="B11" s="156">
        <f>F11+H11</f>
        <v>1657</v>
      </c>
      <c r="C11" s="5">
        <f>G11+I11</f>
        <v>39986</v>
      </c>
      <c r="D11" s="225" t="s">
        <v>135</v>
      </c>
      <c r="E11" s="225" t="s">
        <v>135</v>
      </c>
      <c r="F11" s="39">
        <v>785</v>
      </c>
      <c r="G11" s="5">
        <v>28579</v>
      </c>
      <c r="H11" s="39">
        <v>872</v>
      </c>
      <c r="I11" s="39">
        <v>11407</v>
      </c>
      <c r="J11" s="245"/>
      <c r="K11" s="245"/>
      <c r="L11" s="246"/>
      <c r="M11" s="246"/>
      <c r="N11" s="246"/>
    </row>
    <row r="12" spans="1:14" ht="4.5" customHeight="1">
      <c r="A12" s="205"/>
      <c r="B12" s="249"/>
      <c r="C12" s="249"/>
      <c r="D12" s="249"/>
      <c r="E12" s="249"/>
      <c r="F12" s="249"/>
      <c r="G12" s="249"/>
      <c r="H12" s="249"/>
      <c r="I12" s="249"/>
      <c r="J12" s="245"/>
      <c r="K12" s="245"/>
      <c r="L12" s="246"/>
      <c r="M12" s="246"/>
      <c r="N12" s="246"/>
    </row>
    <row r="13" spans="1:14" ht="13.5" customHeight="1">
      <c r="A13" s="91" t="s">
        <v>230</v>
      </c>
      <c r="B13" s="139"/>
      <c r="C13" s="139"/>
      <c r="D13" s="139"/>
      <c r="E13" s="139"/>
      <c r="F13" s="139"/>
      <c r="G13" s="139"/>
      <c r="H13" s="139"/>
      <c r="I13" s="139"/>
      <c r="J13" s="245"/>
      <c r="K13" s="245"/>
      <c r="L13" s="246"/>
      <c r="M13" s="246"/>
      <c r="N13" s="246"/>
    </row>
    <row r="14" spans="1:14" ht="13.5" customHeight="1">
      <c r="A14" s="246"/>
      <c r="B14" s="246"/>
      <c r="C14" s="246"/>
      <c r="D14" s="245"/>
      <c r="E14" s="245"/>
      <c r="F14" s="245"/>
      <c r="G14" s="245"/>
      <c r="H14" s="245"/>
      <c r="I14" s="245"/>
      <c r="J14" s="245"/>
      <c r="K14" s="245"/>
      <c r="L14" s="246"/>
      <c r="M14" s="246"/>
      <c r="N14" s="246"/>
    </row>
    <row r="15" spans="1:14" ht="13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</row>
    <row r="16" spans="1:14" ht="13.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</row>
    <row r="17" spans="1:14" ht="22.5" customHeight="1">
      <c r="A17" s="78" t="s">
        <v>125</v>
      </c>
      <c r="B17" s="78"/>
      <c r="C17" s="78"/>
      <c r="D17" s="78"/>
      <c r="E17" s="78"/>
      <c r="F17" s="78"/>
      <c r="G17" s="78"/>
      <c r="H17" s="78"/>
      <c r="I17" s="78"/>
      <c r="J17" s="21"/>
      <c r="K17" s="21"/>
      <c r="L17" s="21"/>
      <c r="M17" s="21"/>
      <c r="N17" s="21"/>
    </row>
    <row r="18" spans="1:13" ht="13.5">
      <c r="A18" s="246"/>
      <c r="B18" s="246"/>
      <c r="C18" s="246"/>
      <c r="D18" s="246"/>
      <c r="E18" s="246"/>
      <c r="F18" s="246"/>
      <c r="G18" s="246"/>
      <c r="H18" s="246"/>
      <c r="I18" s="247"/>
      <c r="J18" s="247"/>
      <c r="K18" s="247"/>
      <c r="L18" s="247"/>
      <c r="M18" s="247"/>
    </row>
    <row r="19" spans="1:13" ht="13.5">
      <c r="A19" s="338" t="s">
        <v>126</v>
      </c>
      <c r="B19" s="339" t="s">
        <v>5</v>
      </c>
      <c r="C19" s="339" t="s">
        <v>127</v>
      </c>
      <c r="D19" s="339"/>
      <c r="E19" s="207" t="s">
        <v>249</v>
      </c>
      <c r="F19" s="439" t="s">
        <v>128</v>
      </c>
      <c r="G19" s="207" t="s">
        <v>129</v>
      </c>
      <c r="H19" s="438" t="s">
        <v>149</v>
      </c>
      <c r="I19" s="436" t="s">
        <v>250</v>
      </c>
      <c r="J19" s="17"/>
      <c r="K19" s="17"/>
      <c r="L19" s="247"/>
      <c r="M19" s="254"/>
    </row>
    <row r="20" spans="1:13" ht="6.75" customHeight="1">
      <c r="A20" s="340"/>
      <c r="B20" s="363"/>
      <c r="C20" s="363"/>
      <c r="D20" s="363"/>
      <c r="E20" s="441" t="s">
        <v>251</v>
      </c>
      <c r="F20" s="440"/>
      <c r="G20" s="441" t="s">
        <v>252</v>
      </c>
      <c r="H20" s="431"/>
      <c r="I20" s="437"/>
      <c r="J20" s="20"/>
      <c r="K20" s="20"/>
      <c r="L20" s="254"/>
      <c r="M20" s="254"/>
    </row>
    <row r="21" spans="1:13" ht="6.75" customHeight="1">
      <c r="A21" s="340"/>
      <c r="B21" s="363"/>
      <c r="C21" s="363" t="s">
        <v>130</v>
      </c>
      <c r="D21" s="363" t="s">
        <v>131</v>
      </c>
      <c r="E21" s="441"/>
      <c r="F21" s="428" t="s">
        <v>132</v>
      </c>
      <c r="G21" s="441"/>
      <c r="H21" s="426" t="s">
        <v>253</v>
      </c>
      <c r="I21" s="434" t="s">
        <v>136</v>
      </c>
      <c r="J21" s="20"/>
      <c r="K21" s="20"/>
      <c r="L21" s="254"/>
      <c r="M21" s="254"/>
    </row>
    <row r="22" spans="1:13" ht="13.5">
      <c r="A22" s="340"/>
      <c r="B22" s="363"/>
      <c r="C22" s="363"/>
      <c r="D22" s="363"/>
      <c r="E22" s="209" t="s">
        <v>133</v>
      </c>
      <c r="F22" s="429"/>
      <c r="G22" s="209" t="s">
        <v>133</v>
      </c>
      <c r="H22" s="427"/>
      <c r="I22" s="435"/>
      <c r="J22" s="19"/>
      <c r="K22" s="19"/>
      <c r="L22" s="254"/>
      <c r="M22" s="254"/>
    </row>
    <row r="23" spans="1:13" s="243" customFormat="1" ht="5.25" customHeight="1">
      <c r="A23" s="211"/>
      <c r="B23" s="120"/>
      <c r="C23" s="120"/>
      <c r="D23" s="120"/>
      <c r="E23" s="120"/>
      <c r="F23" s="212"/>
      <c r="G23" s="212"/>
      <c r="H23" s="100"/>
      <c r="I23" s="107"/>
      <c r="J23" s="255"/>
      <c r="K23" s="255"/>
      <c r="L23" s="255"/>
      <c r="M23" s="255"/>
    </row>
    <row r="24" spans="1:13" ht="18" customHeight="1">
      <c r="A24" s="108">
        <v>17</v>
      </c>
      <c r="B24" s="155">
        <v>48929</v>
      </c>
      <c r="C24" s="102">
        <v>18818</v>
      </c>
      <c r="D24" s="102">
        <v>19710</v>
      </c>
      <c r="E24" s="102">
        <v>2505</v>
      </c>
      <c r="F24" s="109">
        <v>1160</v>
      </c>
      <c r="G24" s="102">
        <v>608</v>
      </c>
      <c r="H24" s="109">
        <v>5857</v>
      </c>
      <c r="I24" s="102">
        <v>183</v>
      </c>
      <c r="J24" s="18"/>
      <c r="K24" s="18"/>
      <c r="L24" s="247"/>
      <c r="M24" s="18"/>
    </row>
    <row r="25" spans="1:13" ht="18" customHeight="1">
      <c r="A25" s="108">
        <v>18</v>
      </c>
      <c r="B25" s="155">
        <v>50681</v>
      </c>
      <c r="C25" s="102">
        <v>18433</v>
      </c>
      <c r="D25" s="102">
        <v>22974</v>
      </c>
      <c r="E25" s="102">
        <v>2209</v>
      </c>
      <c r="F25" s="109">
        <v>1110</v>
      </c>
      <c r="G25" s="102">
        <v>531</v>
      </c>
      <c r="H25" s="109">
        <v>4969</v>
      </c>
      <c r="I25" s="102">
        <v>234</v>
      </c>
      <c r="J25" s="18"/>
      <c r="K25" s="18"/>
      <c r="L25" s="247"/>
      <c r="M25" s="18"/>
    </row>
    <row r="26" spans="1:13" ht="18" customHeight="1">
      <c r="A26" s="108">
        <v>19</v>
      </c>
      <c r="B26" s="155">
        <v>49914</v>
      </c>
      <c r="C26" s="155">
        <v>16516</v>
      </c>
      <c r="D26" s="155">
        <v>21644</v>
      </c>
      <c r="E26" s="155">
        <v>2352</v>
      </c>
      <c r="F26" s="179">
        <v>1040</v>
      </c>
      <c r="G26" s="179">
        <v>526</v>
      </c>
      <c r="H26" s="155">
        <v>7347</v>
      </c>
      <c r="I26" s="155">
        <v>258</v>
      </c>
      <c r="J26" s="39"/>
      <c r="K26" s="39"/>
      <c r="L26" s="247"/>
      <c r="M26" s="18"/>
    </row>
    <row r="27" spans="1:13" ht="18" customHeight="1">
      <c r="A27" s="108">
        <v>20</v>
      </c>
      <c r="B27" s="155">
        <v>54939</v>
      </c>
      <c r="C27" s="179">
        <v>19794</v>
      </c>
      <c r="D27" s="179">
        <v>19467</v>
      </c>
      <c r="E27" s="179">
        <v>2147</v>
      </c>
      <c r="F27" s="179">
        <v>1000</v>
      </c>
      <c r="G27" s="179">
        <v>729</v>
      </c>
      <c r="H27" s="179">
        <v>11320</v>
      </c>
      <c r="I27" s="187">
        <v>270</v>
      </c>
      <c r="J27" s="39"/>
      <c r="K27" s="39"/>
      <c r="L27" s="18"/>
      <c r="M27" s="18"/>
    </row>
    <row r="28" spans="1:13" ht="18" customHeight="1">
      <c r="A28" s="94">
        <v>21</v>
      </c>
      <c r="B28" s="259">
        <f>SUM(C28:I28,B39:G39)</f>
        <v>43125</v>
      </c>
      <c r="C28" s="58">
        <v>14520</v>
      </c>
      <c r="D28" s="58">
        <v>13801</v>
      </c>
      <c r="E28" s="58">
        <v>2581</v>
      </c>
      <c r="F28" s="58">
        <v>1000</v>
      </c>
      <c r="G28" s="58">
        <v>612</v>
      </c>
      <c r="H28" s="58">
        <v>9955</v>
      </c>
      <c r="I28" s="58">
        <v>381</v>
      </c>
      <c r="J28" s="39"/>
      <c r="K28" s="39"/>
      <c r="L28" s="18"/>
      <c r="M28" s="18"/>
    </row>
    <row r="29" spans="1:13" ht="3.75" customHeight="1">
      <c r="A29" s="205"/>
      <c r="B29" s="5"/>
      <c r="C29" s="5"/>
      <c r="D29" s="5"/>
      <c r="E29" s="5"/>
      <c r="F29" s="39"/>
      <c r="G29" s="39"/>
      <c r="H29" s="5"/>
      <c r="I29" s="5"/>
      <c r="J29" s="39"/>
      <c r="K29" s="39"/>
      <c r="L29" s="18"/>
      <c r="M29" s="18"/>
    </row>
    <row r="30" spans="1:11" ht="13.5">
      <c r="A30" s="355" t="s">
        <v>126</v>
      </c>
      <c r="B30" s="208" t="s">
        <v>134</v>
      </c>
      <c r="C30" s="213" t="s">
        <v>144</v>
      </c>
      <c r="D30" s="432" t="s">
        <v>254</v>
      </c>
      <c r="E30" s="424"/>
      <c r="F30" s="424"/>
      <c r="G30" s="424"/>
      <c r="H30" s="204"/>
      <c r="I30" s="256"/>
      <c r="J30" s="17"/>
      <c r="K30" s="257"/>
    </row>
    <row r="31" spans="1:12" ht="6" customHeight="1">
      <c r="A31" s="354"/>
      <c r="B31" s="431" t="s">
        <v>255</v>
      </c>
      <c r="C31" s="430" t="s">
        <v>150</v>
      </c>
      <c r="D31" s="433"/>
      <c r="E31" s="425"/>
      <c r="F31" s="425"/>
      <c r="G31" s="425"/>
      <c r="H31" s="74"/>
      <c r="I31" s="74"/>
      <c r="J31" s="42"/>
      <c r="K31" s="20"/>
      <c r="L31" s="257"/>
    </row>
    <row r="32" spans="1:12" ht="6" customHeight="1">
      <c r="A32" s="354"/>
      <c r="B32" s="431"/>
      <c r="C32" s="430"/>
      <c r="D32" s="434" t="s">
        <v>133</v>
      </c>
      <c r="E32" s="425"/>
      <c r="F32" s="425"/>
      <c r="G32" s="425"/>
      <c r="H32" s="74"/>
      <c r="I32" s="74"/>
      <c r="J32" s="43"/>
      <c r="K32" s="20"/>
      <c r="L32" s="257"/>
    </row>
    <row r="33" spans="1:12" ht="13.5">
      <c r="A33" s="354"/>
      <c r="B33" s="210" t="s">
        <v>256</v>
      </c>
      <c r="C33" s="214" t="s">
        <v>151</v>
      </c>
      <c r="D33" s="435"/>
      <c r="E33" s="425"/>
      <c r="F33" s="425"/>
      <c r="G33" s="425"/>
      <c r="H33" s="40"/>
      <c r="I33" s="40"/>
      <c r="J33" s="43"/>
      <c r="K33" s="19"/>
      <c r="L33" s="257"/>
    </row>
    <row r="34" spans="1:12" s="243" customFormat="1" ht="5.25" customHeight="1">
      <c r="A34" s="206"/>
      <c r="B34" s="107"/>
      <c r="C34" s="107"/>
      <c r="D34" s="100"/>
      <c r="E34" s="242"/>
      <c r="F34" s="250"/>
      <c r="G34" s="242"/>
      <c r="H34" s="242"/>
      <c r="I34" s="242"/>
      <c r="J34" s="242"/>
      <c r="K34" s="255"/>
      <c r="L34" s="258"/>
    </row>
    <row r="35" spans="1:11" ht="18" customHeight="1">
      <c r="A35" s="108">
        <v>17</v>
      </c>
      <c r="B35" s="102">
        <v>88</v>
      </c>
      <c r="C35" s="221" t="s">
        <v>135</v>
      </c>
      <c r="D35" s="221" t="s">
        <v>135</v>
      </c>
      <c r="E35" s="5"/>
      <c r="F35" s="5"/>
      <c r="G35" s="5"/>
      <c r="H35" s="39"/>
      <c r="I35" s="39"/>
      <c r="J35" s="39"/>
      <c r="K35" s="18"/>
    </row>
    <row r="36" spans="1:11" ht="18" customHeight="1">
      <c r="A36" s="108">
        <v>18</v>
      </c>
      <c r="B36" s="102">
        <v>84</v>
      </c>
      <c r="C36" s="221" t="s">
        <v>135</v>
      </c>
      <c r="D36" s="102">
        <v>137</v>
      </c>
      <c r="E36" s="5"/>
      <c r="F36" s="5"/>
      <c r="G36" s="5"/>
      <c r="H36" s="39"/>
      <c r="I36" s="39"/>
      <c r="J36" s="39"/>
      <c r="K36" s="18"/>
    </row>
    <row r="37" spans="1:11" ht="18" customHeight="1">
      <c r="A37" s="108">
        <v>19</v>
      </c>
      <c r="B37" s="155">
        <v>60</v>
      </c>
      <c r="C37" s="221" t="s">
        <v>135</v>
      </c>
      <c r="D37" s="155">
        <v>171</v>
      </c>
      <c r="E37" s="5"/>
      <c r="F37" s="5"/>
      <c r="G37" s="5"/>
      <c r="H37" s="39"/>
      <c r="I37" s="39"/>
      <c r="J37" s="5"/>
      <c r="K37" s="4"/>
    </row>
    <row r="38" spans="1:11" ht="18" customHeight="1">
      <c r="A38" s="108">
        <v>20</v>
      </c>
      <c r="B38" s="187">
        <v>66</v>
      </c>
      <c r="C38" s="221" t="s">
        <v>135</v>
      </c>
      <c r="D38" s="187">
        <v>146</v>
      </c>
      <c r="E38" s="5"/>
      <c r="F38" s="5"/>
      <c r="G38" s="5"/>
      <c r="H38" s="5"/>
      <c r="I38" s="5"/>
      <c r="J38" s="5"/>
      <c r="K38" s="4"/>
    </row>
    <row r="39" spans="1:11" ht="18" customHeight="1">
      <c r="A39" s="94">
        <v>21</v>
      </c>
      <c r="B39" s="260">
        <v>82</v>
      </c>
      <c r="C39" s="221" t="s">
        <v>135</v>
      </c>
      <c r="D39" s="58">
        <v>193</v>
      </c>
      <c r="E39" s="58"/>
      <c r="F39" s="58"/>
      <c r="G39" s="58"/>
      <c r="H39" s="5"/>
      <c r="I39" s="5"/>
      <c r="J39" s="5"/>
      <c r="K39" s="4"/>
    </row>
    <row r="40" spans="1:11" ht="5.25" customHeight="1">
      <c r="A40" s="205"/>
      <c r="B40" s="5"/>
      <c r="C40" s="5"/>
      <c r="D40" s="5"/>
      <c r="E40" s="5"/>
      <c r="F40" s="5"/>
      <c r="G40" s="5"/>
      <c r="H40" s="39"/>
      <c r="I40" s="39"/>
      <c r="J40" s="39"/>
      <c r="K40" s="18"/>
    </row>
    <row r="41" spans="1:14" ht="13.5">
      <c r="A41" s="91" t="s">
        <v>230</v>
      </c>
      <c r="B41" s="139"/>
      <c r="C41" s="139"/>
      <c r="D41" s="139"/>
      <c r="E41" s="38"/>
      <c r="F41" s="38"/>
      <c r="G41" s="38"/>
      <c r="H41" s="38"/>
      <c r="I41" s="38"/>
      <c r="J41" s="38"/>
      <c r="K41" s="38"/>
      <c r="L41" s="38"/>
      <c r="M41" s="11"/>
      <c r="N41" s="11"/>
    </row>
    <row r="42" spans="1:14" ht="13.5">
      <c r="A42" s="41"/>
      <c r="B42" s="41"/>
      <c r="C42" s="41"/>
      <c r="D42" s="249"/>
      <c r="E42" s="249"/>
      <c r="F42" s="249"/>
      <c r="G42" s="41"/>
      <c r="H42" s="41"/>
      <c r="I42" s="41"/>
      <c r="J42" s="38"/>
      <c r="K42" s="38"/>
      <c r="L42" s="38"/>
      <c r="M42" s="11"/>
      <c r="N42" s="11"/>
    </row>
    <row r="43" spans="1:12" ht="13.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1:12" ht="13.5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</row>
    <row r="45" spans="1:12" ht="13.5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</row>
  </sheetData>
  <mergeCells count="26">
    <mergeCell ref="F4:G4"/>
    <mergeCell ref="H4:I4"/>
    <mergeCell ref="A4:A5"/>
    <mergeCell ref="B4:C4"/>
    <mergeCell ref="D4:E4"/>
    <mergeCell ref="I19:I20"/>
    <mergeCell ref="H19:H20"/>
    <mergeCell ref="F19:F20"/>
    <mergeCell ref="E20:E21"/>
    <mergeCell ref="G20:G21"/>
    <mergeCell ref="I21:I22"/>
    <mergeCell ref="A30:A33"/>
    <mergeCell ref="A19:A22"/>
    <mergeCell ref="B19:B22"/>
    <mergeCell ref="C19:D20"/>
    <mergeCell ref="C21:C22"/>
    <mergeCell ref="D21:D22"/>
    <mergeCell ref="C31:C32"/>
    <mergeCell ref="B31:B32"/>
    <mergeCell ref="D30:D31"/>
    <mergeCell ref="D32:D33"/>
    <mergeCell ref="F30:F33"/>
    <mergeCell ref="E30:E33"/>
    <mergeCell ref="H21:H22"/>
    <mergeCell ref="F21:F22"/>
    <mergeCell ref="G30:G3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&amp;L&amp;8 136　　　教　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5"/>
  <sheetViews>
    <sheetView workbookViewId="0" topLeftCell="A22">
      <selection activeCell="W26" sqref="W26"/>
    </sheetView>
  </sheetViews>
  <sheetFormatPr defaultColWidth="9.00390625" defaultRowHeight="13.5"/>
  <cols>
    <col min="1" max="1" width="1.625" style="240" customWidth="1"/>
    <col min="2" max="2" width="12.125" style="240" customWidth="1"/>
    <col min="3" max="3" width="3.50390625" style="240" customWidth="1"/>
    <col min="4" max="6" width="5.00390625" style="240" customWidth="1"/>
    <col min="7" max="7" width="3.50390625" style="240" customWidth="1"/>
    <col min="8" max="11" width="5.00390625" style="240" customWidth="1"/>
    <col min="12" max="12" width="3.50390625" style="240" customWidth="1"/>
    <col min="13" max="17" width="5.00390625" style="240" customWidth="1"/>
    <col min="18" max="19" width="3.75390625" style="240" customWidth="1"/>
    <col min="20" max="20" width="2.875" style="240" customWidth="1"/>
    <col min="21" max="34" width="5.00390625" style="240" customWidth="1"/>
    <col min="35" max="36" width="4.375" style="240" customWidth="1"/>
    <col min="37" max="46" width="5.00390625" style="240" customWidth="1"/>
    <col min="47" max="16384" width="9.00390625" style="240" customWidth="1"/>
  </cols>
  <sheetData>
    <row r="1" spans="1:16" ht="26.25" customHeight="1">
      <c r="A1" s="233"/>
      <c r="B1" s="23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37" ht="22.5" customHeight="1">
      <c r="A2" s="78" t="s">
        <v>182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AK2" s="12"/>
    </row>
    <row r="3" spans="1:54" s="243" customFormat="1" ht="13.5" customHeight="1">
      <c r="A3" s="24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2" t="s">
        <v>219</v>
      </c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</row>
    <row r="4" spans="1:54" s="243" customFormat="1" ht="13.5" customHeight="1">
      <c r="A4" s="338" t="s">
        <v>0</v>
      </c>
      <c r="B4" s="339"/>
      <c r="C4" s="339" t="s">
        <v>1</v>
      </c>
      <c r="D4" s="339"/>
      <c r="E4" s="339" t="s">
        <v>2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4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</row>
    <row r="5" spans="1:54" s="243" customFormat="1" ht="13.5" customHeight="1">
      <c r="A5" s="340"/>
      <c r="B5" s="363"/>
      <c r="C5" s="363"/>
      <c r="D5" s="363"/>
      <c r="E5" s="363" t="s">
        <v>5</v>
      </c>
      <c r="F5" s="363"/>
      <c r="G5" s="363" t="s">
        <v>6</v>
      </c>
      <c r="H5" s="363"/>
      <c r="I5" s="363"/>
      <c r="J5" s="363"/>
      <c r="K5" s="363"/>
      <c r="L5" s="363" t="s">
        <v>7</v>
      </c>
      <c r="M5" s="363"/>
      <c r="N5" s="363"/>
      <c r="O5" s="363"/>
      <c r="P5" s="363"/>
      <c r="Q5" s="324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</row>
    <row r="6" spans="1:54" s="243" customFormat="1" ht="13.5" customHeight="1">
      <c r="A6" s="340"/>
      <c r="B6" s="363"/>
      <c r="C6" s="363"/>
      <c r="D6" s="363"/>
      <c r="E6" s="363"/>
      <c r="F6" s="363"/>
      <c r="G6" s="363" t="s">
        <v>5</v>
      </c>
      <c r="H6" s="363"/>
      <c r="I6" s="116" t="s">
        <v>11</v>
      </c>
      <c r="J6" s="116" t="s">
        <v>12</v>
      </c>
      <c r="K6" s="116" t="s">
        <v>13</v>
      </c>
      <c r="L6" s="363" t="s">
        <v>5</v>
      </c>
      <c r="M6" s="363"/>
      <c r="N6" s="116" t="s">
        <v>11</v>
      </c>
      <c r="O6" s="116" t="s">
        <v>12</v>
      </c>
      <c r="P6" s="116" t="s">
        <v>13</v>
      </c>
      <c r="Q6" s="117" t="s">
        <v>14</v>
      </c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</row>
    <row r="7" spans="1:54" s="243" customFormat="1" ht="4.5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</row>
    <row r="8" spans="1:54" s="243" customFormat="1" ht="18" customHeight="1">
      <c r="A8" s="364">
        <v>18</v>
      </c>
      <c r="B8" s="334"/>
      <c r="C8" s="341">
        <v>5</v>
      </c>
      <c r="D8" s="341"/>
      <c r="E8" s="124"/>
      <c r="F8" s="125">
        <v>144</v>
      </c>
      <c r="G8" s="124"/>
      <c r="H8" s="123">
        <v>112</v>
      </c>
      <c r="I8" s="123">
        <v>38</v>
      </c>
      <c r="J8" s="125">
        <v>37</v>
      </c>
      <c r="K8" s="125">
        <v>37</v>
      </c>
      <c r="L8" s="124"/>
      <c r="M8" s="125">
        <v>32</v>
      </c>
      <c r="N8" s="123">
        <v>12</v>
      </c>
      <c r="O8" s="123">
        <v>8</v>
      </c>
      <c r="P8" s="125">
        <v>6</v>
      </c>
      <c r="Q8" s="123">
        <v>6</v>
      </c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</row>
    <row r="9" spans="1:54" s="243" customFormat="1" ht="18" customHeight="1">
      <c r="A9" s="364">
        <v>19</v>
      </c>
      <c r="B9" s="336"/>
      <c r="C9" s="341">
        <v>5</v>
      </c>
      <c r="D9" s="341"/>
      <c r="E9" s="124"/>
      <c r="F9" s="125">
        <v>139</v>
      </c>
      <c r="G9" s="124"/>
      <c r="H9" s="123">
        <v>109</v>
      </c>
      <c r="I9" s="123">
        <v>34</v>
      </c>
      <c r="J9" s="125">
        <v>38</v>
      </c>
      <c r="K9" s="125">
        <v>37</v>
      </c>
      <c r="L9" s="124"/>
      <c r="M9" s="125">
        <v>30</v>
      </c>
      <c r="N9" s="123">
        <v>8</v>
      </c>
      <c r="O9" s="123">
        <v>8</v>
      </c>
      <c r="P9" s="125">
        <v>8</v>
      </c>
      <c r="Q9" s="123">
        <v>6</v>
      </c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243" customFormat="1" ht="18" customHeight="1">
      <c r="A10" s="364">
        <v>20</v>
      </c>
      <c r="B10" s="336"/>
      <c r="C10" s="342">
        <v>5</v>
      </c>
      <c r="D10" s="341"/>
      <c r="E10" s="124"/>
      <c r="F10" s="125">
        <v>129</v>
      </c>
      <c r="G10" s="124"/>
      <c r="H10" s="123">
        <v>101</v>
      </c>
      <c r="I10" s="123">
        <v>29</v>
      </c>
      <c r="J10" s="125">
        <v>34</v>
      </c>
      <c r="K10" s="125">
        <v>38</v>
      </c>
      <c r="L10" s="124"/>
      <c r="M10" s="125">
        <v>28</v>
      </c>
      <c r="N10" s="123">
        <v>8</v>
      </c>
      <c r="O10" s="123">
        <v>8</v>
      </c>
      <c r="P10" s="125">
        <v>8</v>
      </c>
      <c r="Q10" s="123">
        <v>4</v>
      </c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s="243" customFormat="1" ht="18" customHeight="1">
      <c r="A11" s="364">
        <v>21</v>
      </c>
      <c r="B11" s="336"/>
      <c r="C11" s="342">
        <v>5</v>
      </c>
      <c r="D11" s="341"/>
      <c r="E11" s="124"/>
      <c r="F11" s="99">
        <v>127</v>
      </c>
      <c r="G11" s="128"/>
      <c r="H11" s="129">
        <v>96</v>
      </c>
      <c r="I11" s="99">
        <v>33</v>
      </c>
      <c r="J11" s="99">
        <v>29</v>
      </c>
      <c r="K11" s="99">
        <v>34</v>
      </c>
      <c r="L11" s="128"/>
      <c r="M11" s="99">
        <v>31</v>
      </c>
      <c r="N11" s="99">
        <v>8</v>
      </c>
      <c r="O11" s="99">
        <v>8</v>
      </c>
      <c r="P11" s="99">
        <v>8</v>
      </c>
      <c r="Q11" s="99">
        <v>7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</row>
    <row r="12" spans="1:54" ht="18" customHeight="1">
      <c r="A12" s="358">
        <v>22</v>
      </c>
      <c r="B12" s="359"/>
      <c r="C12" s="360">
        <v>5</v>
      </c>
      <c r="D12" s="360"/>
      <c r="E12" s="53"/>
      <c r="F12" s="39">
        <f>SUM(M12,H12)</f>
        <v>127</v>
      </c>
      <c r="G12" s="34"/>
      <c r="H12" s="5">
        <f>SUM(I12:K12)</f>
        <v>97</v>
      </c>
      <c r="I12" s="39">
        <f>SUM(I14,I20)</f>
        <v>35</v>
      </c>
      <c r="J12" s="39">
        <f>SUM(J14,J20)</f>
        <v>33</v>
      </c>
      <c r="K12" s="39">
        <f>SUM(K14,K20)</f>
        <v>29</v>
      </c>
      <c r="L12" s="34"/>
      <c r="M12" s="39">
        <f>SUM(N12:Q12)</f>
        <v>30</v>
      </c>
      <c r="N12" s="39">
        <f>SUM(N14,N20)</f>
        <v>8</v>
      </c>
      <c r="O12" s="39">
        <f>SUM(O14,O20)</f>
        <v>8</v>
      </c>
      <c r="P12" s="39">
        <f>SUM(P14,P20)</f>
        <v>8</v>
      </c>
      <c r="Q12" s="39">
        <f>SUM(Q14,Q20)</f>
        <v>6</v>
      </c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</row>
    <row r="13" spans="1:54" ht="4.5" customHeight="1">
      <c r="A13" s="257"/>
      <c r="B13" s="115"/>
      <c r="C13" s="360"/>
      <c r="D13" s="360"/>
      <c r="E13" s="53"/>
      <c r="F13" s="39"/>
      <c r="G13" s="34"/>
      <c r="H13" s="5"/>
      <c r="I13" s="5"/>
      <c r="J13" s="39"/>
      <c r="K13" s="39"/>
      <c r="L13" s="34"/>
      <c r="M13" s="39"/>
      <c r="N13" s="5"/>
      <c r="O13" s="5"/>
      <c r="P13" s="5"/>
      <c r="Q13" s="5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</row>
    <row r="14" spans="1:54" s="243" customFormat="1" ht="18" customHeight="1">
      <c r="A14" s="93" t="s">
        <v>18</v>
      </c>
      <c r="B14" s="130"/>
      <c r="C14" s="335">
        <f>SUM(C15:D18)</f>
        <v>3</v>
      </c>
      <c r="D14" s="335"/>
      <c r="E14" s="132"/>
      <c r="F14" s="109">
        <f>SUM(M14,H14)</f>
        <v>80</v>
      </c>
      <c r="G14" s="93"/>
      <c r="H14" s="102">
        <f>SUM(I14:K14)</f>
        <v>36</v>
      </c>
      <c r="I14" s="102">
        <f>SUM(I15:I17)</f>
        <v>12</v>
      </c>
      <c r="J14" s="109">
        <f>SUM(J15:J17)</f>
        <v>12</v>
      </c>
      <c r="K14" s="109">
        <f>SUM(K15:K17)</f>
        <v>12</v>
      </c>
      <c r="L14" s="93"/>
      <c r="M14" s="109">
        <f>SUM(M15:M18)</f>
        <v>44</v>
      </c>
      <c r="N14" s="102">
        <f>SUM(N15:N18)</f>
        <v>8</v>
      </c>
      <c r="O14" s="102">
        <f>SUM(O15:O17)</f>
        <v>8</v>
      </c>
      <c r="P14" s="109">
        <f>SUM(P15:P17)</f>
        <v>8</v>
      </c>
      <c r="Q14" s="102">
        <f>SUM(Q15:Q17)</f>
        <v>6</v>
      </c>
      <c r="R14" s="248"/>
      <c r="S14" s="248"/>
      <c r="T14" s="248"/>
      <c r="U14" s="248"/>
      <c r="AK14" s="242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243" customFormat="1" ht="18" customHeight="1">
      <c r="A15" s="100"/>
      <c r="B15" s="101" t="s">
        <v>19</v>
      </c>
      <c r="C15" s="335">
        <v>1</v>
      </c>
      <c r="D15" s="335"/>
      <c r="E15" s="132"/>
      <c r="F15" s="109">
        <f>SUM(M15,H15)</f>
        <v>36</v>
      </c>
      <c r="G15" s="93"/>
      <c r="H15" s="102">
        <f>SUM(I15:K15)</f>
        <v>24</v>
      </c>
      <c r="I15" s="102">
        <v>8</v>
      </c>
      <c r="J15" s="109">
        <v>8</v>
      </c>
      <c r="K15" s="109">
        <v>8</v>
      </c>
      <c r="L15" s="93"/>
      <c r="M15" s="109">
        <f>SUM(N15:Q15)</f>
        <v>12</v>
      </c>
      <c r="N15" s="102">
        <v>3</v>
      </c>
      <c r="O15" s="102">
        <v>3</v>
      </c>
      <c r="P15" s="109">
        <v>3</v>
      </c>
      <c r="Q15" s="102">
        <v>3</v>
      </c>
      <c r="R15" s="248"/>
      <c r="S15" s="248"/>
      <c r="T15" s="248"/>
      <c r="U15" s="248"/>
      <c r="AK15" s="242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</row>
    <row r="16" spans="1:54" s="243" customFormat="1" ht="18" customHeight="1">
      <c r="A16" s="100"/>
      <c r="B16" s="101" t="s">
        <v>20</v>
      </c>
      <c r="C16" s="335">
        <v>1</v>
      </c>
      <c r="D16" s="335"/>
      <c r="E16" s="132"/>
      <c r="F16" s="109">
        <f>SUM(M16,H16)</f>
        <v>12</v>
      </c>
      <c r="G16" s="93"/>
      <c r="H16" s="102">
        <f>SUM(I16:K16)</f>
        <v>12</v>
      </c>
      <c r="I16" s="102">
        <v>4</v>
      </c>
      <c r="J16" s="109">
        <v>4</v>
      </c>
      <c r="K16" s="109">
        <v>4</v>
      </c>
      <c r="L16" s="93"/>
      <c r="M16" s="102" t="s">
        <v>135</v>
      </c>
      <c r="N16" s="102" t="s">
        <v>232</v>
      </c>
      <c r="O16" s="102" t="s">
        <v>232</v>
      </c>
      <c r="P16" s="102" t="s">
        <v>135</v>
      </c>
      <c r="Q16" s="102" t="s">
        <v>232</v>
      </c>
      <c r="R16" s="248"/>
      <c r="S16" s="248"/>
      <c r="T16" s="248"/>
      <c r="U16" s="248"/>
      <c r="AK16" s="242"/>
      <c r="AL16" s="242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</row>
    <row r="17" spans="1:54" s="243" customFormat="1" ht="18" customHeight="1">
      <c r="A17" s="100"/>
      <c r="B17" s="101" t="s">
        <v>21</v>
      </c>
      <c r="C17" s="109"/>
      <c r="D17" s="337">
        <v>1</v>
      </c>
      <c r="E17" s="131"/>
      <c r="F17" s="286">
        <f>SUM(M17,H17)</f>
        <v>18</v>
      </c>
      <c r="G17" s="93"/>
      <c r="H17" s="102" t="s">
        <v>236</v>
      </c>
      <c r="I17" s="102" t="s">
        <v>236</v>
      </c>
      <c r="J17" s="102" t="s">
        <v>236</v>
      </c>
      <c r="K17" s="102" t="s">
        <v>236</v>
      </c>
      <c r="L17" s="93"/>
      <c r="M17" s="109">
        <f>SUM(N17:Q17)</f>
        <v>18</v>
      </c>
      <c r="N17" s="102">
        <v>5</v>
      </c>
      <c r="O17" s="102">
        <v>5</v>
      </c>
      <c r="P17" s="109">
        <v>5</v>
      </c>
      <c r="Q17" s="102">
        <v>3</v>
      </c>
      <c r="R17" s="248"/>
      <c r="S17" s="248"/>
      <c r="T17" s="248"/>
      <c r="U17" s="248"/>
      <c r="AK17" s="242"/>
      <c r="AL17" s="242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54" s="243" customFormat="1" ht="18" customHeight="1">
      <c r="A18" s="100"/>
      <c r="B18" s="101" t="s">
        <v>137</v>
      </c>
      <c r="C18" s="109"/>
      <c r="D18" s="337"/>
      <c r="E18" s="131"/>
      <c r="F18" s="286">
        <f>SUM(M18,H18)</f>
        <v>14</v>
      </c>
      <c r="G18" s="93"/>
      <c r="H18" s="102" t="s">
        <v>236</v>
      </c>
      <c r="I18" s="102" t="s">
        <v>236</v>
      </c>
      <c r="J18" s="102" t="s">
        <v>236</v>
      </c>
      <c r="K18" s="102" t="s">
        <v>236</v>
      </c>
      <c r="L18" s="93"/>
      <c r="M18" s="109">
        <v>14</v>
      </c>
      <c r="N18" s="343" t="s">
        <v>152</v>
      </c>
      <c r="O18" s="343"/>
      <c r="P18" s="343"/>
      <c r="Q18" s="343"/>
      <c r="AK18" s="242"/>
      <c r="AL18" s="242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54" s="243" customFormat="1" ht="4.5" customHeight="1">
      <c r="A19" s="100"/>
      <c r="B19" s="101"/>
      <c r="C19" s="335"/>
      <c r="D19" s="335"/>
      <c r="E19" s="131"/>
      <c r="F19" s="99"/>
      <c r="G19" s="128"/>
      <c r="H19" s="129"/>
      <c r="I19" s="129"/>
      <c r="J19" s="99"/>
      <c r="K19" s="99"/>
      <c r="L19" s="128"/>
      <c r="M19" s="99"/>
      <c r="N19" s="129"/>
      <c r="O19" s="129"/>
      <c r="P19" s="99"/>
      <c r="Q19" s="129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</row>
    <row r="20" spans="1:54" s="243" customFormat="1" ht="18" customHeight="1">
      <c r="A20" s="93" t="s">
        <v>22</v>
      </c>
      <c r="B20" s="130"/>
      <c r="C20" s="335">
        <f>SUM(C21:D22)</f>
        <v>2</v>
      </c>
      <c r="D20" s="335"/>
      <c r="E20" s="131"/>
      <c r="F20" s="109">
        <f>H20</f>
        <v>61</v>
      </c>
      <c r="G20" s="93"/>
      <c r="H20" s="102">
        <f>SUM(H21:H22)</f>
        <v>61</v>
      </c>
      <c r="I20" s="102">
        <f>SUM(I21:I22)</f>
        <v>23</v>
      </c>
      <c r="J20" s="102">
        <f>SUM(J21:J22)</f>
        <v>21</v>
      </c>
      <c r="K20" s="102">
        <f>SUM(K21:K22)</f>
        <v>17</v>
      </c>
      <c r="L20" s="128"/>
      <c r="M20" s="102" t="s">
        <v>233</v>
      </c>
      <c r="N20" s="102" t="s">
        <v>233</v>
      </c>
      <c r="O20" s="102" t="s">
        <v>233</v>
      </c>
      <c r="P20" s="102" t="s">
        <v>233</v>
      </c>
      <c r="Q20" s="102" t="s">
        <v>233</v>
      </c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</row>
    <row r="21" spans="1:54" s="243" customFormat="1" ht="18" customHeight="1">
      <c r="A21" s="100"/>
      <c r="B21" s="101" t="s">
        <v>23</v>
      </c>
      <c r="C21" s="335">
        <v>1</v>
      </c>
      <c r="D21" s="335"/>
      <c r="E21" s="132"/>
      <c r="F21" s="109">
        <f>H21</f>
        <v>18</v>
      </c>
      <c r="G21" s="93"/>
      <c r="H21" s="102">
        <f>SUM(I21:K21)</f>
        <v>18</v>
      </c>
      <c r="I21" s="102">
        <v>8</v>
      </c>
      <c r="J21" s="109">
        <v>5</v>
      </c>
      <c r="K21" s="109">
        <v>5</v>
      </c>
      <c r="L21" s="93"/>
      <c r="M21" s="102" t="s">
        <v>234</v>
      </c>
      <c r="N21" s="102" t="s">
        <v>234</v>
      </c>
      <c r="O21" s="102" t="s">
        <v>234</v>
      </c>
      <c r="P21" s="102" t="s">
        <v>234</v>
      </c>
      <c r="Q21" s="102" t="s">
        <v>234</v>
      </c>
      <c r="T21" s="258"/>
      <c r="U21" s="258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54" s="243" customFormat="1" ht="18" customHeight="1">
      <c r="A22" s="100"/>
      <c r="B22" s="101" t="s">
        <v>24</v>
      </c>
      <c r="C22" s="335">
        <v>1</v>
      </c>
      <c r="D22" s="335"/>
      <c r="E22" s="132"/>
      <c r="F22" s="109">
        <f>H22</f>
        <v>43</v>
      </c>
      <c r="G22" s="93"/>
      <c r="H22" s="102">
        <f>SUM(I22:K22)</f>
        <v>43</v>
      </c>
      <c r="I22" s="102">
        <v>15</v>
      </c>
      <c r="J22" s="109">
        <v>16</v>
      </c>
      <c r="K22" s="109">
        <v>12</v>
      </c>
      <c r="L22" s="93"/>
      <c r="M22" s="102" t="s">
        <v>235</v>
      </c>
      <c r="N22" s="102" t="s">
        <v>235</v>
      </c>
      <c r="O22" s="102" t="s">
        <v>235</v>
      </c>
      <c r="P22" s="102" t="s">
        <v>235</v>
      </c>
      <c r="Q22" s="102" t="s">
        <v>235</v>
      </c>
      <c r="T22" s="258"/>
      <c r="U22" s="258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54" s="243" customFormat="1" ht="4.5" customHeight="1">
      <c r="A23" s="133"/>
      <c r="B23" s="134"/>
      <c r="C23" s="100"/>
      <c r="D23" s="100"/>
      <c r="E23" s="100"/>
      <c r="F23" s="100"/>
      <c r="G23" s="100"/>
      <c r="H23" s="100"/>
      <c r="I23" s="100"/>
      <c r="J23" s="100"/>
      <c r="K23" s="100"/>
      <c r="L23" s="135"/>
      <c r="M23" s="136"/>
      <c r="N23" s="100"/>
      <c r="O23" s="100"/>
      <c r="P23" s="100"/>
      <c r="Q23" s="100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42"/>
      <c r="AL23" s="242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54" ht="13.5">
      <c r="A24" s="91" t="s">
        <v>228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43"/>
      <c r="S24" s="250"/>
      <c r="T24" s="258"/>
      <c r="U24" s="250"/>
      <c r="V24" s="250"/>
      <c r="W24" s="250"/>
      <c r="X24" s="250"/>
      <c r="Y24" s="250"/>
      <c r="Z24" s="38"/>
      <c r="AA24" s="38"/>
      <c r="AB24" s="38"/>
      <c r="AC24" s="38"/>
      <c r="AD24" s="38"/>
      <c r="AE24" s="38"/>
      <c r="AF24" s="165"/>
      <c r="AG24" s="165"/>
      <c r="AH24" s="165"/>
      <c r="AI24" s="241"/>
      <c r="AJ24" s="241"/>
      <c r="AK24" s="241"/>
      <c r="AL24" s="241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</row>
    <row r="25" spans="1:54" ht="13.5">
      <c r="A25" s="88" t="s">
        <v>237</v>
      </c>
      <c r="B25" s="14"/>
      <c r="I25" s="2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38"/>
      <c r="U25" s="165"/>
      <c r="V25" s="165"/>
      <c r="W25" s="165"/>
      <c r="X25" s="165"/>
      <c r="Y25" s="165"/>
      <c r="Z25" s="38"/>
      <c r="AA25" s="38"/>
      <c r="AB25" s="38"/>
      <c r="AC25" s="38"/>
      <c r="AD25" s="38"/>
      <c r="AE25" s="38"/>
      <c r="AF25" s="165"/>
      <c r="AG25" s="165"/>
      <c r="AH25" s="165"/>
      <c r="AI25" s="241"/>
      <c r="AJ25" s="241"/>
      <c r="AK25" s="241"/>
      <c r="AL25" s="241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</row>
    <row r="26" spans="1:54" ht="13.5">
      <c r="A26" s="88" t="s">
        <v>238</v>
      </c>
      <c r="B26" s="85"/>
      <c r="C26" s="44"/>
      <c r="D26" s="44"/>
      <c r="E26" s="44"/>
      <c r="F26" s="44"/>
      <c r="G26" s="44"/>
      <c r="H26" s="44"/>
      <c r="I26" s="25"/>
      <c r="J26" s="37"/>
      <c r="K26" s="37"/>
      <c r="L26" s="37"/>
      <c r="M26" s="37"/>
      <c r="N26" s="37"/>
      <c r="O26" s="37"/>
      <c r="P26" s="37"/>
      <c r="Q26" s="37"/>
      <c r="R26" s="165"/>
      <c r="S26" s="165"/>
      <c r="T26" s="38"/>
      <c r="U26" s="165"/>
      <c r="V26" s="165"/>
      <c r="W26" s="165"/>
      <c r="X26" s="165"/>
      <c r="Y26" s="165"/>
      <c r="Z26" s="38"/>
      <c r="AA26" s="38"/>
      <c r="AB26" s="38"/>
      <c r="AC26" s="38"/>
      <c r="AD26" s="38"/>
      <c r="AE26" s="38"/>
      <c r="AF26" s="165"/>
      <c r="AG26" s="165"/>
      <c r="AH26" s="165"/>
      <c r="AI26" s="241"/>
      <c r="AJ26" s="241"/>
      <c r="AK26" s="241"/>
      <c r="AL26" s="241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</row>
    <row r="27" spans="1:54" ht="13.5">
      <c r="A27" s="84"/>
      <c r="B27" s="14"/>
      <c r="I27" s="2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38"/>
      <c r="U27" s="165"/>
      <c r="V27" s="165"/>
      <c r="W27" s="165"/>
      <c r="X27" s="165"/>
      <c r="Y27" s="165"/>
      <c r="Z27" s="38"/>
      <c r="AA27" s="38"/>
      <c r="AB27" s="38"/>
      <c r="AC27" s="38"/>
      <c r="AD27" s="38"/>
      <c r="AE27" s="38"/>
      <c r="AF27" s="165"/>
      <c r="AG27" s="165"/>
      <c r="AH27" s="165"/>
      <c r="AI27" s="241"/>
      <c r="AJ27" s="241"/>
      <c r="AK27" s="241"/>
      <c r="AL27" s="241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</row>
    <row r="28" spans="1:54" ht="13.5">
      <c r="A28" s="84"/>
      <c r="B28" s="14"/>
      <c r="I28" s="2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38"/>
      <c r="U28" s="165"/>
      <c r="V28" s="165"/>
      <c r="W28" s="165"/>
      <c r="X28" s="165"/>
      <c r="Y28" s="165"/>
      <c r="Z28" s="38"/>
      <c r="AA28" s="38"/>
      <c r="AB28" s="38"/>
      <c r="AC28" s="38"/>
      <c r="AD28" s="38"/>
      <c r="AE28" s="38"/>
      <c r="AF28" s="165"/>
      <c r="AG28" s="165"/>
      <c r="AH28" s="165"/>
      <c r="AI28" s="241"/>
      <c r="AJ28" s="241"/>
      <c r="AK28" s="241"/>
      <c r="AL28" s="241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</row>
    <row r="29" spans="1:54" ht="22.5" customHeight="1">
      <c r="A29" s="78" t="s">
        <v>183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12"/>
      <c r="T29" s="38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41"/>
      <c r="AL29" s="241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</row>
    <row r="30" spans="1:54" ht="13.5">
      <c r="A30" s="11"/>
      <c r="B30" s="11"/>
      <c r="C30" s="11"/>
      <c r="D30" s="11"/>
      <c r="E30" s="11"/>
      <c r="F30" s="11"/>
      <c r="G30" s="1"/>
      <c r="H30" s="11"/>
      <c r="I30" s="247"/>
      <c r="J30" s="247"/>
      <c r="K30" s="247"/>
      <c r="L30" s="247"/>
      <c r="M30" s="247"/>
      <c r="N30" s="247"/>
      <c r="O30" s="247"/>
      <c r="P30" s="247"/>
      <c r="Q30" s="257"/>
      <c r="R30" s="112" t="s">
        <v>219</v>
      </c>
      <c r="S30" s="255"/>
      <c r="T30" s="38"/>
      <c r="AK30" s="241"/>
      <c r="AL30" s="241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</row>
    <row r="31" spans="1:52" s="243" customFormat="1" ht="13.5">
      <c r="A31" s="338" t="s">
        <v>0</v>
      </c>
      <c r="B31" s="339"/>
      <c r="C31" s="339" t="s">
        <v>3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 t="s">
        <v>4</v>
      </c>
      <c r="P31" s="339"/>
      <c r="Q31" s="339"/>
      <c r="R31" s="344"/>
      <c r="AI31" s="242"/>
      <c r="AJ31" s="242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1:52" s="243" customFormat="1" ht="13.5">
      <c r="A32" s="340"/>
      <c r="B32" s="363"/>
      <c r="C32" s="363" t="s">
        <v>8</v>
      </c>
      <c r="D32" s="363"/>
      <c r="E32" s="363"/>
      <c r="F32" s="363"/>
      <c r="G32" s="363" t="s">
        <v>9</v>
      </c>
      <c r="H32" s="363"/>
      <c r="I32" s="363"/>
      <c r="J32" s="363"/>
      <c r="K32" s="363" t="s">
        <v>10</v>
      </c>
      <c r="L32" s="363"/>
      <c r="M32" s="363"/>
      <c r="N32" s="363"/>
      <c r="O32" s="363"/>
      <c r="P32" s="363"/>
      <c r="Q32" s="363"/>
      <c r="R32" s="324"/>
      <c r="AI32" s="242"/>
      <c r="AJ32" s="242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5" ht="13.5">
      <c r="A33" s="340"/>
      <c r="B33" s="363"/>
      <c r="C33" s="363" t="s">
        <v>15</v>
      </c>
      <c r="D33" s="363"/>
      <c r="E33" s="116" t="s">
        <v>16</v>
      </c>
      <c r="F33" s="116" t="s">
        <v>17</v>
      </c>
      <c r="G33" s="363" t="s">
        <v>15</v>
      </c>
      <c r="H33" s="363"/>
      <c r="I33" s="116" t="s">
        <v>16</v>
      </c>
      <c r="J33" s="116" t="s">
        <v>17</v>
      </c>
      <c r="K33" s="363" t="s">
        <v>15</v>
      </c>
      <c r="L33" s="363"/>
      <c r="M33" s="116" t="s">
        <v>16</v>
      </c>
      <c r="N33" s="116" t="s">
        <v>17</v>
      </c>
      <c r="O33" s="363" t="s">
        <v>15</v>
      </c>
      <c r="P33" s="363"/>
      <c r="Q33" s="116" t="s">
        <v>16</v>
      </c>
      <c r="R33" s="117" t="s">
        <v>17</v>
      </c>
      <c r="S33" s="255"/>
      <c r="T33" s="255"/>
      <c r="U33" s="38"/>
      <c r="AL33" s="241"/>
      <c r="AM33" s="241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</row>
    <row r="34" spans="1:55" ht="4.5" customHeight="1">
      <c r="A34" s="118"/>
      <c r="B34" s="119"/>
      <c r="C34" s="137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1"/>
      <c r="O34" s="121"/>
      <c r="P34" s="120"/>
      <c r="Q34" s="121"/>
      <c r="R34" s="121"/>
      <c r="S34" s="255"/>
      <c r="T34" s="255"/>
      <c r="U34" s="38"/>
      <c r="AL34" s="241"/>
      <c r="AM34" s="241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</row>
    <row r="35" spans="1:55" ht="18" customHeight="1">
      <c r="A35" s="364">
        <v>18</v>
      </c>
      <c r="B35" s="334"/>
      <c r="C35" s="121"/>
      <c r="D35" s="126">
        <v>394</v>
      </c>
      <c r="E35" s="123">
        <v>265</v>
      </c>
      <c r="F35" s="123">
        <v>129</v>
      </c>
      <c r="G35" s="123"/>
      <c r="H35" s="126">
        <v>302</v>
      </c>
      <c r="I35" s="123">
        <v>223</v>
      </c>
      <c r="J35" s="123">
        <v>79</v>
      </c>
      <c r="K35" s="361">
        <v>92</v>
      </c>
      <c r="L35" s="361"/>
      <c r="M35" s="123">
        <v>42</v>
      </c>
      <c r="N35" s="123">
        <v>50</v>
      </c>
      <c r="O35" s="124"/>
      <c r="P35" s="126">
        <v>65</v>
      </c>
      <c r="Q35" s="123">
        <v>42</v>
      </c>
      <c r="R35" s="123">
        <v>23</v>
      </c>
      <c r="S35" s="255"/>
      <c r="T35" s="255"/>
      <c r="U35" s="38"/>
      <c r="AL35" s="241"/>
      <c r="AM35" s="241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</row>
    <row r="36" spans="1:55" ht="18" customHeight="1">
      <c r="A36" s="364">
        <v>19</v>
      </c>
      <c r="B36" s="336"/>
      <c r="C36" s="138"/>
      <c r="D36" s="126">
        <v>375</v>
      </c>
      <c r="E36" s="123">
        <v>257</v>
      </c>
      <c r="F36" s="123">
        <v>118</v>
      </c>
      <c r="G36" s="123"/>
      <c r="H36" s="126">
        <v>292</v>
      </c>
      <c r="I36" s="123">
        <v>219</v>
      </c>
      <c r="J36" s="123">
        <v>73</v>
      </c>
      <c r="K36" s="361">
        <v>83</v>
      </c>
      <c r="L36" s="361"/>
      <c r="M36" s="123">
        <v>38</v>
      </c>
      <c r="N36" s="123">
        <v>45</v>
      </c>
      <c r="O36" s="124"/>
      <c r="P36" s="126">
        <v>53</v>
      </c>
      <c r="Q36" s="123">
        <v>33</v>
      </c>
      <c r="R36" s="123">
        <v>20</v>
      </c>
      <c r="S36" s="255"/>
      <c r="T36" s="255"/>
      <c r="U36" s="38"/>
      <c r="AL36" s="241"/>
      <c r="AM36" s="241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</row>
    <row r="37" spans="1:55" ht="18" customHeight="1">
      <c r="A37" s="364">
        <v>20</v>
      </c>
      <c r="B37" s="336"/>
      <c r="C37" s="138"/>
      <c r="D37" s="126">
        <v>427</v>
      </c>
      <c r="E37" s="123">
        <v>282</v>
      </c>
      <c r="F37" s="123">
        <v>145</v>
      </c>
      <c r="G37" s="239"/>
      <c r="H37" s="126">
        <v>320</v>
      </c>
      <c r="I37" s="126">
        <v>237</v>
      </c>
      <c r="J37" s="126">
        <v>83</v>
      </c>
      <c r="K37" s="361">
        <v>107</v>
      </c>
      <c r="L37" s="361"/>
      <c r="M37" s="126">
        <v>45</v>
      </c>
      <c r="N37" s="126">
        <v>62</v>
      </c>
      <c r="O37" s="124"/>
      <c r="P37" s="126">
        <v>112</v>
      </c>
      <c r="Q37" s="126">
        <v>66</v>
      </c>
      <c r="R37" s="126">
        <v>46</v>
      </c>
      <c r="S37" s="255"/>
      <c r="T37" s="255"/>
      <c r="U37" s="38"/>
      <c r="AL37" s="241"/>
      <c r="AM37" s="241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</row>
    <row r="38" spans="1:55" s="267" customFormat="1" ht="18" customHeight="1">
      <c r="A38" s="364">
        <v>21</v>
      </c>
      <c r="B38" s="336"/>
      <c r="C38" s="128"/>
      <c r="D38" s="99">
        <v>385</v>
      </c>
      <c r="E38" s="99">
        <v>252</v>
      </c>
      <c r="F38" s="99">
        <v>133</v>
      </c>
      <c r="G38" s="128"/>
      <c r="H38" s="126">
        <v>295</v>
      </c>
      <c r="I38" s="99">
        <v>211</v>
      </c>
      <c r="J38" s="99">
        <v>84</v>
      </c>
      <c r="K38" s="361">
        <v>90</v>
      </c>
      <c r="L38" s="361"/>
      <c r="M38" s="99">
        <v>41</v>
      </c>
      <c r="N38" s="99">
        <v>49</v>
      </c>
      <c r="O38" s="128"/>
      <c r="P38" s="99">
        <v>73</v>
      </c>
      <c r="Q38" s="99">
        <v>43</v>
      </c>
      <c r="R38" s="99">
        <v>30</v>
      </c>
      <c r="S38" s="14"/>
      <c r="T38" s="254"/>
      <c r="U38" s="75"/>
      <c r="AL38" s="266"/>
      <c r="AM38" s="266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</row>
    <row r="39" spans="1:55" s="267" customFormat="1" ht="18" customHeight="1">
      <c r="A39" s="358">
        <v>22</v>
      </c>
      <c r="B39" s="359"/>
      <c r="C39" s="60"/>
      <c r="D39" s="99">
        <f>SUM(E39,F39)</f>
        <v>413</v>
      </c>
      <c r="E39" s="39">
        <f>SUM(E41,E47)</f>
        <v>271</v>
      </c>
      <c r="F39" s="39">
        <f>SUM(F41,F47)</f>
        <v>142</v>
      </c>
      <c r="G39" s="34"/>
      <c r="H39" s="39">
        <f>SUM(I39:J39)</f>
        <v>301</v>
      </c>
      <c r="I39" s="39">
        <f>SUM(I41,I47)</f>
        <v>217</v>
      </c>
      <c r="J39" s="39">
        <f>SUM(J41,J47)</f>
        <v>84</v>
      </c>
      <c r="K39" s="362">
        <f>SUM(M39:N39)</f>
        <v>112</v>
      </c>
      <c r="L39" s="362"/>
      <c r="M39" s="39">
        <f>SUM(M41,M47)</f>
        <v>54</v>
      </c>
      <c r="N39" s="39">
        <f>SUM(N41,N47)</f>
        <v>58</v>
      </c>
      <c r="O39" s="34"/>
      <c r="P39" s="39">
        <f>SUM(Q39:R39)</f>
        <v>64</v>
      </c>
      <c r="Q39" s="39">
        <f>SUM(Q41,Q47)</f>
        <v>39</v>
      </c>
      <c r="R39" s="39">
        <f>SUM(R41,R47)</f>
        <v>25</v>
      </c>
      <c r="S39" s="14"/>
      <c r="T39" s="254"/>
      <c r="U39" s="75"/>
      <c r="AL39" s="266"/>
      <c r="AM39" s="266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</row>
    <row r="40" spans="1:55" ht="4.5" customHeight="1">
      <c r="A40" s="257"/>
      <c r="B40" s="115"/>
      <c r="C40" s="2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1"/>
      <c r="P40" s="5"/>
      <c r="Q40" s="5"/>
      <c r="R40" s="5"/>
      <c r="S40" s="247"/>
      <c r="T40" s="247"/>
      <c r="U40" s="38"/>
      <c r="AL40" s="241"/>
      <c r="AM40" s="241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</row>
    <row r="41" spans="1:55" ht="18" customHeight="1">
      <c r="A41" s="93" t="s">
        <v>18</v>
      </c>
      <c r="B41" s="130"/>
      <c r="C41" s="93"/>
      <c r="D41" s="102">
        <f>SUM(E41:F41)</f>
        <v>241</v>
      </c>
      <c r="E41" s="102">
        <f>SUM(I41,M41)</f>
        <v>153</v>
      </c>
      <c r="F41" s="102">
        <f>SUM(J41,N41)</f>
        <v>88</v>
      </c>
      <c r="G41" s="102"/>
      <c r="H41" s="102">
        <f>SUM(I41:J41)</f>
        <v>181</v>
      </c>
      <c r="I41" s="102">
        <f>SUM(I42:I45)</f>
        <v>128</v>
      </c>
      <c r="J41" s="102">
        <f>SUM(J42:J45)</f>
        <v>53</v>
      </c>
      <c r="K41" s="337">
        <f>SUM(M41:N41)</f>
        <v>60</v>
      </c>
      <c r="L41" s="337"/>
      <c r="M41" s="102">
        <f>SUM(M42:M45)</f>
        <v>25</v>
      </c>
      <c r="N41" s="102">
        <f>SUM(N42:N45)</f>
        <v>35</v>
      </c>
      <c r="O41" s="132"/>
      <c r="P41" s="102">
        <f>SUM(Q41:R41)</f>
        <v>34</v>
      </c>
      <c r="Q41" s="102">
        <f>SUM(Q42:Q45)</f>
        <v>19</v>
      </c>
      <c r="R41" s="102">
        <f>SUM(R42:R45)</f>
        <v>15</v>
      </c>
      <c r="S41" s="242"/>
      <c r="T41" s="242"/>
      <c r="U41" s="38"/>
      <c r="AL41" s="241"/>
      <c r="AM41" s="241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</row>
    <row r="42" spans="1:55" ht="18" customHeight="1">
      <c r="A42" s="100"/>
      <c r="B42" s="101" t="s">
        <v>19</v>
      </c>
      <c r="C42" s="96"/>
      <c r="D42" s="102">
        <f>SUM(E42:F42)</f>
        <v>107</v>
      </c>
      <c r="E42" s="102">
        <f>SUM(I42,M42)</f>
        <v>73</v>
      </c>
      <c r="F42" s="102">
        <f>SUM(J42,N42)</f>
        <v>34</v>
      </c>
      <c r="G42" s="102"/>
      <c r="H42" s="102">
        <f>SUM(I42:J42)</f>
        <v>86</v>
      </c>
      <c r="I42" s="102">
        <v>63</v>
      </c>
      <c r="J42" s="102">
        <v>23</v>
      </c>
      <c r="K42" s="337">
        <f>SUM(M42:N42)</f>
        <v>21</v>
      </c>
      <c r="L42" s="337"/>
      <c r="M42" s="102">
        <v>10</v>
      </c>
      <c r="N42" s="102">
        <v>11</v>
      </c>
      <c r="O42" s="132"/>
      <c r="P42" s="102">
        <f>SUM(Q42:R42)</f>
        <v>22</v>
      </c>
      <c r="Q42" s="102">
        <v>13</v>
      </c>
      <c r="R42" s="102">
        <v>9</v>
      </c>
      <c r="S42" s="242"/>
      <c r="T42" s="242"/>
      <c r="U42" s="38"/>
      <c r="AL42" s="241"/>
      <c r="AM42" s="241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</row>
    <row r="43" spans="1:55" ht="18" customHeight="1">
      <c r="A43" s="100"/>
      <c r="B43" s="101" t="s">
        <v>20</v>
      </c>
      <c r="C43" s="96"/>
      <c r="D43" s="102">
        <f>SUM(E43:F43)</f>
        <v>41</v>
      </c>
      <c r="E43" s="102">
        <f aca="true" t="shared" si="0" ref="E43:F45">SUM(I43,M43)</f>
        <v>24</v>
      </c>
      <c r="F43" s="102">
        <f t="shared" si="0"/>
        <v>17</v>
      </c>
      <c r="G43" s="102"/>
      <c r="H43" s="102">
        <f>SUM(I43:J43)</f>
        <v>35</v>
      </c>
      <c r="I43" s="102">
        <v>23</v>
      </c>
      <c r="J43" s="102">
        <v>12</v>
      </c>
      <c r="K43" s="337">
        <f>SUM(M43:N43)</f>
        <v>6</v>
      </c>
      <c r="L43" s="337"/>
      <c r="M43" s="102">
        <v>1</v>
      </c>
      <c r="N43" s="102">
        <v>5</v>
      </c>
      <c r="O43" s="132"/>
      <c r="P43" s="102" t="s">
        <v>269</v>
      </c>
      <c r="Q43" s="102" t="s">
        <v>269</v>
      </c>
      <c r="R43" s="102" t="s">
        <v>269</v>
      </c>
      <c r="S43" s="242"/>
      <c r="T43" s="242"/>
      <c r="U43" s="38"/>
      <c r="AL43" s="241"/>
      <c r="AM43" s="241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</row>
    <row r="44" spans="1:55" ht="18" customHeight="1">
      <c r="A44" s="100"/>
      <c r="B44" s="101" t="s">
        <v>21</v>
      </c>
      <c r="C44" s="96"/>
      <c r="D44" s="102">
        <f>SUM(E44:F44)</f>
        <v>68</v>
      </c>
      <c r="E44" s="102">
        <f t="shared" si="0"/>
        <v>41</v>
      </c>
      <c r="F44" s="102">
        <f t="shared" si="0"/>
        <v>27</v>
      </c>
      <c r="G44" s="102"/>
      <c r="H44" s="102">
        <f>SUM(I44:J44)</f>
        <v>43</v>
      </c>
      <c r="I44" s="102">
        <v>31</v>
      </c>
      <c r="J44" s="102">
        <v>12</v>
      </c>
      <c r="K44" s="337">
        <f>SUM(M44:N44)</f>
        <v>25</v>
      </c>
      <c r="L44" s="337"/>
      <c r="M44" s="102">
        <v>10</v>
      </c>
      <c r="N44" s="102">
        <v>15</v>
      </c>
      <c r="O44" s="132"/>
      <c r="P44" s="102">
        <f>SUM(Q44:R44)</f>
        <v>10</v>
      </c>
      <c r="Q44" s="102">
        <v>5</v>
      </c>
      <c r="R44" s="102">
        <v>5</v>
      </c>
      <c r="S44" s="242"/>
      <c r="T44" s="242"/>
      <c r="U44" s="38"/>
      <c r="AL44" s="241"/>
      <c r="AM44" s="241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</row>
    <row r="45" spans="1:55" ht="18" customHeight="1">
      <c r="A45" s="100"/>
      <c r="B45" s="101" t="s">
        <v>137</v>
      </c>
      <c r="C45" s="96"/>
      <c r="D45" s="102">
        <f>SUM(E45:F45)</f>
        <v>25</v>
      </c>
      <c r="E45" s="102">
        <f t="shared" si="0"/>
        <v>15</v>
      </c>
      <c r="F45" s="102">
        <f t="shared" si="0"/>
        <v>10</v>
      </c>
      <c r="G45" s="102"/>
      <c r="H45" s="102">
        <f>SUM(I45:J45)</f>
        <v>17</v>
      </c>
      <c r="I45" s="102">
        <v>11</v>
      </c>
      <c r="J45" s="102">
        <v>6</v>
      </c>
      <c r="K45" s="335">
        <f>SUM(M45:N45)</f>
        <v>8</v>
      </c>
      <c r="L45" s="335"/>
      <c r="M45" s="102">
        <v>4</v>
      </c>
      <c r="N45" s="102">
        <v>4</v>
      </c>
      <c r="O45" s="132"/>
      <c r="P45" s="102">
        <f>SUM(Q45:R45)</f>
        <v>2</v>
      </c>
      <c r="Q45" s="102">
        <v>1</v>
      </c>
      <c r="R45" s="102">
        <v>1</v>
      </c>
      <c r="S45" s="242"/>
      <c r="T45" s="242"/>
      <c r="U45" s="38"/>
      <c r="AL45" s="241"/>
      <c r="AM45" s="241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</row>
    <row r="46" spans="1:55" ht="4.5" customHeight="1">
      <c r="A46" s="100"/>
      <c r="B46" s="101"/>
      <c r="C46" s="96"/>
      <c r="D46" s="102"/>
      <c r="E46" s="129"/>
      <c r="F46" s="129"/>
      <c r="G46" s="129"/>
      <c r="H46" s="102"/>
      <c r="I46" s="129"/>
      <c r="J46" s="129"/>
      <c r="K46" s="129"/>
      <c r="L46" s="102"/>
      <c r="M46" s="129"/>
      <c r="N46" s="129"/>
      <c r="O46" s="131"/>
      <c r="P46" s="102"/>
      <c r="Q46" s="129"/>
      <c r="R46" s="129"/>
      <c r="S46" s="242"/>
      <c r="T46" s="242"/>
      <c r="U46" s="38"/>
      <c r="AL46" s="241"/>
      <c r="AM46" s="241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</row>
    <row r="47" spans="1:55" ht="18" customHeight="1">
      <c r="A47" s="93" t="s">
        <v>22</v>
      </c>
      <c r="B47" s="130"/>
      <c r="C47" s="93"/>
      <c r="D47" s="102">
        <f>E47+F47</f>
        <v>172</v>
      </c>
      <c r="E47" s="102">
        <f>SUM(E48:E49)</f>
        <v>118</v>
      </c>
      <c r="F47" s="102">
        <f>SUM(F48:F49)</f>
        <v>54</v>
      </c>
      <c r="G47" s="102"/>
      <c r="H47" s="102">
        <f>SUM(I47:J47)</f>
        <v>120</v>
      </c>
      <c r="I47" s="102">
        <f>SUM(I48:I49)</f>
        <v>89</v>
      </c>
      <c r="J47" s="102">
        <f>SUM(J48:J49)</f>
        <v>31</v>
      </c>
      <c r="K47" s="337">
        <f>SUM(M47:N47)</f>
        <v>52</v>
      </c>
      <c r="L47" s="337"/>
      <c r="M47" s="102">
        <f>SUM(M48:M49)</f>
        <v>29</v>
      </c>
      <c r="N47" s="102">
        <f>SUM(N48:N49)</f>
        <v>23</v>
      </c>
      <c r="O47" s="132"/>
      <c r="P47" s="102">
        <f>Q47+R47</f>
        <v>30</v>
      </c>
      <c r="Q47" s="102">
        <f>SUM(Q48:Q49)</f>
        <v>20</v>
      </c>
      <c r="R47" s="102">
        <f>SUM(R48:R49)</f>
        <v>10</v>
      </c>
      <c r="S47" s="242"/>
      <c r="T47" s="242"/>
      <c r="U47" s="38"/>
      <c r="AL47" s="241"/>
      <c r="AM47" s="241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</row>
    <row r="48" spans="1:55" ht="18" customHeight="1">
      <c r="A48" s="100"/>
      <c r="B48" s="101" t="s">
        <v>23</v>
      </c>
      <c r="C48" s="96"/>
      <c r="D48" s="102">
        <f>SUM(E48:F48)</f>
        <v>58</v>
      </c>
      <c r="E48" s="102">
        <f>SUM(I48,M48)</f>
        <v>24</v>
      </c>
      <c r="F48" s="102">
        <f>SUM(J48,N48)</f>
        <v>34</v>
      </c>
      <c r="G48" s="102"/>
      <c r="H48" s="102">
        <f>SUM(I48:J48)</f>
        <v>34</v>
      </c>
      <c r="I48" s="102">
        <v>18</v>
      </c>
      <c r="J48" s="102">
        <v>16</v>
      </c>
      <c r="K48" s="337">
        <f>SUM(M48:N48)</f>
        <v>24</v>
      </c>
      <c r="L48" s="337"/>
      <c r="M48" s="102">
        <v>6</v>
      </c>
      <c r="N48" s="102">
        <v>18</v>
      </c>
      <c r="O48" s="132"/>
      <c r="P48" s="102">
        <f>SUM(Q48:R48)</f>
        <v>4</v>
      </c>
      <c r="Q48" s="102">
        <v>1</v>
      </c>
      <c r="R48" s="102">
        <v>3</v>
      </c>
      <c r="S48" s="242"/>
      <c r="T48" s="242"/>
      <c r="U48" s="38"/>
      <c r="AL48" s="241"/>
      <c r="AM48" s="241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</row>
    <row r="49" spans="1:55" ht="18" customHeight="1">
      <c r="A49" s="100"/>
      <c r="B49" s="101" t="s">
        <v>24</v>
      </c>
      <c r="C49" s="96"/>
      <c r="D49" s="102">
        <f>SUM(E49:F49)</f>
        <v>114</v>
      </c>
      <c r="E49" s="102">
        <f>SUM(I49,M49)</f>
        <v>94</v>
      </c>
      <c r="F49" s="102">
        <f>SUM(J49,N49)</f>
        <v>20</v>
      </c>
      <c r="G49" s="102"/>
      <c r="H49" s="102">
        <f>SUM(I49:J49)</f>
        <v>86</v>
      </c>
      <c r="I49" s="102">
        <v>71</v>
      </c>
      <c r="J49" s="102">
        <v>15</v>
      </c>
      <c r="K49" s="337">
        <f>SUM(M49:N49)</f>
        <v>28</v>
      </c>
      <c r="L49" s="337"/>
      <c r="M49" s="102">
        <v>23</v>
      </c>
      <c r="N49" s="102">
        <v>5</v>
      </c>
      <c r="O49" s="132"/>
      <c r="P49" s="102">
        <f>SUM(Q49:R49)</f>
        <v>26</v>
      </c>
      <c r="Q49" s="102">
        <v>19</v>
      </c>
      <c r="R49" s="102">
        <v>7</v>
      </c>
      <c r="S49" s="242"/>
      <c r="T49" s="242"/>
      <c r="U49" s="38"/>
      <c r="V49" s="165"/>
      <c r="W49" s="165"/>
      <c r="X49" s="165"/>
      <c r="Y49" s="165"/>
      <c r="Z49" s="249"/>
      <c r="AA49" s="38"/>
      <c r="AB49" s="38"/>
      <c r="AC49" s="38"/>
      <c r="AD49" s="38"/>
      <c r="AE49" s="38"/>
      <c r="AF49" s="38"/>
      <c r="AG49" s="165"/>
      <c r="AH49" s="165"/>
      <c r="AI49" s="165"/>
      <c r="AJ49" s="241"/>
      <c r="AK49" s="241"/>
      <c r="AL49" s="241"/>
      <c r="AM49" s="241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</row>
    <row r="50" spans="1:55" ht="4.5" customHeight="1">
      <c r="A50" s="271"/>
      <c r="B50" s="272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241"/>
      <c r="T50" s="241"/>
      <c r="U50" s="38"/>
      <c r="V50" s="165"/>
      <c r="W50" s="165"/>
      <c r="X50" s="165"/>
      <c r="Y50" s="165"/>
      <c r="Z50" s="249"/>
      <c r="AA50" s="38"/>
      <c r="AB50" s="38"/>
      <c r="AC50" s="38"/>
      <c r="AD50" s="38"/>
      <c r="AE50" s="38"/>
      <c r="AF50" s="38"/>
      <c r="AG50" s="165"/>
      <c r="AH50" s="165"/>
      <c r="AI50" s="165"/>
      <c r="AJ50" s="241"/>
      <c r="AK50" s="241"/>
      <c r="AL50" s="241"/>
      <c r="AM50" s="241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</row>
    <row r="51" spans="1:55" ht="13.5">
      <c r="A51" s="91" t="s">
        <v>228</v>
      </c>
      <c r="B51" s="113"/>
      <c r="C51" s="113"/>
      <c r="D51" s="113"/>
      <c r="E51" s="113"/>
      <c r="F51" s="113"/>
      <c r="G51" s="113"/>
      <c r="H51" s="113"/>
      <c r="I51" s="113"/>
      <c r="J51" s="273"/>
      <c r="K51" s="273"/>
      <c r="L51" s="273"/>
      <c r="M51" s="273"/>
      <c r="N51" s="273"/>
      <c r="O51" s="273"/>
      <c r="P51" s="273"/>
      <c r="Q51" s="273"/>
      <c r="R51" s="273"/>
      <c r="S51" s="165"/>
      <c r="T51" s="165"/>
      <c r="U51" s="38"/>
      <c r="V51" s="165"/>
      <c r="W51" s="165"/>
      <c r="X51" s="165"/>
      <c r="Y51" s="165"/>
      <c r="Z51" s="249"/>
      <c r="AA51" s="38"/>
      <c r="AB51" s="38"/>
      <c r="AC51" s="38"/>
      <c r="AD51" s="38"/>
      <c r="AE51" s="38"/>
      <c r="AF51" s="38"/>
      <c r="AG51" s="165"/>
      <c r="AH51" s="165"/>
      <c r="AI51" s="165"/>
      <c r="AJ51" s="241"/>
      <c r="AK51" s="241"/>
      <c r="AL51" s="241"/>
      <c r="AM51" s="241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</row>
    <row r="52" spans="1:54" ht="13.5">
      <c r="A52" s="25"/>
      <c r="B52" s="25"/>
      <c r="C52" s="25"/>
      <c r="D52" s="25"/>
      <c r="E52" s="25"/>
      <c r="F52" s="25"/>
      <c r="G52" s="25"/>
      <c r="H52" s="25"/>
      <c r="I52" s="2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38"/>
      <c r="U52" s="165"/>
      <c r="V52" s="165"/>
      <c r="W52" s="165"/>
      <c r="X52" s="165"/>
      <c r="Y52" s="249"/>
      <c r="Z52" s="38"/>
      <c r="AA52" s="38"/>
      <c r="AB52" s="38"/>
      <c r="AC52" s="38"/>
      <c r="AD52" s="38"/>
      <c r="AE52" s="38"/>
      <c r="AF52" s="165"/>
      <c r="AG52" s="165"/>
      <c r="AH52" s="165"/>
      <c r="AI52" s="241"/>
      <c r="AJ52" s="241"/>
      <c r="AK52" s="241"/>
      <c r="AL52" s="241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</row>
    <row r="53" spans="2:54" ht="9.75" customHeight="1">
      <c r="B53" s="38"/>
      <c r="C53" s="38"/>
      <c r="D53" s="38"/>
      <c r="E53" s="38"/>
      <c r="F53" s="38"/>
      <c r="G53" s="38"/>
      <c r="H53" s="38"/>
      <c r="I53" s="2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25"/>
      <c r="AA53" s="25"/>
      <c r="AB53" s="25"/>
      <c r="AC53" s="25"/>
      <c r="AD53" s="25"/>
      <c r="AE53" s="25"/>
      <c r="AF53" s="25"/>
      <c r="AG53" s="165"/>
      <c r="AH53" s="165"/>
      <c r="AI53" s="241"/>
      <c r="AJ53" s="241"/>
      <c r="AK53" s="241"/>
      <c r="AL53" s="241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</row>
    <row r="54" ht="13.5">
      <c r="O54" s="249"/>
    </row>
    <row r="55" ht="13.5">
      <c r="O55" s="249"/>
    </row>
  </sheetData>
  <mergeCells count="56">
    <mergeCell ref="A4:B6"/>
    <mergeCell ref="C4:D6"/>
    <mergeCell ref="L6:M6"/>
    <mergeCell ref="E4:Q4"/>
    <mergeCell ref="E5:F6"/>
    <mergeCell ref="G5:K5"/>
    <mergeCell ref="G6:H6"/>
    <mergeCell ref="L5:Q5"/>
    <mergeCell ref="A8:B8"/>
    <mergeCell ref="A10:B10"/>
    <mergeCell ref="A9:B9"/>
    <mergeCell ref="A11:B11"/>
    <mergeCell ref="N18:Q18"/>
    <mergeCell ref="C21:D21"/>
    <mergeCell ref="C20:D20"/>
    <mergeCell ref="C31:N31"/>
    <mergeCell ref="O31:R32"/>
    <mergeCell ref="K43:L43"/>
    <mergeCell ref="K42:L42"/>
    <mergeCell ref="A31:B33"/>
    <mergeCell ref="C8:D8"/>
    <mergeCell ref="C9:D9"/>
    <mergeCell ref="C15:D15"/>
    <mergeCell ref="C10:D10"/>
    <mergeCell ref="C13:D13"/>
    <mergeCell ref="C14:D14"/>
    <mergeCell ref="C11:D11"/>
    <mergeCell ref="O33:P33"/>
    <mergeCell ref="A36:B36"/>
    <mergeCell ref="A37:B37"/>
    <mergeCell ref="K33:L33"/>
    <mergeCell ref="K49:L49"/>
    <mergeCell ref="K48:L48"/>
    <mergeCell ref="K47:L47"/>
    <mergeCell ref="K44:L44"/>
    <mergeCell ref="K45:L45"/>
    <mergeCell ref="K41:L41"/>
    <mergeCell ref="K36:L36"/>
    <mergeCell ref="K35:L35"/>
    <mergeCell ref="C16:D16"/>
    <mergeCell ref="K32:N32"/>
    <mergeCell ref="G32:J32"/>
    <mergeCell ref="C32:F32"/>
    <mergeCell ref="C19:D19"/>
    <mergeCell ref="D17:D18"/>
    <mergeCell ref="K37:L37"/>
    <mergeCell ref="A12:B12"/>
    <mergeCell ref="C12:D12"/>
    <mergeCell ref="A39:B39"/>
    <mergeCell ref="K38:L38"/>
    <mergeCell ref="K39:L39"/>
    <mergeCell ref="C33:D33"/>
    <mergeCell ref="G33:H33"/>
    <mergeCell ref="A35:B35"/>
    <mergeCell ref="C22:D22"/>
    <mergeCell ref="A38:B38"/>
  </mergeCells>
  <printOptions/>
  <pageMargins left="0.7086614173228347" right="0.7086614173228347" top="0.984251968503937" bottom="0.73" header="0.5118110236220472" footer="0.5118110236220472"/>
  <pageSetup horizontalDpi="400" verticalDpi="400" orientation="portrait" paperSize="9" r:id="rId2"/>
  <headerFooter alignWithMargins="0">
    <oddHeader>&amp;R&amp;8教　育　　　127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9"/>
  <sheetViews>
    <sheetView workbookViewId="0" topLeftCell="A1">
      <selection activeCell="W26" sqref="W26"/>
    </sheetView>
  </sheetViews>
  <sheetFormatPr defaultColWidth="9.00390625" defaultRowHeight="13.5"/>
  <cols>
    <col min="1" max="1" width="8.625" style="0" customWidth="1"/>
    <col min="2" max="19" width="4.50390625" style="0" customWidth="1"/>
    <col min="20" max="26" width="5.00390625" style="0" customWidth="1"/>
  </cols>
  <sheetData>
    <row r="1" ht="26.25" customHeight="1"/>
    <row r="2" spans="1:22" ht="22.5" customHeight="1">
      <c r="A2" s="79" t="s">
        <v>184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12"/>
      <c r="U2" s="12"/>
      <c r="V2" s="12"/>
    </row>
    <row r="3" spans="1:2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  <c r="T3" s="6"/>
      <c r="U3" s="1"/>
    </row>
    <row r="4" spans="1:27" ht="18" customHeight="1">
      <c r="A4" s="355" t="s">
        <v>33</v>
      </c>
      <c r="B4" s="315" t="s">
        <v>154</v>
      </c>
      <c r="C4" s="316"/>
      <c r="D4" s="316"/>
      <c r="E4" s="316"/>
      <c r="F4" s="316"/>
      <c r="G4" s="316"/>
      <c r="H4" s="316" t="s">
        <v>153</v>
      </c>
      <c r="I4" s="316"/>
      <c r="J4" s="316"/>
      <c r="K4" s="316"/>
      <c r="L4" s="316"/>
      <c r="M4" s="316"/>
      <c r="N4" s="316" t="s">
        <v>155</v>
      </c>
      <c r="O4" s="316"/>
      <c r="P4" s="316"/>
      <c r="Q4" s="316"/>
      <c r="R4" s="316"/>
      <c r="S4" s="317"/>
      <c r="T4" s="34"/>
      <c r="U4" s="34"/>
      <c r="V4" s="34"/>
      <c r="W4" s="23"/>
      <c r="X4" s="23"/>
      <c r="Y4" s="23"/>
      <c r="Z4" s="2"/>
      <c r="AA4" s="2"/>
    </row>
    <row r="5" spans="1:25" s="7" customFormat="1" ht="18" customHeight="1">
      <c r="A5" s="354"/>
      <c r="B5" s="354" t="s">
        <v>5</v>
      </c>
      <c r="C5" s="352"/>
      <c r="D5" s="352" t="s">
        <v>16</v>
      </c>
      <c r="E5" s="352"/>
      <c r="F5" s="352" t="s">
        <v>17</v>
      </c>
      <c r="G5" s="352"/>
      <c r="H5" s="352" t="s">
        <v>42</v>
      </c>
      <c r="I5" s="352"/>
      <c r="J5" s="352" t="s">
        <v>16</v>
      </c>
      <c r="K5" s="352"/>
      <c r="L5" s="352" t="s">
        <v>17</v>
      </c>
      <c r="M5" s="352"/>
      <c r="N5" s="352" t="s">
        <v>42</v>
      </c>
      <c r="O5" s="352"/>
      <c r="P5" s="352" t="s">
        <v>16</v>
      </c>
      <c r="Q5" s="352"/>
      <c r="R5" s="352" t="s">
        <v>17</v>
      </c>
      <c r="S5" s="353"/>
      <c r="T5" s="34"/>
      <c r="U5" s="34"/>
      <c r="V5" s="34"/>
      <c r="W5" s="30"/>
      <c r="X5" s="30"/>
      <c r="Y5" s="30"/>
    </row>
    <row r="6" spans="1:25" ht="4.5" customHeight="1">
      <c r="A6" s="119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28"/>
      <c r="U6" s="28"/>
      <c r="V6" s="28"/>
      <c r="W6" s="22"/>
      <c r="X6" s="22"/>
      <c r="Y6" s="22"/>
    </row>
    <row r="7" spans="1:20" ht="18" customHeight="1">
      <c r="A7" s="108">
        <v>17</v>
      </c>
      <c r="B7" s="337">
        <v>1833</v>
      </c>
      <c r="C7" s="337"/>
      <c r="D7" s="312">
        <v>977</v>
      </c>
      <c r="E7" s="312"/>
      <c r="F7" s="312">
        <v>856</v>
      </c>
      <c r="G7" s="312"/>
      <c r="H7" s="313">
        <v>39.7</v>
      </c>
      <c r="I7" s="313"/>
      <c r="J7" s="313">
        <v>35.5</v>
      </c>
      <c r="K7" s="313"/>
      <c r="L7" s="313">
        <v>44.4</v>
      </c>
      <c r="M7" s="313"/>
      <c r="N7" s="313">
        <v>8</v>
      </c>
      <c r="O7" s="313"/>
      <c r="P7" s="313">
        <v>9.8</v>
      </c>
      <c r="Q7" s="313"/>
      <c r="R7" s="313">
        <v>5.8</v>
      </c>
      <c r="S7" s="313"/>
      <c r="T7" s="35"/>
    </row>
    <row r="8" spans="1:20" ht="18" customHeight="1">
      <c r="A8" s="108">
        <v>18</v>
      </c>
      <c r="B8" s="337">
        <v>1712</v>
      </c>
      <c r="C8" s="337"/>
      <c r="D8" s="312">
        <v>911</v>
      </c>
      <c r="E8" s="312"/>
      <c r="F8" s="312">
        <v>801</v>
      </c>
      <c r="G8" s="312"/>
      <c r="H8" s="313">
        <v>44.9</v>
      </c>
      <c r="I8" s="313"/>
      <c r="J8" s="313">
        <v>41.6</v>
      </c>
      <c r="K8" s="313"/>
      <c r="L8" s="313">
        <v>48.6</v>
      </c>
      <c r="M8" s="313"/>
      <c r="N8" s="313">
        <v>6.8</v>
      </c>
      <c r="O8" s="313"/>
      <c r="P8" s="313">
        <v>10.3</v>
      </c>
      <c r="Q8" s="313"/>
      <c r="R8" s="313">
        <v>2.7</v>
      </c>
      <c r="S8" s="313"/>
      <c r="T8" s="35"/>
    </row>
    <row r="9" spans="1:25" ht="18" customHeight="1">
      <c r="A9" s="108">
        <v>19</v>
      </c>
      <c r="B9" s="337">
        <v>1504</v>
      </c>
      <c r="C9" s="337"/>
      <c r="D9" s="312">
        <v>823</v>
      </c>
      <c r="E9" s="312"/>
      <c r="F9" s="312">
        <v>681</v>
      </c>
      <c r="G9" s="312"/>
      <c r="H9" s="313">
        <v>49.3</v>
      </c>
      <c r="I9" s="313"/>
      <c r="J9" s="313">
        <v>47.5</v>
      </c>
      <c r="K9" s="313"/>
      <c r="L9" s="313">
        <v>51.4</v>
      </c>
      <c r="M9" s="313"/>
      <c r="N9" s="313">
        <v>9</v>
      </c>
      <c r="O9" s="313"/>
      <c r="P9" s="313">
        <v>12.2</v>
      </c>
      <c r="Q9" s="313"/>
      <c r="R9" s="313">
        <v>5.3</v>
      </c>
      <c r="S9" s="313"/>
      <c r="T9" s="35"/>
      <c r="U9" s="35"/>
      <c r="V9" s="35"/>
      <c r="W9" s="22"/>
      <c r="X9" s="22"/>
      <c r="Y9" s="22"/>
    </row>
    <row r="10" spans="1:25" ht="18" customHeight="1">
      <c r="A10" s="108">
        <v>20</v>
      </c>
      <c r="B10" s="337">
        <v>1602</v>
      </c>
      <c r="C10" s="337"/>
      <c r="D10" s="312">
        <v>841</v>
      </c>
      <c r="E10" s="312"/>
      <c r="F10" s="312">
        <v>761</v>
      </c>
      <c r="G10" s="312"/>
      <c r="H10" s="313">
        <v>50.8</v>
      </c>
      <c r="I10" s="313"/>
      <c r="J10" s="313">
        <v>49.6</v>
      </c>
      <c r="K10" s="313"/>
      <c r="L10" s="313">
        <v>52.2</v>
      </c>
      <c r="M10" s="313"/>
      <c r="N10" s="313">
        <v>9.9</v>
      </c>
      <c r="O10" s="313"/>
      <c r="P10" s="313">
        <v>13.7</v>
      </c>
      <c r="Q10" s="313"/>
      <c r="R10" s="313">
        <v>5.8</v>
      </c>
      <c r="S10" s="313"/>
      <c r="T10" s="35"/>
      <c r="U10" s="35"/>
      <c r="V10" s="35"/>
      <c r="W10" s="22"/>
      <c r="X10" s="22"/>
      <c r="Y10" s="22"/>
    </row>
    <row r="11" spans="1:25" ht="18" customHeight="1">
      <c r="A11" s="94">
        <v>21</v>
      </c>
      <c r="B11" s="362">
        <f>SUM(D11:F11)</f>
        <v>1432</v>
      </c>
      <c r="C11" s="362"/>
      <c r="D11" s="314">
        <v>719</v>
      </c>
      <c r="E11" s="314"/>
      <c r="F11" s="314">
        <v>713</v>
      </c>
      <c r="G11" s="314"/>
      <c r="H11" s="318">
        <v>53.6</v>
      </c>
      <c r="I11" s="318"/>
      <c r="J11" s="318">
        <v>50.6</v>
      </c>
      <c r="K11" s="318"/>
      <c r="L11" s="318">
        <v>56.5</v>
      </c>
      <c r="M11" s="318"/>
      <c r="N11" s="318">
        <v>6</v>
      </c>
      <c r="O11" s="318"/>
      <c r="P11" s="318">
        <v>7.4</v>
      </c>
      <c r="Q11" s="318"/>
      <c r="R11" s="318">
        <v>4.6</v>
      </c>
      <c r="S11" s="318"/>
      <c r="T11" s="35"/>
      <c r="U11" s="35"/>
      <c r="V11" s="35"/>
      <c r="W11" s="22"/>
      <c r="X11" s="22"/>
      <c r="Y11" s="22"/>
    </row>
    <row r="12" spans="1:22" ht="4.5" customHeight="1">
      <c r="A12" s="22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19" ht="13.5" customHeight="1">
      <c r="A13" s="91" t="s">
        <v>257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14"/>
      <c r="Q13" s="114"/>
      <c r="R13" s="114"/>
      <c r="S13" s="3"/>
    </row>
    <row r="14" spans="1:18" ht="13.5" customHeight="1">
      <c r="A14" s="23"/>
      <c r="B14" s="2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22"/>
      <c r="P14" s="22"/>
      <c r="Q14" s="22"/>
      <c r="R14" s="22"/>
    </row>
    <row r="15" spans="1:18" ht="13.5" customHeight="1">
      <c r="A15" s="23"/>
      <c r="B15" s="32"/>
      <c r="C15" s="3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22"/>
      <c r="P15" s="22"/>
      <c r="Q15" s="22"/>
      <c r="R15" s="22"/>
    </row>
    <row r="16" spans="1:18" ht="13.5" customHeight="1">
      <c r="A16" s="23"/>
      <c r="B16" s="32"/>
      <c r="C16" s="32"/>
      <c r="D16" s="23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22" ht="22.5" customHeight="1">
      <c r="A17" s="86" t="s">
        <v>32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2"/>
      <c r="U17" s="12"/>
      <c r="V17" s="12"/>
    </row>
    <row r="18" spans="1:18" ht="13.5" customHeight="1">
      <c r="A18" s="215" t="s">
        <v>258</v>
      </c>
      <c r="B18" s="28"/>
      <c r="C18" s="28"/>
      <c r="D18" s="22"/>
      <c r="E18" s="38"/>
      <c r="F18" s="38"/>
      <c r="G18" s="38"/>
      <c r="H18" s="38"/>
      <c r="I18" s="38"/>
      <c r="J18" s="26"/>
      <c r="K18" s="26"/>
      <c r="L18" s="26"/>
      <c r="M18" s="26"/>
      <c r="N18" s="26"/>
      <c r="O18" s="22"/>
      <c r="Q18" s="33"/>
      <c r="R18" s="90" t="s">
        <v>270</v>
      </c>
    </row>
    <row r="19" spans="1:20" ht="18" customHeight="1">
      <c r="A19" s="355" t="s">
        <v>34</v>
      </c>
      <c r="B19" s="356"/>
      <c r="C19" s="356" t="s">
        <v>35</v>
      </c>
      <c r="D19" s="356"/>
      <c r="E19" s="356"/>
      <c r="F19" s="356"/>
      <c r="G19" s="356"/>
      <c r="H19" s="356"/>
      <c r="I19" s="356"/>
      <c r="J19" s="356"/>
      <c r="K19" s="356"/>
      <c r="L19" s="356" t="s">
        <v>36</v>
      </c>
      <c r="M19" s="356"/>
      <c r="N19" s="356"/>
      <c r="O19" s="356"/>
      <c r="P19" s="356"/>
      <c r="Q19" s="356"/>
      <c r="R19" s="357"/>
      <c r="S19" s="22"/>
      <c r="T19" s="22"/>
    </row>
    <row r="20" spans="1:20" ht="18" customHeight="1">
      <c r="A20" s="354"/>
      <c r="B20" s="352"/>
      <c r="C20" s="352" t="s">
        <v>5</v>
      </c>
      <c r="D20" s="352"/>
      <c r="E20" s="352"/>
      <c r="F20" s="352" t="s">
        <v>37</v>
      </c>
      <c r="G20" s="352"/>
      <c r="H20" s="319" t="s">
        <v>38</v>
      </c>
      <c r="I20" s="319"/>
      <c r="J20" s="319" t="s">
        <v>39</v>
      </c>
      <c r="K20" s="319"/>
      <c r="L20" s="352" t="s">
        <v>5</v>
      </c>
      <c r="M20" s="352"/>
      <c r="N20" s="352"/>
      <c r="O20" s="311" t="s">
        <v>40</v>
      </c>
      <c r="P20" s="311"/>
      <c r="Q20" s="352" t="s">
        <v>41</v>
      </c>
      <c r="R20" s="353"/>
      <c r="S20" s="22"/>
      <c r="T20" s="22"/>
    </row>
    <row r="21" spans="1:20" ht="18" customHeight="1">
      <c r="A21" s="354"/>
      <c r="B21" s="352"/>
      <c r="C21" s="352"/>
      <c r="D21" s="352"/>
      <c r="E21" s="352"/>
      <c r="F21" s="352"/>
      <c r="G21" s="352"/>
      <c r="H21" s="320" t="s">
        <v>43</v>
      </c>
      <c r="I21" s="320"/>
      <c r="J21" s="320" t="s">
        <v>44</v>
      </c>
      <c r="K21" s="320"/>
      <c r="L21" s="352"/>
      <c r="M21" s="352"/>
      <c r="N21" s="352"/>
      <c r="O21" s="311"/>
      <c r="P21" s="311"/>
      <c r="Q21" s="352"/>
      <c r="R21" s="353"/>
      <c r="S21" s="22"/>
      <c r="T21" s="22"/>
    </row>
    <row r="22" spans="1:20" ht="4.5" customHeight="1">
      <c r="A22" s="140"/>
      <c r="B22" s="111"/>
      <c r="C22" s="100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22"/>
      <c r="T22" s="22"/>
    </row>
    <row r="23" spans="1:20" ht="18" customHeight="1">
      <c r="A23" s="332" t="s">
        <v>145</v>
      </c>
      <c r="B23" s="333"/>
      <c r="C23" s="331">
        <f>SUM(F23:K23)</f>
        <v>17230.4</v>
      </c>
      <c r="D23" s="326"/>
      <c r="E23" s="326"/>
      <c r="F23" s="329" t="s">
        <v>232</v>
      </c>
      <c r="G23" s="329"/>
      <c r="H23" s="325">
        <v>17225.13</v>
      </c>
      <c r="I23" s="325"/>
      <c r="J23" s="325">
        <v>5.27</v>
      </c>
      <c r="K23" s="325"/>
      <c r="L23" s="326">
        <f>O23+Q23</f>
        <v>32913.19</v>
      </c>
      <c r="M23" s="326"/>
      <c r="N23" s="326"/>
      <c r="O23" s="325">
        <v>16119</v>
      </c>
      <c r="P23" s="325"/>
      <c r="Q23" s="325">
        <v>16794.19</v>
      </c>
      <c r="R23" s="325"/>
      <c r="S23" s="36"/>
      <c r="T23" s="22"/>
    </row>
    <row r="24" spans="1:20" ht="18" customHeight="1">
      <c r="A24" s="332" t="s">
        <v>146</v>
      </c>
      <c r="B24" s="333"/>
      <c r="C24" s="331">
        <f>SUM(F24:K24)</f>
        <v>10870</v>
      </c>
      <c r="D24" s="326"/>
      <c r="E24" s="326"/>
      <c r="F24" s="329" t="s">
        <v>232</v>
      </c>
      <c r="G24" s="329"/>
      <c r="H24" s="325">
        <v>10841</v>
      </c>
      <c r="I24" s="325"/>
      <c r="J24" s="325">
        <v>29</v>
      </c>
      <c r="K24" s="325"/>
      <c r="L24" s="326">
        <f>O24+Q24</f>
        <v>18454</v>
      </c>
      <c r="M24" s="326"/>
      <c r="N24" s="326"/>
      <c r="O24" s="325">
        <v>7537</v>
      </c>
      <c r="P24" s="325"/>
      <c r="Q24" s="325">
        <v>10917</v>
      </c>
      <c r="R24" s="325"/>
      <c r="S24" s="36"/>
      <c r="T24" s="22"/>
    </row>
    <row r="25" spans="1:20" ht="18" customHeight="1">
      <c r="A25" s="332" t="s">
        <v>147</v>
      </c>
      <c r="B25" s="333"/>
      <c r="C25" s="331">
        <f>SUM(F25:K25)</f>
        <v>10118</v>
      </c>
      <c r="D25" s="326"/>
      <c r="E25" s="326"/>
      <c r="F25" s="329" t="s">
        <v>236</v>
      </c>
      <c r="G25" s="329"/>
      <c r="H25" s="325">
        <v>10072</v>
      </c>
      <c r="I25" s="325"/>
      <c r="J25" s="325">
        <v>46</v>
      </c>
      <c r="K25" s="325"/>
      <c r="L25" s="326">
        <f>O25+Q25</f>
        <v>28646</v>
      </c>
      <c r="M25" s="326"/>
      <c r="N25" s="326"/>
      <c r="O25" s="325">
        <v>13742</v>
      </c>
      <c r="P25" s="325"/>
      <c r="Q25" s="325">
        <v>14904</v>
      </c>
      <c r="R25" s="325"/>
      <c r="S25" s="36"/>
      <c r="T25" s="22"/>
    </row>
    <row r="26" spans="1:20" ht="18" customHeight="1">
      <c r="A26" s="332" t="s">
        <v>148</v>
      </c>
      <c r="B26" s="333"/>
      <c r="C26" s="331">
        <f>SUM(F26:K26)</f>
        <v>11339</v>
      </c>
      <c r="D26" s="326"/>
      <c r="E26" s="326"/>
      <c r="F26" s="329" t="s">
        <v>234</v>
      </c>
      <c r="G26" s="329"/>
      <c r="H26" s="325">
        <v>11339</v>
      </c>
      <c r="I26" s="325"/>
      <c r="J26" s="329" t="s">
        <v>234</v>
      </c>
      <c r="K26" s="329"/>
      <c r="L26" s="326">
        <f>O26+Q26</f>
        <v>13911</v>
      </c>
      <c r="M26" s="326"/>
      <c r="N26" s="326"/>
      <c r="O26" s="325">
        <v>4328</v>
      </c>
      <c r="P26" s="325"/>
      <c r="Q26" s="325">
        <v>9583</v>
      </c>
      <c r="R26" s="325"/>
      <c r="S26" s="36"/>
      <c r="T26" s="22"/>
    </row>
    <row r="27" spans="1:20" ht="18" customHeight="1">
      <c r="A27" s="327" t="s">
        <v>24</v>
      </c>
      <c r="B27" s="328"/>
      <c r="C27" s="331">
        <f>SUM(F27:K27)</f>
        <v>23144</v>
      </c>
      <c r="D27" s="326"/>
      <c r="E27" s="326"/>
      <c r="F27" s="330">
        <v>456</v>
      </c>
      <c r="G27" s="330"/>
      <c r="H27" s="325">
        <v>17907</v>
      </c>
      <c r="I27" s="325"/>
      <c r="J27" s="325">
        <v>4781</v>
      </c>
      <c r="K27" s="325"/>
      <c r="L27" s="326">
        <f>O27+Q27</f>
        <v>34440</v>
      </c>
      <c r="M27" s="326"/>
      <c r="N27" s="326"/>
      <c r="O27" s="325">
        <v>11193</v>
      </c>
      <c r="P27" s="325"/>
      <c r="Q27" s="325">
        <v>23247</v>
      </c>
      <c r="R27" s="325"/>
      <c r="S27" s="37"/>
      <c r="T27" s="22"/>
    </row>
    <row r="28" spans="1:19" ht="4.5" customHeight="1">
      <c r="A28" s="141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37"/>
    </row>
    <row r="29" spans="1:18" ht="13.5" customHeight="1">
      <c r="A29" s="91" t="s">
        <v>228</v>
      </c>
      <c r="B29" s="114"/>
      <c r="C29" s="139"/>
      <c r="D29" s="139"/>
      <c r="E29" s="139"/>
      <c r="F29" s="139"/>
      <c r="G29" s="139"/>
      <c r="H29" s="113"/>
      <c r="I29" s="114"/>
      <c r="J29" s="114"/>
      <c r="K29" s="114"/>
      <c r="L29" s="114"/>
      <c r="M29" s="114"/>
      <c r="N29" s="114"/>
      <c r="O29" s="114"/>
      <c r="P29" s="3"/>
      <c r="Q29" s="3"/>
      <c r="R29" s="3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110">
    <mergeCell ref="R9:S9"/>
    <mergeCell ref="N10:O10"/>
    <mergeCell ref="B10:C10"/>
    <mergeCell ref="D10:E10"/>
    <mergeCell ref="F10:G10"/>
    <mergeCell ref="J9:K9"/>
    <mergeCell ref="P9:Q9"/>
    <mergeCell ref="N9:O9"/>
    <mergeCell ref="P10:Q10"/>
    <mergeCell ref="L10:M10"/>
    <mergeCell ref="J20:K20"/>
    <mergeCell ref="H21:I21"/>
    <mergeCell ref="H20:I20"/>
    <mergeCell ref="R10:S10"/>
    <mergeCell ref="J21:K21"/>
    <mergeCell ref="L11:M11"/>
    <mergeCell ref="Q20:R21"/>
    <mergeCell ref="L19:R19"/>
    <mergeCell ref="P11:Q11"/>
    <mergeCell ref="R11:S11"/>
    <mergeCell ref="L9:M9"/>
    <mergeCell ref="F11:G11"/>
    <mergeCell ref="N11:O11"/>
    <mergeCell ref="H10:I10"/>
    <mergeCell ref="J10:K10"/>
    <mergeCell ref="H11:I11"/>
    <mergeCell ref="J11:K11"/>
    <mergeCell ref="C19:K19"/>
    <mergeCell ref="H9:I9"/>
    <mergeCell ref="H7:I7"/>
    <mergeCell ref="J7:K7"/>
    <mergeCell ref="C26:E26"/>
    <mergeCell ref="C25:E25"/>
    <mergeCell ref="C24:E24"/>
    <mergeCell ref="L27:N27"/>
    <mergeCell ref="L26:N26"/>
    <mergeCell ref="L24:N24"/>
    <mergeCell ref="H27:I27"/>
    <mergeCell ref="J25:K25"/>
    <mergeCell ref="P7:Q7"/>
    <mergeCell ref="J8:K8"/>
    <mergeCell ref="H8:I8"/>
    <mergeCell ref="B7:C7"/>
    <mergeCell ref="N8:O8"/>
    <mergeCell ref="P8:Q8"/>
    <mergeCell ref="N7:O7"/>
    <mergeCell ref="D7:E7"/>
    <mergeCell ref="L7:M7"/>
    <mergeCell ref="L8:M8"/>
    <mergeCell ref="N4:S4"/>
    <mergeCell ref="H4:M4"/>
    <mergeCell ref="R5:S5"/>
    <mergeCell ref="P5:Q5"/>
    <mergeCell ref="N5:O5"/>
    <mergeCell ref="L5:M5"/>
    <mergeCell ref="J5:K5"/>
    <mergeCell ref="H5:I5"/>
    <mergeCell ref="A4:A5"/>
    <mergeCell ref="B5:C5"/>
    <mergeCell ref="B4:G4"/>
    <mergeCell ref="F5:G5"/>
    <mergeCell ref="D5:E5"/>
    <mergeCell ref="A23:B23"/>
    <mergeCell ref="D9:E9"/>
    <mergeCell ref="B9:C9"/>
    <mergeCell ref="B8:C8"/>
    <mergeCell ref="A19:B21"/>
    <mergeCell ref="C23:E23"/>
    <mergeCell ref="C20:E21"/>
    <mergeCell ref="D8:E8"/>
    <mergeCell ref="B11:C11"/>
    <mergeCell ref="D11:E11"/>
    <mergeCell ref="Q27:R27"/>
    <mergeCell ref="Q26:R26"/>
    <mergeCell ref="Q25:R25"/>
    <mergeCell ref="Q24:R24"/>
    <mergeCell ref="Q23:R23"/>
    <mergeCell ref="O20:P21"/>
    <mergeCell ref="L20:N21"/>
    <mergeCell ref="F7:G7"/>
    <mergeCell ref="F8:G8"/>
    <mergeCell ref="F9:G9"/>
    <mergeCell ref="F20:G21"/>
    <mergeCell ref="R7:S7"/>
    <mergeCell ref="F23:G23"/>
    <mergeCell ref="R8:S8"/>
    <mergeCell ref="A25:B25"/>
    <mergeCell ref="J24:K24"/>
    <mergeCell ref="O24:P24"/>
    <mergeCell ref="A24:B24"/>
    <mergeCell ref="F25:G25"/>
    <mergeCell ref="F24:G24"/>
    <mergeCell ref="H24:I24"/>
    <mergeCell ref="H25:I25"/>
    <mergeCell ref="A27:B27"/>
    <mergeCell ref="O25:P25"/>
    <mergeCell ref="F26:G26"/>
    <mergeCell ref="H26:I26"/>
    <mergeCell ref="J26:K26"/>
    <mergeCell ref="F27:G27"/>
    <mergeCell ref="C27:E27"/>
    <mergeCell ref="J27:K27"/>
    <mergeCell ref="O26:P26"/>
    <mergeCell ref="A26:B26"/>
    <mergeCell ref="H23:I23"/>
    <mergeCell ref="J23:K23"/>
    <mergeCell ref="O27:P27"/>
    <mergeCell ref="L25:N25"/>
    <mergeCell ref="L23:N23"/>
    <mergeCell ref="O23:P23"/>
  </mergeCells>
  <printOptions/>
  <pageMargins left="0.5905511811023623" right="0.5905511811023623" top="0.984251968503937" bottom="0.7874015748031497" header="0.5118110236220472" footer="0.5118110236220472"/>
  <pageSetup horizontalDpi="400" verticalDpi="400" orientation="portrait" paperSize="9" r:id="rId1"/>
  <headerFooter alignWithMargins="0">
    <oddHeader>&amp;L&amp;8 128　　　教　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G1" sqref="G1"/>
    </sheetView>
  </sheetViews>
  <sheetFormatPr defaultColWidth="9.00390625" defaultRowHeight="13.5"/>
  <cols>
    <col min="1" max="2" width="7.625" style="249" customWidth="1"/>
    <col min="3" max="5" width="5.125" style="249" customWidth="1"/>
    <col min="6" max="17" width="4.75390625" style="249" customWidth="1"/>
    <col min="18" max="16384" width="9.00390625" style="249" customWidth="1"/>
  </cols>
  <sheetData>
    <row r="1" spans="1:2" ht="26.25" customHeight="1">
      <c r="A1" s="83" t="s">
        <v>264</v>
      </c>
      <c r="B1" s="83"/>
    </row>
    <row r="2" spans="1:17" ht="22.5" customHeight="1">
      <c r="A2" s="79" t="s">
        <v>279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6" s="248" customFormat="1" ht="13.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44" t="s">
        <v>192</v>
      </c>
    </row>
    <row r="4" spans="1:16" s="248" customFormat="1" ht="13.5">
      <c r="A4" s="321" t="s">
        <v>266</v>
      </c>
      <c r="B4" s="321" t="s">
        <v>47</v>
      </c>
      <c r="C4" s="306" t="s">
        <v>186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1:16" s="248" customFormat="1" ht="13.5">
      <c r="A5" s="322"/>
      <c r="B5" s="322"/>
      <c r="C5" s="303" t="s">
        <v>15</v>
      </c>
      <c r="D5" s="303"/>
      <c r="E5" s="303" t="s">
        <v>187</v>
      </c>
      <c r="F5" s="303"/>
      <c r="G5" s="303"/>
      <c r="H5" s="303"/>
      <c r="I5" s="303"/>
      <c r="J5" s="303"/>
      <c r="K5" s="303" t="s">
        <v>188</v>
      </c>
      <c r="L5" s="303"/>
      <c r="M5" s="303"/>
      <c r="N5" s="303"/>
      <c r="O5" s="303"/>
      <c r="P5" s="305"/>
    </row>
    <row r="6" spans="1:16" s="248" customFormat="1" ht="13.5">
      <c r="A6" s="322"/>
      <c r="B6" s="322"/>
      <c r="C6" s="303"/>
      <c r="D6" s="303"/>
      <c r="E6" s="303" t="s">
        <v>189</v>
      </c>
      <c r="F6" s="303"/>
      <c r="G6" s="303" t="s">
        <v>190</v>
      </c>
      <c r="H6" s="303"/>
      <c r="I6" s="303" t="s">
        <v>191</v>
      </c>
      <c r="J6" s="303"/>
      <c r="K6" s="303" t="s">
        <v>222</v>
      </c>
      <c r="L6" s="303"/>
      <c r="M6" s="303" t="s">
        <v>220</v>
      </c>
      <c r="N6" s="303"/>
      <c r="O6" s="303" t="s">
        <v>221</v>
      </c>
      <c r="P6" s="305"/>
    </row>
    <row r="7" spans="1:16" s="248" customFormat="1" ht="4.5" customHeight="1">
      <c r="A7" s="149"/>
      <c r="B7" s="150"/>
      <c r="C7" s="150"/>
      <c r="D7" s="107"/>
      <c r="E7" s="107"/>
      <c r="F7" s="150"/>
      <c r="G7" s="107"/>
      <c r="H7" s="150"/>
      <c r="I7" s="107"/>
      <c r="J7" s="150"/>
      <c r="K7" s="107"/>
      <c r="L7" s="150"/>
      <c r="M7" s="107"/>
      <c r="N7" s="150"/>
      <c r="O7" s="107"/>
      <c r="P7" s="150"/>
    </row>
    <row r="8" spans="1:16" s="248" customFormat="1" ht="18" customHeight="1">
      <c r="A8" s="101">
        <v>20</v>
      </c>
      <c r="B8" s="93">
        <v>1</v>
      </c>
      <c r="C8" s="308">
        <f>SUM(E8)</f>
        <v>4</v>
      </c>
      <c r="D8" s="308"/>
      <c r="E8" s="308">
        <v>4</v>
      </c>
      <c r="F8" s="308"/>
      <c r="G8" s="304" t="s">
        <v>240</v>
      </c>
      <c r="H8" s="304"/>
      <c r="I8" s="304" t="s">
        <v>240</v>
      </c>
      <c r="J8" s="304"/>
      <c r="K8" s="304" t="s">
        <v>240</v>
      </c>
      <c r="L8" s="304"/>
      <c r="M8" s="304" t="s">
        <v>240</v>
      </c>
      <c r="N8" s="304"/>
      <c r="O8" s="304" t="s">
        <v>240</v>
      </c>
      <c r="P8" s="304"/>
    </row>
    <row r="9" spans="1:16" s="248" customFormat="1" ht="18" customHeight="1">
      <c r="A9" s="101">
        <v>21</v>
      </c>
      <c r="B9" s="93">
        <v>1</v>
      </c>
      <c r="C9" s="308">
        <f>SUM(E9:H9)</f>
        <v>8</v>
      </c>
      <c r="D9" s="308"/>
      <c r="E9" s="308">
        <v>4</v>
      </c>
      <c r="F9" s="308"/>
      <c r="G9" s="304">
        <v>4</v>
      </c>
      <c r="H9" s="304"/>
      <c r="I9" s="304" t="s">
        <v>240</v>
      </c>
      <c r="J9" s="304"/>
      <c r="K9" s="304" t="s">
        <v>240</v>
      </c>
      <c r="L9" s="304"/>
      <c r="M9" s="304" t="s">
        <v>240</v>
      </c>
      <c r="N9" s="304"/>
      <c r="O9" s="304" t="s">
        <v>240</v>
      </c>
      <c r="P9" s="304"/>
    </row>
    <row r="10" spans="1:16" ht="18" customHeight="1">
      <c r="A10" s="95">
        <v>22</v>
      </c>
      <c r="B10" s="34">
        <v>1</v>
      </c>
      <c r="C10" s="302">
        <f>SUM(E10:J10)</f>
        <v>12</v>
      </c>
      <c r="D10" s="302"/>
      <c r="E10" s="302">
        <v>4</v>
      </c>
      <c r="F10" s="302"/>
      <c r="G10" s="323">
        <v>4</v>
      </c>
      <c r="H10" s="323"/>
      <c r="I10" s="323">
        <v>4</v>
      </c>
      <c r="J10" s="323"/>
      <c r="K10" s="304" t="s">
        <v>240</v>
      </c>
      <c r="L10" s="304"/>
      <c r="M10" s="304" t="s">
        <v>240</v>
      </c>
      <c r="N10" s="304"/>
      <c r="O10" s="304" t="s">
        <v>240</v>
      </c>
      <c r="P10" s="304"/>
    </row>
    <row r="11" spans="1:16" ht="18" customHeight="1" hidden="1">
      <c r="A11" s="95">
        <v>23</v>
      </c>
      <c r="B11" s="238"/>
      <c r="C11" s="302">
        <f>SUM(E11:L11)</f>
        <v>0</v>
      </c>
      <c r="D11" s="302"/>
      <c r="E11" s="302"/>
      <c r="F11" s="302"/>
      <c r="G11" s="323"/>
      <c r="H11" s="323"/>
      <c r="I11" s="302"/>
      <c r="J11" s="302"/>
      <c r="K11" s="302"/>
      <c r="L11" s="302"/>
      <c r="M11" s="323" t="s">
        <v>277</v>
      </c>
      <c r="N11" s="323"/>
      <c r="O11" s="323" t="s">
        <v>277</v>
      </c>
      <c r="P11" s="323"/>
    </row>
    <row r="12" spans="1:16" s="293" customFormat="1" ht="18" customHeight="1" hidden="1">
      <c r="A12" s="95">
        <v>24</v>
      </c>
      <c r="B12" s="238"/>
      <c r="C12" s="302">
        <f>SUM(E12:N12)</f>
        <v>0</v>
      </c>
      <c r="D12" s="302"/>
      <c r="E12" s="302"/>
      <c r="F12" s="302"/>
      <c r="G12" s="323"/>
      <c r="H12" s="323"/>
      <c r="I12" s="323"/>
      <c r="J12" s="323"/>
      <c r="K12" s="323"/>
      <c r="L12" s="323"/>
      <c r="M12" s="323"/>
      <c r="N12" s="323"/>
      <c r="O12" s="323" t="s">
        <v>277</v>
      </c>
      <c r="P12" s="323"/>
    </row>
    <row r="13" spans="1:16" s="293" customFormat="1" ht="3" customHeight="1">
      <c r="A13" s="147"/>
      <c r="B13" s="238"/>
      <c r="C13" s="34"/>
      <c r="D13" s="34"/>
      <c r="E13" s="34"/>
      <c r="F13" s="34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3.5">
      <c r="A14" s="91" t="s">
        <v>243</v>
      </c>
      <c r="B14" s="91"/>
      <c r="C14" s="146"/>
      <c r="D14" s="146"/>
      <c r="E14" s="146"/>
      <c r="F14" s="146"/>
      <c r="G14" s="146"/>
      <c r="H14" s="146"/>
      <c r="I14" s="146"/>
      <c r="J14" s="273"/>
      <c r="K14" s="273"/>
      <c r="L14" s="273"/>
      <c r="M14" s="273"/>
      <c r="N14" s="273"/>
      <c r="O14" s="273"/>
      <c r="P14" s="273"/>
    </row>
    <row r="15" spans="1:5" ht="13.5">
      <c r="A15" s="154" t="s">
        <v>242</v>
      </c>
      <c r="B15" s="154"/>
      <c r="C15" s="59"/>
      <c r="D15" s="59"/>
      <c r="E15" s="59"/>
    </row>
    <row r="16" spans="1:5" ht="13.5">
      <c r="A16" s="59"/>
      <c r="B16" s="59"/>
      <c r="C16" s="59"/>
      <c r="D16" s="59"/>
      <c r="E16" s="59"/>
    </row>
    <row r="17" spans="1:5" ht="13.5">
      <c r="A17" s="59"/>
      <c r="B17" s="59"/>
      <c r="C17" s="59"/>
      <c r="D17" s="59"/>
      <c r="E17" s="59"/>
    </row>
    <row r="18" spans="1:12" ht="13.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1"/>
    </row>
    <row r="19" spans="1:17" ht="22.5" customHeight="1">
      <c r="A19" s="79" t="s">
        <v>193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6" s="248" customFormat="1" ht="13.5">
      <c r="A20" s="65"/>
      <c r="B20" s="249"/>
      <c r="C20" s="59"/>
      <c r="D20" s="59"/>
      <c r="E20" s="59"/>
      <c r="F20" s="59"/>
      <c r="G20" s="59"/>
      <c r="H20" s="59"/>
      <c r="I20" s="249"/>
      <c r="J20" s="249"/>
      <c r="K20" s="59"/>
      <c r="L20" s="249"/>
      <c r="M20" s="249"/>
      <c r="N20" s="249"/>
      <c r="O20" s="249"/>
      <c r="P20" s="144" t="s">
        <v>192</v>
      </c>
    </row>
    <row r="21" spans="1:21" ht="14.25" customHeight="1">
      <c r="A21" s="321" t="s">
        <v>33</v>
      </c>
      <c r="B21" s="309" t="s">
        <v>194</v>
      </c>
      <c r="C21" s="309"/>
      <c r="D21" s="309"/>
      <c r="E21" s="306" t="s">
        <v>187</v>
      </c>
      <c r="F21" s="306"/>
      <c r="G21" s="306"/>
      <c r="H21" s="306"/>
      <c r="I21" s="306"/>
      <c r="J21" s="306"/>
      <c r="K21" s="306" t="s">
        <v>188</v>
      </c>
      <c r="L21" s="306"/>
      <c r="M21" s="306"/>
      <c r="N21" s="306"/>
      <c r="O21" s="306"/>
      <c r="P21" s="307"/>
      <c r="Q21" s="50"/>
      <c r="R21" s="50"/>
      <c r="S21" s="50"/>
      <c r="T21" s="50"/>
      <c r="U21" s="50"/>
    </row>
    <row r="22" spans="1:21" s="248" customFormat="1" ht="13.5">
      <c r="A22" s="322"/>
      <c r="B22" s="303" t="s">
        <v>15</v>
      </c>
      <c r="C22" s="303" t="s">
        <v>16</v>
      </c>
      <c r="D22" s="303" t="s">
        <v>17</v>
      </c>
      <c r="E22" s="303" t="s">
        <v>189</v>
      </c>
      <c r="F22" s="303"/>
      <c r="G22" s="303" t="s">
        <v>190</v>
      </c>
      <c r="H22" s="303"/>
      <c r="I22" s="303" t="s">
        <v>191</v>
      </c>
      <c r="J22" s="303"/>
      <c r="K22" s="303" t="s">
        <v>222</v>
      </c>
      <c r="L22" s="303"/>
      <c r="M22" s="303" t="s">
        <v>220</v>
      </c>
      <c r="N22" s="303"/>
      <c r="O22" s="303" t="s">
        <v>221</v>
      </c>
      <c r="P22" s="305"/>
      <c r="Q22" s="295"/>
      <c r="R22" s="295"/>
      <c r="S22" s="250"/>
      <c r="T22" s="250"/>
      <c r="U22" s="250"/>
    </row>
    <row r="23" spans="1:21" ht="13.5">
      <c r="A23" s="322"/>
      <c r="B23" s="303"/>
      <c r="C23" s="303"/>
      <c r="D23" s="303"/>
      <c r="E23" s="97" t="s">
        <v>16</v>
      </c>
      <c r="F23" s="97" t="s">
        <v>17</v>
      </c>
      <c r="G23" s="97" t="s">
        <v>16</v>
      </c>
      <c r="H23" s="97" t="s">
        <v>17</v>
      </c>
      <c r="I23" s="97" t="s">
        <v>16</v>
      </c>
      <c r="J23" s="97" t="s">
        <v>17</v>
      </c>
      <c r="K23" s="97" t="s">
        <v>16</v>
      </c>
      <c r="L23" s="97" t="s">
        <v>17</v>
      </c>
      <c r="M23" s="97" t="s">
        <v>16</v>
      </c>
      <c r="N23" s="97" t="s">
        <v>17</v>
      </c>
      <c r="O23" s="97" t="s">
        <v>16</v>
      </c>
      <c r="P23" s="92" t="s">
        <v>17</v>
      </c>
      <c r="Q23" s="66"/>
      <c r="R23" s="67"/>
      <c r="S23" s="165"/>
      <c r="T23" s="165"/>
      <c r="U23" s="165"/>
    </row>
    <row r="24" spans="1:21" s="248" customFormat="1" ht="4.5" customHeight="1">
      <c r="A24" s="151"/>
      <c r="B24" s="107"/>
      <c r="C24" s="107"/>
      <c r="D24" s="107"/>
      <c r="E24" s="107"/>
      <c r="F24" s="132"/>
      <c r="G24" s="132"/>
      <c r="H24" s="132"/>
      <c r="I24" s="132"/>
      <c r="J24" s="100"/>
      <c r="K24" s="100"/>
      <c r="L24" s="100"/>
      <c r="M24" s="100"/>
      <c r="N24" s="100"/>
      <c r="O24" s="100"/>
      <c r="P24" s="100"/>
      <c r="Q24" s="250"/>
      <c r="R24" s="250"/>
      <c r="S24" s="250"/>
      <c r="T24" s="250"/>
      <c r="U24" s="250"/>
    </row>
    <row r="25" spans="1:21" s="248" customFormat="1" ht="18" customHeight="1">
      <c r="A25" s="101">
        <v>20</v>
      </c>
      <c r="B25" s="109">
        <f>SUM(C25:D25)</f>
        <v>160</v>
      </c>
      <c r="C25" s="109">
        <f aca="true" t="shared" si="0" ref="C25:D29">SUM(E25,G25,I25,K25,M25,O25)</f>
        <v>80</v>
      </c>
      <c r="D25" s="109">
        <f t="shared" si="0"/>
        <v>80</v>
      </c>
      <c r="E25" s="109">
        <v>80</v>
      </c>
      <c r="F25" s="109">
        <v>80</v>
      </c>
      <c r="G25" s="129" t="s">
        <v>241</v>
      </c>
      <c r="H25" s="129" t="s">
        <v>241</v>
      </c>
      <c r="I25" s="129" t="s">
        <v>241</v>
      </c>
      <c r="J25" s="129" t="s">
        <v>241</v>
      </c>
      <c r="K25" s="129" t="s">
        <v>241</v>
      </c>
      <c r="L25" s="129" t="s">
        <v>241</v>
      </c>
      <c r="M25" s="129" t="s">
        <v>241</v>
      </c>
      <c r="N25" s="129" t="s">
        <v>241</v>
      </c>
      <c r="O25" s="129" t="s">
        <v>241</v>
      </c>
      <c r="P25" s="129" t="s">
        <v>241</v>
      </c>
      <c r="Q25" s="250"/>
      <c r="R25" s="250"/>
      <c r="S25" s="250"/>
      <c r="T25" s="250"/>
      <c r="U25" s="250"/>
    </row>
    <row r="26" spans="1:21" s="248" customFormat="1" ht="18" customHeight="1">
      <c r="A26" s="101">
        <v>21</v>
      </c>
      <c r="B26" s="109">
        <f>SUM(C26:D26)</f>
        <v>319</v>
      </c>
      <c r="C26" s="109">
        <f t="shared" si="0"/>
        <v>163</v>
      </c>
      <c r="D26" s="109">
        <f t="shared" si="0"/>
        <v>156</v>
      </c>
      <c r="E26" s="109">
        <v>83</v>
      </c>
      <c r="F26" s="109">
        <v>77</v>
      </c>
      <c r="G26" s="109">
        <v>80</v>
      </c>
      <c r="H26" s="109">
        <v>79</v>
      </c>
      <c r="I26" s="129" t="s">
        <v>241</v>
      </c>
      <c r="J26" s="129" t="s">
        <v>241</v>
      </c>
      <c r="K26" s="129" t="s">
        <v>241</v>
      </c>
      <c r="L26" s="129" t="s">
        <v>241</v>
      </c>
      <c r="M26" s="129" t="s">
        <v>241</v>
      </c>
      <c r="N26" s="129" t="s">
        <v>241</v>
      </c>
      <c r="O26" s="129" t="s">
        <v>241</v>
      </c>
      <c r="P26" s="129" t="s">
        <v>241</v>
      </c>
      <c r="Q26" s="250"/>
      <c r="R26" s="250"/>
      <c r="S26" s="250"/>
      <c r="T26" s="250"/>
      <c r="U26" s="250"/>
    </row>
    <row r="27" spans="1:21" s="248" customFormat="1" ht="18" customHeight="1">
      <c r="A27" s="95">
        <v>22</v>
      </c>
      <c r="B27" s="285">
        <f>SUM(C27:D27)</f>
        <v>476</v>
      </c>
      <c r="C27" s="39">
        <f t="shared" si="0"/>
        <v>235</v>
      </c>
      <c r="D27" s="39">
        <f t="shared" si="0"/>
        <v>241</v>
      </c>
      <c r="E27" s="266">
        <v>74</v>
      </c>
      <c r="F27" s="34">
        <v>86</v>
      </c>
      <c r="G27" s="34">
        <v>82</v>
      </c>
      <c r="H27" s="34">
        <v>77</v>
      </c>
      <c r="I27" s="34">
        <v>79</v>
      </c>
      <c r="J27" s="266">
        <v>78</v>
      </c>
      <c r="K27" s="129" t="s">
        <v>241</v>
      </c>
      <c r="L27" s="129" t="s">
        <v>241</v>
      </c>
      <c r="M27" s="129" t="s">
        <v>241</v>
      </c>
      <c r="N27" s="129" t="s">
        <v>241</v>
      </c>
      <c r="O27" s="129" t="s">
        <v>241</v>
      </c>
      <c r="P27" s="129" t="s">
        <v>241</v>
      </c>
      <c r="Q27" s="250"/>
      <c r="R27" s="250"/>
      <c r="S27" s="250"/>
      <c r="T27" s="250"/>
      <c r="U27" s="250"/>
    </row>
    <row r="28" spans="1:21" ht="18" customHeight="1" hidden="1">
      <c r="A28" s="95">
        <v>23</v>
      </c>
      <c r="B28" s="39">
        <f>SUM(C28:D28)</f>
        <v>0</v>
      </c>
      <c r="C28" s="39">
        <f t="shared" si="0"/>
        <v>0</v>
      </c>
      <c r="D28" s="39">
        <f t="shared" si="0"/>
        <v>0</v>
      </c>
      <c r="F28" s="61"/>
      <c r="G28" s="61"/>
      <c r="H28" s="61"/>
      <c r="M28" s="10" t="s">
        <v>278</v>
      </c>
      <c r="N28" s="10" t="s">
        <v>278</v>
      </c>
      <c r="O28" s="10" t="s">
        <v>278</v>
      </c>
      <c r="P28" s="10" t="s">
        <v>278</v>
      </c>
      <c r="Q28" s="165"/>
      <c r="R28" s="165"/>
      <c r="S28" s="165"/>
      <c r="T28" s="165"/>
      <c r="U28" s="165"/>
    </row>
    <row r="29" spans="1:21" s="293" customFormat="1" ht="18" customHeight="1" hidden="1">
      <c r="A29" s="95">
        <v>24</v>
      </c>
      <c r="B29" s="39">
        <f>SUM(C29:D29)</f>
        <v>0</v>
      </c>
      <c r="C29" s="39">
        <f t="shared" si="0"/>
        <v>0</v>
      </c>
      <c r="D29" s="39">
        <f t="shared" si="0"/>
        <v>0</v>
      </c>
      <c r="O29" s="10" t="s">
        <v>278</v>
      </c>
      <c r="P29" s="10" t="s">
        <v>278</v>
      </c>
      <c r="Q29" s="296"/>
      <c r="R29" s="296"/>
      <c r="S29" s="296"/>
      <c r="T29" s="296"/>
      <c r="U29" s="296"/>
    </row>
    <row r="30" spans="1:21" s="293" customFormat="1" ht="3" customHeight="1">
      <c r="A30" s="147"/>
      <c r="B30" s="39"/>
      <c r="C30" s="39"/>
      <c r="D30" s="39"/>
      <c r="E30" s="39"/>
      <c r="F30" s="3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96"/>
      <c r="R30" s="296"/>
      <c r="S30" s="296"/>
      <c r="T30" s="296"/>
      <c r="U30" s="296"/>
    </row>
    <row r="31" spans="1:21" ht="13.5" customHeight="1">
      <c r="A31" s="91" t="s">
        <v>243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65"/>
      <c r="R31" s="165"/>
      <c r="S31" s="165"/>
      <c r="T31" s="165"/>
      <c r="U31" s="165"/>
    </row>
    <row r="32" spans="1:12" ht="13.5" customHeight="1">
      <c r="A32" s="36"/>
      <c r="B32" s="36"/>
      <c r="C32" s="37"/>
      <c r="D32" s="37"/>
      <c r="E32" s="37"/>
      <c r="F32" s="38"/>
      <c r="G32" s="37"/>
      <c r="H32" s="37"/>
      <c r="I32" s="37"/>
      <c r="J32" s="37"/>
      <c r="K32" s="37"/>
      <c r="L32" s="36"/>
    </row>
    <row r="33" spans="1:17" ht="13.5" customHeight="1">
      <c r="A33" s="68"/>
      <c r="B33" s="6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297"/>
      <c r="O33" s="165"/>
      <c r="P33" s="165"/>
      <c r="Q33" s="165"/>
    </row>
    <row r="34" spans="1:17" ht="13.5" customHeight="1">
      <c r="A34" s="69"/>
      <c r="B34" s="69"/>
      <c r="C34" s="50"/>
      <c r="D34" s="50"/>
      <c r="E34" s="50"/>
      <c r="F34" s="69"/>
      <c r="G34" s="69"/>
      <c r="H34" s="69"/>
      <c r="I34" s="69"/>
      <c r="J34" s="69"/>
      <c r="K34" s="69"/>
      <c r="L34" s="69"/>
      <c r="M34" s="69"/>
      <c r="N34" s="69"/>
      <c r="O34" s="165"/>
      <c r="P34" s="165"/>
      <c r="Q34" s="165"/>
    </row>
    <row r="35" spans="1:17" ht="22.5" customHeight="1">
      <c r="A35" s="79" t="s">
        <v>200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6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44" t="s">
        <v>192</v>
      </c>
      <c r="N36" s="62"/>
      <c r="O36" s="62"/>
      <c r="P36" s="62"/>
    </row>
    <row r="37" spans="1:16" s="248" customFormat="1" ht="13.5" customHeight="1">
      <c r="A37" s="321" t="s">
        <v>33</v>
      </c>
      <c r="B37" s="306" t="s">
        <v>199</v>
      </c>
      <c r="C37" s="306"/>
      <c r="D37" s="306"/>
      <c r="E37" s="306"/>
      <c r="F37" s="306"/>
      <c r="G37" s="306"/>
      <c r="H37" s="306"/>
      <c r="I37" s="306"/>
      <c r="J37" s="306"/>
      <c r="K37" s="306" t="s">
        <v>198</v>
      </c>
      <c r="L37" s="306"/>
      <c r="M37" s="307"/>
      <c r="N37" s="250"/>
      <c r="O37" s="250"/>
      <c r="P37" s="250"/>
    </row>
    <row r="38" spans="1:16" s="248" customFormat="1" ht="13.5" customHeight="1">
      <c r="A38" s="322"/>
      <c r="B38" s="303" t="s">
        <v>195</v>
      </c>
      <c r="C38" s="303"/>
      <c r="D38" s="303"/>
      <c r="E38" s="303" t="s">
        <v>196</v>
      </c>
      <c r="F38" s="303"/>
      <c r="G38" s="303"/>
      <c r="H38" s="303" t="s">
        <v>197</v>
      </c>
      <c r="I38" s="303"/>
      <c r="J38" s="303"/>
      <c r="K38" s="303"/>
      <c r="L38" s="303"/>
      <c r="M38" s="305"/>
      <c r="N38" s="250"/>
      <c r="O38" s="250"/>
      <c r="P38" s="250"/>
    </row>
    <row r="39" spans="1:16" s="248" customFormat="1" ht="13.5" customHeight="1">
      <c r="A39" s="322"/>
      <c r="B39" s="97" t="s">
        <v>15</v>
      </c>
      <c r="C39" s="97" t="s">
        <v>16</v>
      </c>
      <c r="D39" s="97" t="s">
        <v>17</v>
      </c>
      <c r="E39" s="97" t="s">
        <v>15</v>
      </c>
      <c r="F39" s="97" t="s">
        <v>16</v>
      </c>
      <c r="G39" s="97" t="s">
        <v>17</v>
      </c>
      <c r="H39" s="97" t="s">
        <v>15</v>
      </c>
      <c r="I39" s="97" t="s">
        <v>16</v>
      </c>
      <c r="J39" s="97" t="s">
        <v>17</v>
      </c>
      <c r="K39" s="97" t="s">
        <v>15</v>
      </c>
      <c r="L39" s="97" t="s">
        <v>16</v>
      </c>
      <c r="M39" s="92" t="s">
        <v>17</v>
      </c>
      <c r="N39" s="250"/>
      <c r="O39" s="250"/>
      <c r="P39" s="250"/>
    </row>
    <row r="40" spans="1:16" s="248" customFormat="1" ht="4.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250"/>
      <c r="O40" s="250"/>
      <c r="P40" s="250"/>
    </row>
    <row r="41" spans="1:16" s="248" customFormat="1" ht="18" customHeight="1">
      <c r="A41" s="101">
        <v>20</v>
      </c>
      <c r="B41" s="152">
        <f aca="true" t="shared" si="1" ref="B41:D42">SUM(E41,H41)</f>
        <v>16</v>
      </c>
      <c r="C41" s="152">
        <f t="shared" si="1"/>
        <v>11</v>
      </c>
      <c r="D41" s="152">
        <f t="shared" si="1"/>
        <v>5</v>
      </c>
      <c r="E41" s="152">
        <f>SUM(F41:G41)</f>
        <v>12</v>
      </c>
      <c r="F41" s="152">
        <v>10</v>
      </c>
      <c r="G41" s="152">
        <v>2</v>
      </c>
      <c r="H41" s="152">
        <f>SUM(I41:J41)</f>
        <v>4</v>
      </c>
      <c r="I41" s="152">
        <v>1</v>
      </c>
      <c r="J41" s="152">
        <v>3</v>
      </c>
      <c r="K41" s="152">
        <f>SUM(L41:M41)</f>
        <v>1</v>
      </c>
      <c r="L41" s="153" t="s">
        <v>135</v>
      </c>
      <c r="M41" s="152">
        <v>1</v>
      </c>
      <c r="N41" s="250"/>
      <c r="O41" s="250"/>
      <c r="P41" s="250"/>
    </row>
    <row r="42" spans="1:16" s="248" customFormat="1" ht="18" customHeight="1">
      <c r="A42" s="101">
        <v>21</v>
      </c>
      <c r="B42" s="152">
        <f t="shared" si="1"/>
        <v>23</v>
      </c>
      <c r="C42" s="152">
        <f t="shared" si="1"/>
        <v>13</v>
      </c>
      <c r="D42" s="152">
        <f t="shared" si="1"/>
        <v>10</v>
      </c>
      <c r="E42" s="152">
        <f>SUM(F42:G42)</f>
        <v>19</v>
      </c>
      <c r="F42" s="153">
        <v>11</v>
      </c>
      <c r="G42" s="153">
        <v>8</v>
      </c>
      <c r="H42" s="152">
        <f>SUM(I42:J42)</f>
        <v>4</v>
      </c>
      <c r="I42" s="153">
        <v>2</v>
      </c>
      <c r="J42" s="153">
        <v>2</v>
      </c>
      <c r="K42" s="152">
        <f>SUM(L42:M42)</f>
        <v>1</v>
      </c>
      <c r="L42" s="299">
        <v>1</v>
      </c>
      <c r="M42" s="153" t="s">
        <v>135</v>
      </c>
      <c r="N42" s="250"/>
      <c r="O42" s="250"/>
      <c r="P42" s="250"/>
    </row>
    <row r="43" spans="1:16" ht="18" customHeight="1">
      <c r="A43" s="95">
        <v>22</v>
      </c>
      <c r="B43" s="298">
        <f>SUM(E43,H43)</f>
        <v>31</v>
      </c>
      <c r="C43" s="72">
        <f>SUM(F43,I43)</f>
        <v>19</v>
      </c>
      <c r="D43" s="72">
        <f>SUM(G43,J43)</f>
        <v>12</v>
      </c>
      <c r="E43" s="72">
        <f>SUM(F43:G43)</f>
        <v>26</v>
      </c>
      <c r="F43" s="87">
        <v>16</v>
      </c>
      <c r="G43" s="87">
        <v>10</v>
      </c>
      <c r="H43" s="72">
        <f>SUM(I43:J43)</f>
        <v>5</v>
      </c>
      <c r="I43" s="87">
        <v>3</v>
      </c>
      <c r="J43" s="87">
        <v>2</v>
      </c>
      <c r="K43" s="39">
        <f>SUM(L43:M43)</f>
        <v>1</v>
      </c>
      <c r="L43" s="300">
        <v>1</v>
      </c>
      <c r="M43" s="153" t="s">
        <v>135</v>
      </c>
      <c r="N43" s="165"/>
      <c r="O43" s="165"/>
      <c r="P43" s="165"/>
    </row>
    <row r="44" spans="1:16" ht="18" customHeight="1" hidden="1">
      <c r="A44" s="95">
        <v>23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65"/>
      <c r="O44" s="165"/>
      <c r="P44" s="165"/>
    </row>
    <row r="45" spans="1:16" s="293" customFormat="1" ht="18" customHeight="1" hidden="1">
      <c r="A45" s="95">
        <v>24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66"/>
      <c r="O45" s="266"/>
      <c r="P45" s="266"/>
    </row>
    <row r="46" spans="1:16" s="293" customFormat="1" ht="3" customHeight="1">
      <c r="A46" s="14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266"/>
      <c r="O46" s="266"/>
      <c r="P46" s="266"/>
    </row>
    <row r="47" spans="1:16" ht="13.5" customHeight="1">
      <c r="A47" s="91" t="s">
        <v>243</v>
      </c>
      <c r="B47" s="275"/>
      <c r="C47" s="275"/>
      <c r="D47" s="275"/>
      <c r="E47" s="275"/>
      <c r="F47" s="275"/>
      <c r="G47" s="275"/>
      <c r="H47" s="275"/>
      <c r="I47" s="275"/>
      <c r="J47" s="275"/>
      <c r="K47" s="145"/>
      <c r="L47" s="273"/>
      <c r="M47" s="273"/>
      <c r="N47" s="165"/>
      <c r="O47" s="165"/>
      <c r="P47" s="165"/>
    </row>
    <row r="48" spans="1:17" ht="13.5" customHeight="1">
      <c r="A48" s="36"/>
      <c r="B48" s="36"/>
      <c r="L48" s="36"/>
      <c r="O48" s="165"/>
      <c r="P48" s="165"/>
      <c r="Q48" s="165"/>
    </row>
    <row r="49" spans="1:12" ht="13.5" customHeight="1">
      <c r="A49" s="36"/>
      <c r="B49" s="36"/>
      <c r="L49" s="36"/>
    </row>
    <row r="50" ht="13.5" customHeight="1"/>
    <row r="51" ht="13.5" customHeight="1"/>
    <row r="52" spans="5:10" ht="13.5">
      <c r="E52" s="165"/>
      <c r="F52" s="165"/>
      <c r="G52" s="165"/>
      <c r="H52" s="165"/>
      <c r="I52" s="165"/>
      <c r="J52" s="165"/>
    </row>
    <row r="53" spans="5:10" ht="13.5">
      <c r="E53" s="165"/>
      <c r="F53" s="165"/>
      <c r="G53" s="165"/>
      <c r="H53" s="165"/>
      <c r="I53" s="165"/>
      <c r="J53" s="165"/>
    </row>
    <row r="54" spans="5:10" ht="13.5">
      <c r="E54" s="165"/>
      <c r="F54" s="165"/>
      <c r="G54" s="165"/>
      <c r="H54" s="165"/>
      <c r="I54" s="165"/>
      <c r="J54" s="165"/>
    </row>
  </sheetData>
  <mergeCells count="66">
    <mergeCell ref="B4:B6"/>
    <mergeCell ref="K5:P5"/>
    <mergeCell ref="E5:J5"/>
    <mergeCell ref="O6:P6"/>
    <mergeCell ref="C4:P4"/>
    <mergeCell ref="I6:J6"/>
    <mergeCell ref="C5:D6"/>
    <mergeCell ref="E6:F6"/>
    <mergeCell ref="C8:D8"/>
    <mergeCell ref="E8:F8"/>
    <mergeCell ref="E12:F12"/>
    <mergeCell ref="C11:D11"/>
    <mergeCell ref="C10:D10"/>
    <mergeCell ref="E10:F10"/>
    <mergeCell ref="G8:H8"/>
    <mergeCell ref="I8:J8"/>
    <mergeCell ref="K12:L12"/>
    <mergeCell ref="M6:N6"/>
    <mergeCell ref="K6:L6"/>
    <mergeCell ref="K10:L10"/>
    <mergeCell ref="M10:N10"/>
    <mergeCell ref="M8:N8"/>
    <mergeCell ref="G6:H6"/>
    <mergeCell ref="I11:J11"/>
    <mergeCell ref="D22:D23"/>
    <mergeCell ref="E22:F22"/>
    <mergeCell ref="O10:P10"/>
    <mergeCell ref="O12:P12"/>
    <mergeCell ref="M12:N12"/>
    <mergeCell ref="K22:L22"/>
    <mergeCell ref="I22:J22"/>
    <mergeCell ref="C12:D12"/>
    <mergeCell ref="B38:D38"/>
    <mergeCell ref="E38:G38"/>
    <mergeCell ref="H38:J38"/>
    <mergeCell ref="K37:M38"/>
    <mergeCell ref="B37:J37"/>
    <mergeCell ref="A37:A39"/>
    <mergeCell ref="K8:L8"/>
    <mergeCell ref="C9:D9"/>
    <mergeCell ref="E9:F9"/>
    <mergeCell ref="G9:H9"/>
    <mergeCell ref="I9:J9"/>
    <mergeCell ref="K9:L9"/>
    <mergeCell ref="E21:J21"/>
    <mergeCell ref="B21:D21"/>
    <mergeCell ref="B22:B23"/>
    <mergeCell ref="O8:P8"/>
    <mergeCell ref="M9:N9"/>
    <mergeCell ref="O9:P9"/>
    <mergeCell ref="M22:N22"/>
    <mergeCell ref="O22:P22"/>
    <mergeCell ref="K21:P21"/>
    <mergeCell ref="M11:N11"/>
    <mergeCell ref="O11:P11"/>
    <mergeCell ref="K11:L11"/>
    <mergeCell ref="A21:A23"/>
    <mergeCell ref="A4:A6"/>
    <mergeCell ref="G10:H10"/>
    <mergeCell ref="I10:J10"/>
    <mergeCell ref="E11:F11"/>
    <mergeCell ref="G11:H11"/>
    <mergeCell ref="C22:C23"/>
    <mergeCell ref="G22:H22"/>
    <mergeCell ref="I12:J12"/>
    <mergeCell ref="G12:H12"/>
  </mergeCells>
  <printOptions/>
  <pageMargins left="0.7874015748031497" right="0.7874015748031497" top="0.984251968503937" bottom="0.86" header="0.5118110236220472" footer="0.5118110236220472"/>
  <pageSetup horizontalDpi="400" verticalDpi="400" orientation="portrait" paperSize="9" r:id="rId1"/>
  <headerFooter alignWithMargins="0">
    <oddHeader>&amp;R&amp;8教　育　　　129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H21" sqref="H21:I22"/>
    </sheetView>
  </sheetViews>
  <sheetFormatPr defaultColWidth="9.00390625" defaultRowHeight="13.5"/>
  <cols>
    <col min="1" max="1" width="7.125" style="240" customWidth="1"/>
    <col min="2" max="5" width="5.625" style="240" customWidth="1"/>
    <col min="6" max="9" width="2.75390625" style="240" customWidth="1"/>
    <col min="10" max="10" width="5.625" style="240" customWidth="1"/>
    <col min="11" max="12" width="2.875" style="240" customWidth="1"/>
    <col min="13" max="14" width="5.625" style="240" customWidth="1"/>
    <col min="15" max="16" width="2.875" style="240" customWidth="1"/>
    <col min="17" max="18" width="2.75390625" style="240" customWidth="1"/>
    <col min="19" max="19" width="5.625" style="240" customWidth="1"/>
    <col min="20" max="21" width="2.875" style="240" customWidth="1"/>
    <col min="22" max="22" width="5.50390625" style="240" customWidth="1"/>
    <col min="23" max="16384" width="9.00390625" style="240" customWidth="1"/>
  </cols>
  <sheetData>
    <row r="1" spans="1:30" ht="26.25" customHeight="1">
      <c r="A1" s="82" t="s">
        <v>209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AB1" s="249"/>
      <c r="AC1" s="249"/>
      <c r="AD1" s="249"/>
    </row>
    <row r="2" spans="1:22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22" ht="13.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2" t="s">
        <v>46</v>
      </c>
      <c r="V3" s="8"/>
    </row>
    <row r="4" spans="1:22" s="243" customFormat="1" ht="13.5">
      <c r="A4" s="338" t="s">
        <v>33</v>
      </c>
      <c r="B4" s="380" t="s">
        <v>47</v>
      </c>
      <c r="C4" s="339" t="s">
        <v>48</v>
      </c>
      <c r="D4" s="339"/>
      <c r="E4" s="339"/>
      <c r="F4" s="339"/>
      <c r="G4" s="339"/>
      <c r="H4" s="339"/>
      <c r="I4" s="339"/>
      <c r="J4" s="339"/>
      <c r="K4" s="339"/>
      <c r="L4" s="339"/>
      <c r="M4" s="339" t="s">
        <v>49</v>
      </c>
      <c r="N4" s="339"/>
      <c r="O4" s="339"/>
      <c r="P4" s="339"/>
      <c r="Q4" s="339"/>
      <c r="R4" s="339"/>
      <c r="S4" s="339" t="s">
        <v>50</v>
      </c>
      <c r="T4" s="339"/>
      <c r="U4" s="344"/>
      <c r="V4" s="255"/>
    </row>
    <row r="5" spans="1:22" s="243" customFormat="1" ht="13.5" customHeight="1">
      <c r="A5" s="340"/>
      <c r="B5" s="379"/>
      <c r="C5" s="379" t="s">
        <v>51</v>
      </c>
      <c r="D5" s="379" t="s">
        <v>52</v>
      </c>
      <c r="E5" s="379" t="s">
        <v>53</v>
      </c>
      <c r="F5" s="379" t="s">
        <v>54</v>
      </c>
      <c r="G5" s="379"/>
      <c r="H5" s="379" t="s">
        <v>55</v>
      </c>
      <c r="I5" s="379"/>
      <c r="J5" s="379"/>
      <c r="K5" s="379"/>
      <c r="L5" s="379"/>
      <c r="M5" s="379" t="s">
        <v>51</v>
      </c>
      <c r="N5" s="379" t="s">
        <v>56</v>
      </c>
      <c r="O5" s="377" t="s">
        <v>10</v>
      </c>
      <c r="P5" s="377"/>
      <c r="Q5" s="377"/>
      <c r="R5" s="377"/>
      <c r="S5" s="363"/>
      <c r="T5" s="363"/>
      <c r="U5" s="324"/>
      <c r="V5" s="255"/>
    </row>
    <row r="6" spans="1:22" s="243" customFormat="1" ht="13.5">
      <c r="A6" s="340"/>
      <c r="B6" s="379"/>
      <c r="C6" s="379"/>
      <c r="D6" s="379"/>
      <c r="E6" s="379"/>
      <c r="F6" s="379"/>
      <c r="G6" s="379"/>
      <c r="H6" s="379" t="s">
        <v>51</v>
      </c>
      <c r="I6" s="379"/>
      <c r="J6" s="98" t="s">
        <v>57</v>
      </c>
      <c r="K6" s="379" t="s">
        <v>58</v>
      </c>
      <c r="L6" s="379"/>
      <c r="M6" s="379"/>
      <c r="N6" s="379"/>
      <c r="O6" s="378" t="s">
        <v>59</v>
      </c>
      <c r="P6" s="378"/>
      <c r="Q6" s="378"/>
      <c r="R6" s="378"/>
      <c r="S6" s="363"/>
      <c r="T6" s="363"/>
      <c r="U6" s="324"/>
      <c r="V6" s="255"/>
    </row>
    <row r="7" spans="1:16" ht="5.25" customHeight="1">
      <c r="A7" s="290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9"/>
      <c r="P7" s="9"/>
    </row>
    <row r="8" spans="1:22" s="292" customFormat="1" ht="18" customHeight="1">
      <c r="A8" s="108">
        <v>18</v>
      </c>
      <c r="B8" s="129">
        <v>1</v>
      </c>
      <c r="C8" s="129">
        <v>46</v>
      </c>
      <c r="D8" s="129">
        <v>6</v>
      </c>
      <c r="E8" s="129">
        <v>18</v>
      </c>
      <c r="F8" s="367">
        <v>10</v>
      </c>
      <c r="G8" s="367"/>
      <c r="H8" s="367">
        <v>12</v>
      </c>
      <c r="I8" s="367"/>
      <c r="J8" s="129">
        <v>8</v>
      </c>
      <c r="K8" s="367">
        <v>4</v>
      </c>
      <c r="L8" s="367"/>
      <c r="M8" s="129">
        <v>124</v>
      </c>
      <c r="N8" s="129">
        <v>108</v>
      </c>
      <c r="O8" s="367">
        <v>16</v>
      </c>
      <c r="P8" s="367"/>
      <c r="Q8" s="367"/>
      <c r="R8" s="367"/>
      <c r="S8" s="367">
        <v>10</v>
      </c>
      <c r="T8" s="367"/>
      <c r="U8" s="367"/>
      <c r="V8" s="291"/>
    </row>
    <row r="9" spans="1:22" s="292" customFormat="1" ht="18" customHeight="1">
      <c r="A9" s="108">
        <v>19</v>
      </c>
      <c r="B9" s="102">
        <v>1</v>
      </c>
      <c r="C9" s="102">
        <v>45</v>
      </c>
      <c r="D9" s="102">
        <v>6</v>
      </c>
      <c r="E9" s="102">
        <v>17</v>
      </c>
      <c r="F9" s="335">
        <v>11</v>
      </c>
      <c r="G9" s="335"/>
      <c r="H9" s="335">
        <v>11</v>
      </c>
      <c r="I9" s="335"/>
      <c r="J9" s="102">
        <v>8</v>
      </c>
      <c r="K9" s="335">
        <v>3</v>
      </c>
      <c r="L9" s="335"/>
      <c r="M9" s="102">
        <v>121</v>
      </c>
      <c r="N9" s="102">
        <v>107</v>
      </c>
      <c r="O9" s="335">
        <v>14</v>
      </c>
      <c r="P9" s="335"/>
      <c r="Q9" s="335"/>
      <c r="R9" s="335"/>
      <c r="S9" s="335">
        <v>9</v>
      </c>
      <c r="T9" s="335"/>
      <c r="U9" s="335"/>
      <c r="V9" s="291"/>
    </row>
    <row r="10" spans="1:22" s="292" customFormat="1" ht="18" customHeight="1">
      <c r="A10" s="108">
        <v>20</v>
      </c>
      <c r="B10" s="102">
        <v>1</v>
      </c>
      <c r="C10" s="102">
        <v>44</v>
      </c>
      <c r="D10" s="102">
        <v>5</v>
      </c>
      <c r="E10" s="102">
        <v>18</v>
      </c>
      <c r="F10" s="335">
        <v>10</v>
      </c>
      <c r="G10" s="335"/>
      <c r="H10" s="335">
        <v>11</v>
      </c>
      <c r="I10" s="335"/>
      <c r="J10" s="102">
        <v>9</v>
      </c>
      <c r="K10" s="335">
        <v>2</v>
      </c>
      <c r="L10" s="335"/>
      <c r="M10" s="102">
        <v>114</v>
      </c>
      <c r="N10" s="102">
        <v>106</v>
      </c>
      <c r="O10" s="335">
        <v>8</v>
      </c>
      <c r="P10" s="335"/>
      <c r="Q10" s="335"/>
      <c r="R10" s="335"/>
      <c r="S10" s="335">
        <v>10</v>
      </c>
      <c r="T10" s="335"/>
      <c r="U10" s="335"/>
      <c r="V10" s="291"/>
    </row>
    <row r="11" spans="1:22" s="292" customFormat="1" ht="18" customHeight="1">
      <c r="A11" s="108">
        <v>21</v>
      </c>
      <c r="B11" s="287">
        <v>1</v>
      </c>
      <c r="C11" s="102">
        <v>44</v>
      </c>
      <c r="D11" s="102">
        <v>5</v>
      </c>
      <c r="E11" s="102">
        <v>18</v>
      </c>
      <c r="F11" s="335">
        <v>10</v>
      </c>
      <c r="G11" s="335"/>
      <c r="H11" s="335">
        <v>11</v>
      </c>
      <c r="I11" s="335"/>
      <c r="J11" s="102">
        <v>9</v>
      </c>
      <c r="K11" s="335">
        <v>2</v>
      </c>
      <c r="L11" s="335"/>
      <c r="M11" s="102">
        <v>119</v>
      </c>
      <c r="N11" s="102">
        <v>110</v>
      </c>
      <c r="O11" s="335">
        <v>9</v>
      </c>
      <c r="P11" s="335"/>
      <c r="Q11" s="335"/>
      <c r="R11" s="335"/>
      <c r="S11" s="335">
        <v>9</v>
      </c>
      <c r="T11" s="335"/>
      <c r="U11" s="335"/>
      <c r="V11" s="291"/>
    </row>
    <row r="12" spans="1:22" s="267" customFormat="1" ht="18" customHeight="1">
      <c r="A12" s="94">
        <v>22</v>
      </c>
      <c r="B12" s="156">
        <v>1</v>
      </c>
      <c r="C12" s="5">
        <f>SUM(D12:H12)</f>
        <v>41</v>
      </c>
      <c r="D12" s="5">
        <v>5</v>
      </c>
      <c r="E12" s="5">
        <v>17</v>
      </c>
      <c r="F12" s="360">
        <v>9</v>
      </c>
      <c r="G12" s="360"/>
      <c r="H12" s="360">
        <f>SUM(J12:L12)</f>
        <v>10</v>
      </c>
      <c r="I12" s="360"/>
      <c r="J12" s="5">
        <v>8</v>
      </c>
      <c r="K12" s="360">
        <v>2</v>
      </c>
      <c r="L12" s="360"/>
      <c r="M12" s="5">
        <f>N12+O12</f>
        <v>94</v>
      </c>
      <c r="N12" s="5">
        <v>88</v>
      </c>
      <c r="O12" s="360">
        <v>6</v>
      </c>
      <c r="P12" s="360"/>
      <c r="Q12" s="360"/>
      <c r="R12" s="360"/>
      <c r="S12" s="360">
        <v>8</v>
      </c>
      <c r="T12" s="360"/>
      <c r="U12" s="360"/>
      <c r="V12" s="293"/>
    </row>
    <row r="13" spans="1:22" ht="5.25" customHeight="1">
      <c r="A13" s="272"/>
      <c r="B13" s="301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:22" ht="13.5">
      <c r="A14" s="91" t="s">
        <v>227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38"/>
    </row>
    <row r="15" spans="1:22" ht="13.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</row>
    <row r="16" spans="1:22" ht="13.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</row>
    <row r="17" spans="1:22" ht="13.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</row>
    <row r="18" spans="1:22" ht="22.5" customHeight="1">
      <c r="A18" s="79" t="s">
        <v>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s="243" customFormat="1" ht="13.5">
      <c r="A19" s="2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90" t="s">
        <v>46</v>
      </c>
    </row>
    <row r="20" spans="1:22" s="243" customFormat="1" ht="13.5">
      <c r="A20" s="355" t="s">
        <v>33</v>
      </c>
      <c r="B20" s="356" t="s">
        <v>25</v>
      </c>
      <c r="C20" s="356"/>
      <c r="D20" s="356"/>
      <c r="E20" s="356" t="s">
        <v>61</v>
      </c>
      <c r="F20" s="356"/>
      <c r="G20" s="356"/>
      <c r="H20" s="356" t="s">
        <v>62</v>
      </c>
      <c r="I20" s="356"/>
      <c r="J20" s="356"/>
      <c r="K20" s="356" t="s">
        <v>63</v>
      </c>
      <c r="L20" s="356"/>
      <c r="M20" s="356"/>
      <c r="N20" s="356" t="s">
        <v>64</v>
      </c>
      <c r="O20" s="356"/>
      <c r="P20" s="356"/>
      <c r="Q20" s="356"/>
      <c r="R20" s="356"/>
      <c r="S20" s="356"/>
      <c r="T20" s="356"/>
      <c r="U20" s="356"/>
      <c r="V20" s="357"/>
    </row>
    <row r="21" spans="1:22" s="243" customFormat="1" ht="13.5">
      <c r="A21" s="354"/>
      <c r="B21" s="352" t="s">
        <v>51</v>
      </c>
      <c r="C21" s="352" t="s">
        <v>16</v>
      </c>
      <c r="D21" s="352" t="s">
        <v>17</v>
      </c>
      <c r="E21" s="352" t="s">
        <v>16</v>
      </c>
      <c r="F21" s="352" t="s">
        <v>17</v>
      </c>
      <c r="G21" s="352"/>
      <c r="H21" s="352" t="s">
        <v>16</v>
      </c>
      <c r="I21" s="352"/>
      <c r="J21" s="352" t="s">
        <v>17</v>
      </c>
      <c r="K21" s="352" t="s">
        <v>16</v>
      </c>
      <c r="L21" s="352"/>
      <c r="M21" s="352" t="s">
        <v>17</v>
      </c>
      <c r="N21" s="352" t="s">
        <v>5</v>
      </c>
      <c r="O21" s="352"/>
      <c r="P21" s="352"/>
      <c r="Q21" s="352" t="s">
        <v>65</v>
      </c>
      <c r="R21" s="352"/>
      <c r="S21" s="352"/>
      <c r="T21" s="352" t="s">
        <v>66</v>
      </c>
      <c r="U21" s="352"/>
      <c r="V21" s="353"/>
    </row>
    <row r="22" spans="1:22" s="243" customFormat="1" ht="13.5">
      <c r="A22" s="354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104" t="s">
        <v>16</v>
      </c>
      <c r="O22" s="352" t="s">
        <v>17</v>
      </c>
      <c r="P22" s="352"/>
      <c r="Q22" s="352" t="s">
        <v>16</v>
      </c>
      <c r="R22" s="352"/>
      <c r="S22" s="104" t="s">
        <v>17</v>
      </c>
      <c r="T22" s="352" t="s">
        <v>16</v>
      </c>
      <c r="U22" s="352"/>
      <c r="V22" s="105" t="s">
        <v>17</v>
      </c>
    </row>
    <row r="23" spans="1:22" s="243" customFormat="1" ht="5.25" customHeight="1">
      <c r="A23" s="294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</row>
    <row r="24" spans="1:22" s="292" customFormat="1" ht="18" customHeight="1">
      <c r="A24" s="108">
        <v>18</v>
      </c>
      <c r="B24" s="129">
        <v>220</v>
      </c>
      <c r="C24" s="129">
        <v>117</v>
      </c>
      <c r="D24" s="129">
        <v>103</v>
      </c>
      <c r="E24" s="129">
        <v>13</v>
      </c>
      <c r="F24" s="367">
        <v>16</v>
      </c>
      <c r="G24" s="367"/>
      <c r="H24" s="367">
        <v>38</v>
      </c>
      <c r="I24" s="367"/>
      <c r="J24" s="129">
        <v>29</v>
      </c>
      <c r="K24" s="367">
        <v>24</v>
      </c>
      <c r="L24" s="367"/>
      <c r="M24" s="129">
        <v>25</v>
      </c>
      <c r="N24" s="129">
        <v>42</v>
      </c>
      <c r="O24" s="367">
        <v>33</v>
      </c>
      <c r="P24" s="367"/>
      <c r="Q24" s="367">
        <v>26</v>
      </c>
      <c r="R24" s="367"/>
      <c r="S24" s="129">
        <v>24</v>
      </c>
      <c r="T24" s="367">
        <v>16</v>
      </c>
      <c r="U24" s="367"/>
      <c r="V24" s="129">
        <v>9</v>
      </c>
    </row>
    <row r="25" spans="1:22" s="292" customFormat="1" ht="18" customHeight="1">
      <c r="A25" s="108">
        <v>19</v>
      </c>
      <c r="B25" s="129">
        <v>206</v>
      </c>
      <c r="C25" s="129">
        <v>108</v>
      </c>
      <c r="D25" s="129">
        <v>98</v>
      </c>
      <c r="E25" s="129">
        <v>11</v>
      </c>
      <c r="F25" s="367">
        <v>17</v>
      </c>
      <c r="G25" s="367"/>
      <c r="H25" s="367">
        <v>37</v>
      </c>
      <c r="I25" s="367"/>
      <c r="J25" s="129">
        <v>27</v>
      </c>
      <c r="K25" s="367">
        <v>22</v>
      </c>
      <c r="L25" s="367"/>
      <c r="M25" s="129">
        <v>25</v>
      </c>
      <c r="N25" s="129">
        <v>38</v>
      </c>
      <c r="O25" s="367">
        <v>29</v>
      </c>
      <c r="P25" s="367"/>
      <c r="Q25" s="367">
        <v>27</v>
      </c>
      <c r="R25" s="367"/>
      <c r="S25" s="129">
        <v>23</v>
      </c>
      <c r="T25" s="367">
        <v>11</v>
      </c>
      <c r="U25" s="367"/>
      <c r="V25" s="129">
        <v>6</v>
      </c>
    </row>
    <row r="26" spans="1:22" s="292" customFormat="1" ht="18" customHeight="1">
      <c r="A26" s="108">
        <v>20</v>
      </c>
      <c r="B26" s="129">
        <v>186</v>
      </c>
      <c r="C26" s="129">
        <v>100</v>
      </c>
      <c r="D26" s="129">
        <v>86</v>
      </c>
      <c r="E26" s="129">
        <v>9</v>
      </c>
      <c r="F26" s="367">
        <v>12</v>
      </c>
      <c r="G26" s="367"/>
      <c r="H26" s="367">
        <v>39</v>
      </c>
      <c r="I26" s="367"/>
      <c r="J26" s="129">
        <v>30</v>
      </c>
      <c r="K26" s="367">
        <v>19</v>
      </c>
      <c r="L26" s="367"/>
      <c r="M26" s="129">
        <v>20</v>
      </c>
      <c r="N26" s="129">
        <v>33</v>
      </c>
      <c r="O26" s="367">
        <v>24</v>
      </c>
      <c r="P26" s="367"/>
      <c r="Q26" s="367">
        <v>30</v>
      </c>
      <c r="R26" s="367"/>
      <c r="S26" s="129">
        <v>23</v>
      </c>
      <c r="T26" s="367">
        <v>3</v>
      </c>
      <c r="U26" s="367"/>
      <c r="V26" s="129">
        <v>1</v>
      </c>
    </row>
    <row r="27" spans="1:22" s="292" customFormat="1" ht="18" customHeight="1">
      <c r="A27" s="108">
        <v>21</v>
      </c>
      <c r="B27" s="129">
        <v>187</v>
      </c>
      <c r="C27" s="129">
        <v>105</v>
      </c>
      <c r="D27" s="129">
        <v>82</v>
      </c>
      <c r="E27" s="129">
        <v>12</v>
      </c>
      <c r="F27" s="367">
        <v>10</v>
      </c>
      <c r="G27" s="367"/>
      <c r="H27" s="367">
        <v>34</v>
      </c>
      <c r="I27" s="367"/>
      <c r="J27" s="129">
        <v>34</v>
      </c>
      <c r="K27" s="367">
        <v>25</v>
      </c>
      <c r="L27" s="367"/>
      <c r="M27" s="129">
        <v>16</v>
      </c>
      <c r="N27" s="129">
        <v>34</v>
      </c>
      <c r="O27" s="367">
        <v>22</v>
      </c>
      <c r="P27" s="367"/>
      <c r="Q27" s="367">
        <v>30</v>
      </c>
      <c r="R27" s="367"/>
      <c r="S27" s="129">
        <v>20</v>
      </c>
      <c r="T27" s="367">
        <v>4</v>
      </c>
      <c r="U27" s="367"/>
      <c r="V27" s="129">
        <v>2</v>
      </c>
    </row>
    <row r="28" spans="1:22" s="267" customFormat="1" ht="18" customHeight="1">
      <c r="A28" s="94">
        <v>22</v>
      </c>
      <c r="B28" s="156">
        <f>SUM(C28:D28)</f>
        <v>177</v>
      </c>
      <c r="C28" s="5">
        <f>SUM(E28,H28,K28,N28)</f>
        <v>101</v>
      </c>
      <c r="D28" s="5">
        <f>SUM(F28,J28,M28,O28)</f>
        <v>76</v>
      </c>
      <c r="E28" s="5">
        <v>17</v>
      </c>
      <c r="F28" s="360">
        <v>6</v>
      </c>
      <c r="G28" s="360"/>
      <c r="H28" s="360">
        <v>28</v>
      </c>
      <c r="I28" s="360"/>
      <c r="J28" s="5">
        <v>36</v>
      </c>
      <c r="K28" s="360">
        <v>23</v>
      </c>
      <c r="L28" s="360"/>
      <c r="M28" s="5">
        <v>13</v>
      </c>
      <c r="N28" s="5">
        <f>SUM(Q28,T28)</f>
        <v>33</v>
      </c>
      <c r="O28" s="360">
        <f>SUM(S28,V28)</f>
        <v>21</v>
      </c>
      <c r="P28" s="360"/>
      <c r="Q28" s="360">
        <v>26</v>
      </c>
      <c r="R28" s="360"/>
      <c r="S28" s="5">
        <v>17</v>
      </c>
      <c r="T28" s="360">
        <v>7</v>
      </c>
      <c r="U28" s="360"/>
      <c r="V28" s="5">
        <v>4</v>
      </c>
    </row>
    <row r="29" spans="1:22" ht="5.25" customHeight="1">
      <c r="A29" s="272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</row>
    <row r="30" spans="1:22" ht="13.5">
      <c r="A30" s="91" t="s">
        <v>227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5" spans="1:22" ht="26.25" customHeight="1">
      <c r="A35" s="82" t="s">
        <v>210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22.5" customHeight="1">
      <c r="A36" s="79" t="s">
        <v>73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s="243" customFormat="1" ht="13.5">
      <c r="A37" s="24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90" t="s">
        <v>46</v>
      </c>
    </row>
    <row r="38" spans="1:22" s="243" customFormat="1" ht="13.5">
      <c r="A38" s="355" t="s">
        <v>33</v>
      </c>
      <c r="B38" s="356" t="s">
        <v>67</v>
      </c>
      <c r="C38" s="356"/>
      <c r="D38" s="356" t="s">
        <v>74</v>
      </c>
      <c r="E38" s="356"/>
      <c r="F38" s="356"/>
      <c r="G38" s="356"/>
      <c r="H38" s="356"/>
      <c r="I38" s="356"/>
      <c r="J38" s="356"/>
      <c r="K38" s="356"/>
      <c r="L38" s="356"/>
      <c r="M38" s="356" t="s">
        <v>68</v>
      </c>
      <c r="N38" s="356"/>
      <c r="O38" s="356"/>
      <c r="P38" s="356"/>
      <c r="Q38" s="356"/>
      <c r="R38" s="356"/>
      <c r="S38" s="356"/>
      <c r="T38" s="381" t="s">
        <v>69</v>
      </c>
      <c r="U38" s="381"/>
      <c r="V38" s="382"/>
    </row>
    <row r="39" spans="1:22" s="243" customFormat="1" ht="13.5">
      <c r="A39" s="354"/>
      <c r="B39" s="352"/>
      <c r="C39" s="352"/>
      <c r="D39" s="352" t="s">
        <v>5</v>
      </c>
      <c r="E39" s="352"/>
      <c r="F39" s="352" t="s">
        <v>16</v>
      </c>
      <c r="G39" s="352"/>
      <c r="H39" s="352"/>
      <c r="I39" s="352"/>
      <c r="J39" s="352" t="s">
        <v>17</v>
      </c>
      <c r="K39" s="352"/>
      <c r="L39" s="352"/>
      <c r="M39" s="352" t="s">
        <v>5</v>
      </c>
      <c r="N39" s="352"/>
      <c r="O39" s="352" t="s">
        <v>70</v>
      </c>
      <c r="P39" s="352"/>
      <c r="Q39" s="352"/>
      <c r="R39" s="352" t="s">
        <v>71</v>
      </c>
      <c r="S39" s="352"/>
      <c r="T39" s="320" t="s">
        <v>72</v>
      </c>
      <c r="U39" s="320"/>
      <c r="V39" s="366"/>
    </row>
    <row r="40" spans="1:22" ht="5.25" customHeight="1">
      <c r="A40" s="294"/>
      <c r="B40" s="248"/>
      <c r="C40" s="261"/>
      <c r="D40" s="261"/>
      <c r="E40" s="253"/>
      <c r="F40" s="253"/>
      <c r="G40" s="253"/>
      <c r="H40" s="253"/>
      <c r="I40" s="253"/>
      <c r="J40" s="350"/>
      <c r="K40" s="350"/>
      <c r="L40" s="350"/>
      <c r="M40" s="245"/>
      <c r="N40" s="249"/>
      <c r="O40" s="71"/>
      <c r="P40" s="71"/>
      <c r="Q40" s="249"/>
      <c r="R40" s="249"/>
      <c r="S40" s="249"/>
      <c r="T40" s="249"/>
      <c r="U40" s="249"/>
      <c r="V40" s="249"/>
    </row>
    <row r="41" spans="1:22" s="243" customFormat="1" ht="18" customHeight="1">
      <c r="A41" s="108">
        <v>18</v>
      </c>
      <c r="B41" s="335">
        <v>1</v>
      </c>
      <c r="C41" s="370"/>
      <c r="D41" s="335">
        <v>2233</v>
      </c>
      <c r="E41" s="335"/>
      <c r="F41" s="371">
        <v>352</v>
      </c>
      <c r="G41" s="371"/>
      <c r="H41" s="371"/>
      <c r="I41" s="371"/>
      <c r="J41" s="310">
        <v>1881</v>
      </c>
      <c r="K41" s="310"/>
      <c r="L41" s="310"/>
      <c r="M41" s="310">
        <v>428</v>
      </c>
      <c r="N41" s="310"/>
      <c r="O41" s="371">
        <v>117</v>
      </c>
      <c r="P41" s="371"/>
      <c r="Q41" s="371"/>
      <c r="R41" s="371">
        <v>311</v>
      </c>
      <c r="S41" s="371"/>
      <c r="T41" s="371">
        <v>104</v>
      </c>
      <c r="U41" s="371"/>
      <c r="V41" s="371"/>
    </row>
    <row r="42" spans="1:22" s="243" customFormat="1" ht="18" customHeight="1">
      <c r="A42" s="108">
        <v>19</v>
      </c>
      <c r="B42" s="335">
        <v>1</v>
      </c>
      <c r="C42" s="376"/>
      <c r="D42" s="335">
        <v>2103</v>
      </c>
      <c r="E42" s="335"/>
      <c r="F42" s="371">
        <v>346</v>
      </c>
      <c r="G42" s="371"/>
      <c r="H42" s="371"/>
      <c r="I42" s="371"/>
      <c r="J42" s="310">
        <v>1757</v>
      </c>
      <c r="K42" s="310"/>
      <c r="L42" s="310"/>
      <c r="M42" s="310">
        <v>425</v>
      </c>
      <c r="N42" s="310"/>
      <c r="O42" s="371">
        <v>118</v>
      </c>
      <c r="P42" s="371"/>
      <c r="Q42" s="371"/>
      <c r="R42" s="371">
        <v>307</v>
      </c>
      <c r="S42" s="371"/>
      <c r="T42" s="371">
        <v>100</v>
      </c>
      <c r="U42" s="371"/>
      <c r="V42" s="371"/>
    </row>
    <row r="43" spans="1:22" s="243" customFormat="1" ht="18" customHeight="1">
      <c r="A43" s="108">
        <v>20</v>
      </c>
      <c r="B43" s="335">
        <v>1</v>
      </c>
      <c r="C43" s="376"/>
      <c r="D43" s="335">
        <v>2035</v>
      </c>
      <c r="E43" s="335"/>
      <c r="F43" s="371">
        <v>323</v>
      </c>
      <c r="G43" s="371"/>
      <c r="H43" s="371"/>
      <c r="I43" s="371"/>
      <c r="J43" s="310">
        <v>1712</v>
      </c>
      <c r="K43" s="310"/>
      <c r="L43" s="310"/>
      <c r="M43" s="310">
        <v>411</v>
      </c>
      <c r="N43" s="310"/>
      <c r="O43" s="371">
        <v>116</v>
      </c>
      <c r="P43" s="371"/>
      <c r="Q43" s="371"/>
      <c r="R43" s="371">
        <v>295</v>
      </c>
      <c r="S43" s="371"/>
      <c r="T43" s="371">
        <v>97</v>
      </c>
      <c r="U43" s="371"/>
      <c r="V43" s="371"/>
    </row>
    <row r="44" spans="1:22" s="243" customFormat="1" ht="18" customHeight="1">
      <c r="A44" s="108">
        <v>21</v>
      </c>
      <c r="B44" s="374">
        <v>1</v>
      </c>
      <c r="C44" s="375"/>
      <c r="D44" s="335">
        <v>1961</v>
      </c>
      <c r="E44" s="335"/>
      <c r="F44" s="310">
        <v>311</v>
      </c>
      <c r="G44" s="310"/>
      <c r="H44" s="310"/>
      <c r="I44" s="310"/>
      <c r="J44" s="310">
        <v>1650</v>
      </c>
      <c r="K44" s="310"/>
      <c r="L44" s="310"/>
      <c r="M44" s="310">
        <v>418</v>
      </c>
      <c r="N44" s="310"/>
      <c r="O44" s="310">
        <v>111</v>
      </c>
      <c r="P44" s="310"/>
      <c r="Q44" s="310"/>
      <c r="R44" s="310">
        <v>307</v>
      </c>
      <c r="S44" s="310"/>
      <c r="T44" s="310">
        <v>95</v>
      </c>
      <c r="U44" s="310"/>
      <c r="V44" s="310"/>
    </row>
    <row r="45" spans="1:22" ht="18" customHeight="1">
      <c r="A45" s="94">
        <v>22</v>
      </c>
      <c r="B45" s="372">
        <v>1</v>
      </c>
      <c r="C45" s="373"/>
      <c r="D45" s="360">
        <f>SUM(F45:L45)</f>
        <v>1929</v>
      </c>
      <c r="E45" s="360"/>
      <c r="F45" s="365">
        <v>311</v>
      </c>
      <c r="G45" s="365"/>
      <c r="H45" s="365"/>
      <c r="I45" s="365"/>
      <c r="J45" s="365">
        <v>1618</v>
      </c>
      <c r="K45" s="365"/>
      <c r="L45" s="365"/>
      <c r="M45" s="365">
        <f>SUM(O45:S45)</f>
        <v>405</v>
      </c>
      <c r="N45" s="365"/>
      <c r="O45" s="365">
        <v>110</v>
      </c>
      <c r="P45" s="365"/>
      <c r="Q45" s="365"/>
      <c r="R45" s="365">
        <v>295</v>
      </c>
      <c r="S45" s="365"/>
      <c r="T45" s="365">
        <v>93</v>
      </c>
      <c r="U45" s="365"/>
      <c r="V45" s="365"/>
    </row>
    <row r="46" spans="1:22" ht="5.25" customHeight="1">
      <c r="A46" s="272"/>
      <c r="B46" s="249"/>
      <c r="C46" s="369"/>
      <c r="D46" s="369"/>
      <c r="E46" s="249"/>
      <c r="F46" s="249"/>
      <c r="G46" s="249"/>
      <c r="H46" s="249"/>
      <c r="I46" s="249"/>
      <c r="J46" s="249"/>
      <c r="K46" s="249"/>
      <c r="L46" s="249"/>
      <c r="M46" s="249"/>
      <c r="N46" s="369"/>
      <c r="O46" s="369"/>
      <c r="P46" s="369"/>
      <c r="Q46" s="369"/>
      <c r="R46" s="24"/>
      <c r="S46" s="368"/>
      <c r="T46" s="368"/>
      <c r="U46" s="369"/>
      <c r="V46" s="369"/>
    </row>
    <row r="47" spans="1:22" ht="13.5">
      <c r="A47" s="91" t="s">
        <v>229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:22" ht="13.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</row>
  </sheetData>
  <mergeCells count="150">
    <mergeCell ref="F42:I42"/>
    <mergeCell ref="R41:S41"/>
    <mergeCell ref="T41:V41"/>
    <mergeCell ref="R43:S43"/>
    <mergeCell ref="T43:V43"/>
    <mergeCell ref="R42:S42"/>
    <mergeCell ref="T42:V42"/>
    <mergeCell ref="J43:L43"/>
    <mergeCell ref="M43:N43"/>
    <mergeCell ref="O39:Q39"/>
    <mergeCell ref="J42:L42"/>
    <mergeCell ref="O42:Q42"/>
    <mergeCell ref="O43:Q43"/>
    <mergeCell ref="M41:N41"/>
    <mergeCell ref="O41:Q41"/>
    <mergeCell ref="Q25:R25"/>
    <mergeCell ref="T26:U26"/>
    <mergeCell ref="T38:V38"/>
    <mergeCell ref="O26:P26"/>
    <mergeCell ref="O27:P27"/>
    <mergeCell ref="Q27:R27"/>
    <mergeCell ref="H21:I22"/>
    <mergeCell ref="U46:V46"/>
    <mergeCell ref="D39:E39"/>
    <mergeCell ref="C46:D46"/>
    <mergeCell ref="D41:E41"/>
    <mergeCell ref="D42:E42"/>
    <mergeCell ref="F39:I39"/>
    <mergeCell ref="J39:L39"/>
    <mergeCell ref="B42:C42"/>
    <mergeCell ref="P46:Q46"/>
    <mergeCell ref="K9:L9"/>
    <mergeCell ref="H24:I24"/>
    <mergeCell ref="N21:P21"/>
    <mergeCell ref="T25:U25"/>
    <mergeCell ref="K24:L24"/>
    <mergeCell ref="O24:P24"/>
    <mergeCell ref="K25:L25"/>
    <mergeCell ref="O25:P25"/>
    <mergeCell ref="Q24:R24"/>
    <mergeCell ref="T24:U24"/>
    <mergeCell ref="F8:G8"/>
    <mergeCell ref="O8:R8"/>
    <mergeCell ref="H8:I8"/>
    <mergeCell ref="K8:L8"/>
    <mergeCell ref="A4:A6"/>
    <mergeCell ref="B4:B6"/>
    <mergeCell ref="C5:C6"/>
    <mergeCell ref="D5:D6"/>
    <mergeCell ref="E5:E6"/>
    <mergeCell ref="S4:U6"/>
    <mergeCell ref="F5:G6"/>
    <mergeCell ref="C4:L4"/>
    <mergeCell ref="K6:L6"/>
    <mergeCell ref="H5:L5"/>
    <mergeCell ref="N5:N6"/>
    <mergeCell ref="H6:I6"/>
    <mergeCell ref="M5:M6"/>
    <mergeCell ref="M4:R4"/>
    <mergeCell ref="O5:R5"/>
    <mergeCell ref="O6:R6"/>
    <mergeCell ref="Q26:R26"/>
    <mergeCell ref="O11:R11"/>
    <mergeCell ref="O12:R12"/>
    <mergeCell ref="Q21:S21"/>
    <mergeCell ref="S8:U8"/>
    <mergeCell ref="S9:U9"/>
    <mergeCell ref="O9:R9"/>
    <mergeCell ref="S10:U10"/>
    <mergeCell ref="B21:B22"/>
    <mergeCell ref="J21:J22"/>
    <mergeCell ref="T22:U22"/>
    <mergeCell ref="F25:G25"/>
    <mergeCell ref="H25:I25"/>
    <mergeCell ref="T21:V21"/>
    <mergeCell ref="E21:E22"/>
    <mergeCell ref="C21:C22"/>
    <mergeCell ref="M21:M22"/>
    <mergeCell ref="F24:G24"/>
    <mergeCell ref="B45:C45"/>
    <mergeCell ref="D45:E45"/>
    <mergeCell ref="B44:C44"/>
    <mergeCell ref="B43:C43"/>
    <mergeCell ref="D44:E44"/>
    <mergeCell ref="F44:I44"/>
    <mergeCell ref="J44:L44"/>
    <mergeCell ref="M44:N44"/>
    <mergeCell ref="A38:A39"/>
    <mergeCell ref="D38:L38"/>
    <mergeCell ref="B38:C39"/>
    <mergeCell ref="D43:E43"/>
    <mergeCell ref="M38:S38"/>
    <mergeCell ref="M39:N39"/>
    <mergeCell ref="F43:I43"/>
    <mergeCell ref="F26:G26"/>
    <mergeCell ref="H26:I26"/>
    <mergeCell ref="K26:L26"/>
    <mergeCell ref="F27:G27"/>
    <mergeCell ref="H27:I27"/>
    <mergeCell ref="K27:L27"/>
    <mergeCell ref="F28:G28"/>
    <mergeCell ref="S46:T46"/>
    <mergeCell ref="N46:O46"/>
    <mergeCell ref="B41:C41"/>
    <mergeCell ref="J40:L40"/>
    <mergeCell ref="M42:N42"/>
    <mergeCell ref="F41:I41"/>
    <mergeCell ref="J41:L41"/>
    <mergeCell ref="R45:S45"/>
    <mergeCell ref="T45:V45"/>
    <mergeCell ref="F45:I45"/>
    <mergeCell ref="A20:A22"/>
    <mergeCell ref="B20:D20"/>
    <mergeCell ref="O10:R10"/>
    <mergeCell ref="Q22:R22"/>
    <mergeCell ref="F21:G22"/>
    <mergeCell ref="H20:J20"/>
    <mergeCell ref="D21:D22"/>
    <mergeCell ref="E20:G20"/>
    <mergeCell ref="K10:L10"/>
    <mergeCell ref="K11:L11"/>
    <mergeCell ref="H9:I9"/>
    <mergeCell ref="F11:G11"/>
    <mergeCell ref="F12:G12"/>
    <mergeCell ref="H10:I10"/>
    <mergeCell ref="H11:I11"/>
    <mergeCell ref="F10:G10"/>
    <mergeCell ref="F9:G9"/>
    <mergeCell ref="H12:I12"/>
    <mergeCell ref="K12:L12"/>
    <mergeCell ref="S11:U11"/>
    <mergeCell ref="S12:U12"/>
    <mergeCell ref="H28:I28"/>
    <mergeCell ref="K28:L28"/>
    <mergeCell ref="O28:P28"/>
    <mergeCell ref="K21:L22"/>
    <mergeCell ref="O22:P22"/>
    <mergeCell ref="K20:M20"/>
    <mergeCell ref="T27:U27"/>
    <mergeCell ref="N20:V20"/>
    <mergeCell ref="T44:V44"/>
    <mergeCell ref="T28:U28"/>
    <mergeCell ref="J45:L45"/>
    <mergeCell ref="M45:N45"/>
    <mergeCell ref="O45:Q45"/>
    <mergeCell ref="Q28:R28"/>
    <mergeCell ref="O44:Q44"/>
    <mergeCell ref="R44:S44"/>
    <mergeCell ref="R39:S39"/>
    <mergeCell ref="T39:V39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&amp;L&amp;8 130　　　教　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35" sqref="A1:IV16384"/>
    </sheetView>
  </sheetViews>
  <sheetFormatPr defaultColWidth="9.00390625" defaultRowHeight="13.5"/>
  <cols>
    <col min="1" max="1" width="7.125" style="240" customWidth="1"/>
    <col min="2" max="5" width="5.50390625" style="240" customWidth="1"/>
    <col min="6" max="6" width="2.75390625" style="240" customWidth="1"/>
    <col min="7" max="7" width="2.25390625" style="240" customWidth="1"/>
    <col min="8" max="9" width="2.75390625" style="240" customWidth="1"/>
    <col min="10" max="10" width="5.625" style="240" customWidth="1"/>
    <col min="11" max="12" width="2.875" style="240" customWidth="1"/>
    <col min="13" max="14" width="5.625" style="240" customWidth="1"/>
    <col min="15" max="16" width="2.875" style="240" customWidth="1"/>
    <col min="17" max="18" width="2.75390625" style="240" customWidth="1"/>
    <col min="19" max="19" width="5.625" style="240" customWidth="1"/>
    <col min="20" max="21" width="2.875" style="240" customWidth="1"/>
    <col min="22" max="22" width="5.625" style="240" customWidth="1"/>
    <col min="23" max="16384" width="9.00390625" style="240" customWidth="1"/>
  </cols>
  <sheetData>
    <row r="1" spans="1:22" s="267" customFormat="1" ht="26.25" customHeight="1">
      <c r="A1" s="82" t="s">
        <v>211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22.5" customHeight="1">
      <c r="A2" s="78" t="s">
        <v>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243" customFormat="1" ht="13.5">
      <c r="A3" s="274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 t="s">
        <v>46</v>
      </c>
    </row>
    <row r="4" spans="1:22" s="120" customFormat="1" ht="13.5">
      <c r="A4" s="338" t="s">
        <v>33</v>
      </c>
      <c r="B4" s="338" t="s">
        <v>67</v>
      </c>
      <c r="C4" s="339"/>
      <c r="D4" s="339" t="s">
        <v>76</v>
      </c>
      <c r="E4" s="339"/>
      <c r="F4" s="339" t="s">
        <v>77</v>
      </c>
      <c r="G4" s="339"/>
      <c r="H4" s="339"/>
      <c r="I4" s="339"/>
      <c r="J4" s="339"/>
      <c r="K4" s="339"/>
      <c r="L4" s="339"/>
      <c r="M4" s="339"/>
      <c r="N4" s="339" t="s">
        <v>68</v>
      </c>
      <c r="O4" s="339"/>
      <c r="P4" s="339"/>
      <c r="Q4" s="339"/>
      <c r="R4" s="339"/>
      <c r="S4" s="339"/>
      <c r="T4" s="339"/>
      <c r="U4" s="387" t="s">
        <v>69</v>
      </c>
      <c r="V4" s="388"/>
    </row>
    <row r="5" spans="1:22" s="120" customFormat="1" ht="13.5">
      <c r="A5" s="340"/>
      <c r="B5" s="340"/>
      <c r="C5" s="363"/>
      <c r="D5" s="363"/>
      <c r="E5" s="363"/>
      <c r="F5" s="363" t="s">
        <v>5</v>
      </c>
      <c r="G5" s="363"/>
      <c r="H5" s="363"/>
      <c r="I5" s="363"/>
      <c r="J5" s="363" t="s">
        <v>16</v>
      </c>
      <c r="K5" s="363"/>
      <c r="L5" s="363" t="s">
        <v>17</v>
      </c>
      <c r="M5" s="363"/>
      <c r="N5" s="363" t="s">
        <v>5</v>
      </c>
      <c r="O5" s="363"/>
      <c r="P5" s="363" t="s">
        <v>70</v>
      </c>
      <c r="Q5" s="363"/>
      <c r="R5" s="363"/>
      <c r="S5" s="363" t="s">
        <v>71</v>
      </c>
      <c r="T5" s="363"/>
      <c r="U5" s="384" t="s">
        <v>72</v>
      </c>
      <c r="V5" s="385"/>
    </row>
    <row r="6" spans="1:22" s="120" customFormat="1" ht="5.25" customHeight="1">
      <c r="A6" s="232"/>
      <c r="B6" s="124"/>
      <c r="C6" s="158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24"/>
      <c r="O6" s="124"/>
      <c r="P6" s="124"/>
      <c r="Q6" s="124"/>
      <c r="R6" s="124"/>
      <c r="S6" s="124"/>
      <c r="T6" s="124"/>
      <c r="U6" s="124"/>
      <c r="V6" s="124"/>
    </row>
    <row r="7" spans="1:22" s="120" customFormat="1" ht="18" customHeight="1">
      <c r="A7" s="108">
        <v>18</v>
      </c>
      <c r="B7" s="335">
        <v>1</v>
      </c>
      <c r="C7" s="370"/>
      <c r="D7" s="367">
        <v>1</v>
      </c>
      <c r="E7" s="367"/>
      <c r="F7" s="367">
        <v>93</v>
      </c>
      <c r="G7" s="367"/>
      <c r="H7" s="367"/>
      <c r="I7" s="367"/>
      <c r="J7" s="367">
        <v>18</v>
      </c>
      <c r="K7" s="367"/>
      <c r="L7" s="367">
        <v>75</v>
      </c>
      <c r="M7" s="367"/>
      <c r="N7" s="367">
        <v>9</v>
      </c>
      <c r="O7" s="367"/>
      <c r="P7" s="367">
        <v>8</v>
      </c>
      <c r="Q7" s="367"/>
      <c r="R7" s="367"/>
      <c r="S7" s="367">
        <v>1</v>
      </c>
      <c r="T7" s="367"/>
      <c r="U7" s="367">
        <v>4</v>
      </c>
      <c r="V7" s="367"/>
    </row>
    <row r="8" spans="1:22" s="120" customFormat="1" ht="18" customHeight="1">
      <c r="A8" s="108">
        <v>19</v>
      </c>
      <c r="B8" s="335">
        <v>1</v>
      </c>
      <c r="C8" s="370"/>
      <c r="D8" s="367">
        <v>1</v>
      </c>
      <c r="E8" s="367"/>
      <c r="F8" s="367">
        <v>95</v>
      </c>
      <c r="G8" s="367"/>
      <c r="H8" s="367"/>
      <c r="I8" s="367"/>
      <c r="J8" s="367">
        <v>19</v>
      </c>
      <c r="K8" s="367"/>
      <c r="L8" s="367">
        <v>76</v>
      </c>
      <c r="M8" s="367"/>
      <c r="N8" s="367">
        <v>10</v>
      </c>
      <c r="O8" s="367"/>
      <c r="P8" s="367">
        <v>9</v>
      </c>
      <c r="Q8" s="367"/>
      <c r="R8" s="367"/>
      <c r="S8" s="367">
        <v>1</v>
      </c>
      <c r="T8" s="367"/>
      <c r="U8" s="367">
        <v>4</v>
      </c>
      <c r="V8" s="367"/>
    </row>
    <row r="9" spans="1:22" s="120" customFormat="1" ht="18" customHeight="1">
      <c r="A9" s="108">
        <v>20</v>
      </c>
      <c r="B9" s="335">
        <v>1</v>
      </c>
      <c r="C9" s="370"/>
      <c r="D9" s="367">
        <v>1</v>
      </c>
      <c r="E9" s="367"/>
      <c r="F9" s="367">
        <v>91</v>
      </c>
      <c r="G9" s="367"/>
      <c r="H9" s="367"/>
      <c r="I9" s="367"/>
      <c r="J9" s="367">
        <v>18</v>
      </c>
      <c r="K9" s="367"/>
      <c r="L9" s="367">
        <v>73</v>
      </c>
      <c r="M9" s="367"/>
      <c r="N9" s="367">
        <v>10</v>
      </c>
      <c r="O9" s="367"/>
      <c r="P9" s="367">
        <v>9</v>
      </c>
      <c r="Q9" s="367"/>
      <c r="R9" s="367"/>
      <c r="S9" s="367">
        <v>1</v>
      </c>
      <c r="T9" s="367"/>
      <c r="U9" s="367">
        <v>4</v>
      </c>
      <c r="V9" s="367"/>
    </row>
    <row r="10" spans="1:22" s="120" customFormat="1" ht="18" customHeight="1">
      <c r="A10" s="108">
        <v>21</v>
      </c>
      <c r="B10" s="335">
        <v>1</v>
      </c>
      <c r="C10" s="370"/>
      <c r="D10" s="367">
        <v>1</v>
      </c>
      <c r="E10" s="367"/>
      <c r="F10" s="367">
        <v>91</v>
      </c>
      <c r="G10" s="367"/>
      <c r="H10" s="367"/>
      <c r="I10" s="367"/>
      <c r="J10" s="367">
        <v>16</v>
      </c>
      <c r="K10" s="367"/>
      <c r="L10" s="367">
        <v>75</v>
      </c>
      <c r="M10" s="367"/>
      <c r="N10" s="367">
        <v>10</v>
      </c>
      <c r="O10" s="367"/>
      <c r="P10" s="367">
        <v>9</v>
      </c>
      <c r="Q10" s="367"/>
      <c r="R10" s="367"/>
      <c r="S10" s="367">
        <v>1</v>
      </c>
      <c r="T10" s="367"/>
      <c r="U10" s="367">
        <v>4</v>
      </c>
      <c r="V10" s="367"/>
    </row>
    <row r="11" spans="1:22" ht="18" customHeight="1">
      <c r="A11" s="94">
        <v>22</v>
      </c>
      <c r="B11" s="360">
        <v>1</v>
      </c>
      <c r="C11" s="323"/>
      <c r="D11" s="360">
        <v>1</v>
      </c>
      <c r="E11" s="360"/>
      <c r="F11" s="360">
        <f>SUM(J11:M11)</f>
        <v>88</v>
      </c>
      <c r="G11" s="360"/>
      <c r="H11" s="360"/>
      <c r="I11" s="360"/>
      <c r="J11" s="360">
        <v>16</v>
      </c>
      <c r="K11" s="360"/>
      <c r="L11" s="360">
        <v>72</v>
      </c>
      <c r="M11" s="360"/>
      <c r="N11" s="360">
        <f>SUM(P11:T11)</f>
        <v>10</v>
      </c>
      <c r="O11" s="360"/>
      <c r="P11" s="360">
        <v>9</v>
      </c>
      <c r="Q11" s="360"/>
      <c r="R11" s="360"/>
      <c r="S11" s="360">
        <v>1</v>
      </c>
      <c r="T11" s="360"/>
      <c r="U11" s="360">
        <v>3</v>
      </c>
      <c r="V11" s="360"/>
    </row>
    <row r="12" spans="1:22" s="120" customFormat="1" ht="5.25" customHeight="1">
      <c r="A12" s="134"/>
      <c r="B12" s="133"/>
      <c r="C12" s="383"/>
      <c r="D12" s="383"/>
      <c r="E12" s="133"/>
      <c r="F12" s="133"/>
      <c r="G12" s="133"/>
      <c r="H12" s="133"/>
      <c r="I12" s="133"/>
      <c r="J12" s="133"/>
      <c r="K12" s="133"/>
      <c r="L12" s="133"/>
      <c r="M12" s="133"/>
      <c r="N12" s="383"/>
      <c r="O12" s="383"/>
      <c r="P12" s="383"/>
      <c r="Q12" s="383"/>
      <c r="R12" s="234"/>
      <c r="S12" s="386"/>
      <c r="T12" s="386"/>
      <c r="U12" s="383"/>
      <c r="V12" s="383"/>
    </row>
    <row r="13" spans="1:22" ht="13.5" customHeight="1">
      <c r="A13" s="88" t="s">
        <v>259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3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3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2.5" customHeight="1">
      <c r="A18" s="78" t="s">
        <v>78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243" customFormat="1" ht="13.5">
      <c r="A19" s="274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1" t="s">
        <v>46</v>
      </c>
    </row>
    <row r="20" spans="1:22" s="243" customFormat="1" ht="13.5">
      <c r="A20" s="338" t="s">
        <v>33</v>
      </c>
      <c r="B20" s="339" t="s">
        <v>67</v>
      </c>
      <c r="C20" s="339"/>
      <c r="D20" s="339" t="s">
        <v>76</v>
      </c>
      <c r="E20" s="339"/>
      <c r="F20" s="339" t="s">
        <v>77</v>
      </c>
      <c r="G20" s="339"/>
      <c r="H20" s="339"/>
      <c r="I20" s="339"/>
      <c r="J20" s="339"/>
      <c r="K20" s="339"/>
      <c r="L20" s="339"/>
      <c r="M20" s="339"/>
      <c r="N20" s="339" t="s">
        <v>68</v>
      </c>
      <c r="O20" s="339"/>
      <c r="P20" s="339"/>
      <c r="Q20" s="339"/>
      <c r="R20" s="339"/>
      <c r="S20" s="339"/>
      <c r="T20" s="339"/>
      <c r="U20" s="387" t="s">
        <v>69</v>
      </c>
      <c r="V20" s="388"/>
    </row>
    <row r="21" spans="1:22" s="243" customFormat="1" ht="13.5">
      <c r="A21" s="340"/>
      <c r="B21" s="363"/>
      <c r="C21" s="363"/>
      <c r="D21" s="363"/>
      <c r="E21" s="363"/>
      <c r="F21" s="363" t="s">
        <v>5</v>
      </c>
      <c r="G21" s="363"/>
      <c r="H21" s="363"/>
      <c r="I21" s="363"/>
      <c r="J21" s="363" t="s">
        <v>16</v>
      </c>
      <c r="K21" s="363"/>
      <c r="L21" s="363" t="s">
        <v>17</v>
      </c>
      <c r="M21" s="363"/>
      <c r="N21" s="363" t="s">
        <v>5</v>
      </c>
      <c r="O21" s="363"/>
      <c r="P21" s="363" t="s">
        <v>70</v>
      </c>
      <c r="Q21" s="363"/>
      <c r="R21" s="363"/>
      <c r="S21" s="363" t="s">
        <v>71</v>
      </c>
      <c r="T21" s="363"/>
      <c r="U21" s="384" t="s">
        <v>72</v>
      </c>
      <c r="V21" s="385"/>
    </row>
    <row r="22" spans="1:22" s="243" customFormat="1" ht="5.25" customHeight="1">
      <c r="A22" s="235"/>
      <c r="B22" s="120"/>
      <c r="C22" s="160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20"/>
      <c r="O22" s="162"/>
      <c r="P22" s="162"/>
      <c r="Q22" s="120"/>
      <c r="R22" s="120"/>
      <c r="S22" s="120"/>
      <c r="T22" s="120"/>
      <c r="U22" s="120"/>
      <c r="V22" s="120"/>
    </row>
    <row r="23" spans="1:24" s="243" customFormat="1" ht="18" customHeight="1">
      <c r="A23" s="108">
        <v>18</v>
      </c>
      <c r="B23" s="335">
        <v>8</v>
      </c>
      <c r="C23" s="376"/>
      <c r="D23" s="367">
        <v>19</v>
      </c>
      <c r="E23" s="367"/>
      <c r="F23" s="367">
        <v>2519</v>
      </c>
      <c r="G23" s="367"/>
      <c r="H23" s="367"/>
      <c r="I23" s="367"/>
      <c r="J23" s="367">
        <v>1559</v>
      </c>
      <c r="K23" s="367"/>
      <c r="L23" s="367">
        <v>960</v>
      </c>
      <c r="M23" s="367"/>
      <c r="N23" s="367">
        <v>323</v>
      </c>
      <c r="O23" s="367"/>
      <c r="P23" s="367">
        <v>91</v>
      </c>
      <c r="Q23" s="367"/>
      <c r="R23" s="367"/>
      <c r="S23" s="367">
        <v>232</v>
      </c>
      <c r="T23" s="367"/>
      <c r="U23" s="367">
        <v>48</v>
      </c>
      <c r="V23" s="367"/>
      <c r="W23" s="248"/>
      <c r="X23" s="248"/>
    </row>
    <row r="24" spans="1:24" s="243" customFormat="1" ht="18" customHeight="1">
      <c r="A24" s="108">
        <v>19</v>
      </c>
      <c r="B24" s="335">
        <v>8</v>
      </c>
      <c r="C24" s="376"/>
      <c r="D24" s="367">
        <v>17</v>
      </c>
      <c r="E24" s="367"/>
      <c r="F24" s="367">
        <v>2451</v>
      </c>
      <c r="G24" s="367"/>
      <c r="H24" s="367"/>
      <c r="I24" s="367"/>
      <c r="J24" s="367">
        <v>1490</v>
      </c>
      <c r="K24" s="367"/>
      <c r="L24" s="367">
        <v>961</v>
      </c>
      <c r="M24" s="367"/>
      <c r="N24" s="367">
        <v>321</v>
      </c>
      <c r="O24" s="367"/>
      <c r="P24" s="367">
        <v>96</v>
      </c>
      <c r="Q24" s="367"/>
      <c r="R24" s="367"/>
      <c r="S24" s="367">
        <v>225</v>
      </c>
      <c r="T24" s="367"/>
      <c r="U24" s="367">
        <v>48</v>
      </c>
      <c r="V24" s="367"/>
      <c r="W24" s="248"/>
      <c r="X24" s="248"/>
    </row>
    <row r="25" spans="1:24" s="243" customFormat="1" ht="18" customHeight="1">
      <c r="A25" s="108">
        <v>20</v>
      </c>
      <c r="B25" s="335">
        <v>8</v>
      </c>
      <c r="C25" s="376"/>
      <c r="D25" s="367">
        <v>17</v>
      </c>
      <c r="E25" s="367"/>
      <c r="F25" s="367">
        <v>2234</v>
      </c>
      <c r="G25" s="367"/>
      <c r="H25" s="367"/>
      <c r="I25" s="367"/>
      <c r="J25" s="367">
        <v>1352</v>
      </c>
      <c r="K25" s="367"/>
      <c r="L25" s="367">
        <v>882</v>
      </c>
      <c r="M25" s="367"/>
      <c r="N25" s="367">
        <v>347</v>
      </c>
      <c r="O25" s="367"/>
      <c r="P25" s="367">
        <v>114</v>
      </c>
      <c r="Q25" s="367"/>
      <c r="R25" s="367"/>
      <c r="S25" s="367">
        <v>233</v>
      </c>
      <c r="T25" s="367"/>
      <c r="U25" s="367">
        <v>74</v>
      </c>
      <c r="V25" s="367"/>
      <c r="W25" s="248"/>
      <c r="X25" s="248"/>
    </row>
    <row r="26" spans="1:24" s="243" customFormat="1" ht="18" customHeight="1">
      <c r="A26" s="108">
        <v>21</v>
      </c>
      <c r="B26" s="335">
        <v>8</v>
      </c>
      <c r="C26" s="376"/>
      <c r="D26" s="367">
        <v>17</v>
      </c>
      <c r="E26" s="367"/>
      <c r="F26" s="367">
        <v>2118</v>
      </c>
      <c r="G26" s="367"/>
      <c r="H26" s="367"/>
      <c r="I26" s="367"/>
      <c r="J26" s="367">
        <v>1258</v>
      </c>
      <c r="K26" s="367"/>
      <c r="L26" s="367">
        <v>860</v>
      </c>
      <c r="M26" s="367"/>
      <c r="N26" s="367">
        <v>330</v>
      </c>
      <c r="O26" s="367"/>
      <c r="P26" s="367">
        <v>116</v>
      </c>
      <c r="Q26" s="367"/>
      <c r="R26" s="367"/>
      <c r="S26" s="367">
        <v>214</v>
      </c>
      <c r="T26" s="367"/>
      <c r="U26" s="367">
        <v>85</v>
      </c>
      <c r="V26" s="367"/>
      <c r="W26" s="248"/>
      <c r="X26" s="248"/>
    </row>
    <row r="27" spans="1:24" ht="18" customHeight="1">
      <c r="A27" s="94">
        <v>22</v>
      </c>
      <c r="B27" s="360">
        <v>8</v>
      </c>
      <c r="C27" s="373"/>
      <c r="D27" s="360">
        <v>18</v>
      </c>
      <c r="E27" s="360"/>
      <c r="F27" s="360">
        <f>J27+L27</f>
        <v>2240</v>
      </c>
      <c r="G27" s="360"/>
      <c r="H27" s="360"/>
      <c r="I27" s="360"/>
      <c r="J27" s="360">
        <v>1342</v>
      </c>
      <c r="K27" s="360"/>
      <c r="L27" s="360">
        <v>898</v>
      </c>
      <c r="M27" s="360"/>
      <c r="N27" s="360">
        <f>P27+S27</f>
        <v>288</v>
      </c>
      <c r="O27" s="360"/>
      <c r="P27" s="360">
        <v>117</v>
      </c>
      <c r="Q27" s="360"/>
      <c r="R27" s="360"/>
      <c r="S27" s="360">
        <v>171</v>
      </c>
      <c r="T27" s="360"/>
      <c r="U27" s="360">
        <v>79</v>
      </c>
      <c r="V27" s="360"/>
      <c r="W27" s="249"/>
      <c r="X27" s="249"/>
    </row>
    <row r="28" spans="1:24" s="243" customFormat="1" ht="5.25" customHeight="1">
      <c r="A28" s="134"/>
      <c r="B28" s="133"/>
      <c r="C28" s="383"/>
      <c r="D28" s="383"/>
      <c r="E28" s="133"/>
      <c r="F28" s="133"/>
      <c r="G28" s="133"/>
      <c r="H28" s="133"/>
      <c r="I28" s="133"/>
      <c r="J28" s="133"/>
      <c r="K28" s="133"/>
      <c r="L28" s="133"/>
      <c r="M28" s="133"/>
      <c r="N28" s="383"/>
      <c r="O28" s="383"/>
      <c r="P28" s="383"/>
      <c r="Q28" s="383"/>
      <c r="R28" s="234"/>
      <c r="S28" s="386"/>
      <c r="T28" s="386"/>
      <c r="U28" s="383"/>
      <c r="V28" s="383"/>
      <c r="W28" s="248"/>
      <c r="X28" s="248"/>
    </row>
    <row r="29" spans="1:24" ht="13.5">
      <c r="A29" s="88" t="s">
        <v>265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49"/>
      <c r="X29" s="249"/>
    </row>
    <row r="30" spans="1:24" ht="13.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3.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1:24" ht="13.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5" spans="1:22" s="267" customFormat="1" ht="26.25" customHeight="1">
      <c r="A35" s="82" t="s">
        <v>212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22.5" customHeight="1">
      <c r="A36" s="78" t="s">
        <v>79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</row>
    <row r="37" spans="1:22" s="243" customFormat="1" ht="13.5">
      <c r="A37" s="274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 t="s">
        <v>46</v>
      </c>
    </row>
    <row r="38" spans="1:22" s="243" customFormat="1" ht="13.5">
      <c r="A38" s="338" t="s">
        <v>33</v>
      </c>
      <c r="B38" s="339" t="s">
        <v>67</v>
      </c>
      <c r="C38" s="339"/>
      <c r="D38" s="339" t="s">
        <v>80</v>
      </c>
      <c r="E38" s="339"/>
      <c r="F38" s="339"/>
      <c r="G38" s="339"/>
      <c r="H38" s="339"/>
      <c r="I38" s="339"/>
      <c r="J38" s="339"/>
      <c r="K38" s="339"/>
      <c r="L38" s="339"/>
      <c r="M38" s="339" t="s">
        <v>68</v>
      </c>
      <c r="N38" s="339"/>
      <c r="O38" s="339"/>
      <c r="P38" s="339"/>
      <c r="Q38" s="339"/>
      <c r="R38" s="339"/>
      <c r="S38" s="339"/>
      <c r="T38" s="387" t="s">
        <v>69</v>
      </c>
      <c r="U38" s="387"/>
      <c r="V38" s="388"/>
    </row>
    <row r="39" spans="1:22" s="243" customFormat="1" ht="13.5">
      <c r="A39" s="340"/>
      <c r="B39" s="363"/>
      <c r="C39" s="363"/>
      <c r="D39" s="363" t="s">
        <v>5</v>
      </c>
      <c r="E39" s="363"/>
      <c r="F39" s="363" t="s">
        <v>16</v>
      </c>
      <c r="G39" s="363"/>
      <c r="H39" s="363"/>
      <c r="I39" s="363"/>
      <c r="J39" s="363" t="s">
        <v>17</v>
      </c>
      <c r="K39" s="363"/>
      <c r="L39" s="363"/>
      <c r="M39" s="363" t="s">
        <v>5</v>
      </c>
      <c r="N39" s="363"/>
      <c r="O39" s="363" t="s">
        <v>70</v>
      </c>
      <c r="P39" s="363"/>
      <c r="Q39" s="363"/>
      <c r="R39" s="363" t="s">
        <v>71</v>
      </c>
      <c r="S39" s="363"/>
      <c r="T39" s="384" t="s">
        <v>72</v>
      </c>
      <c r="U39" s="384"/>
      <c r="V39" s="385"/>
    </row>
    <row r="40" spans="1:22" s="243" customFormat="1" ht="5.25" customHeight="1">
      <c r="A40" s="235"/>
      <c r="B40" s="120"/>
      <c r="C40" s="160"/>
      <c r="D40" s="160"/>
      <c r="E40" s="161"/>
      <c r="F40" s="161"/>
      <c r="G40" s="161"/>
      <c r="H40" s="161"/>
      <c r="I40" s="161"/>
      <c r="J40" s="364"/>
      <c r="K40" s="364"/>
      <c r="L40" s="364"/>
      <c r="M40" s="161"/>
      <c r="N40" s="120"/>
      <c r="O40" s="162"/>
      <c r="P40" s="162"/>
      <c r="Q40" s="120"/>
      <c r="R40" s="120"/>
      <c r="S40" s="120"/>
      <c r="T40" s="120"/>
      <c r="U40" s="120"/>
      <c r="V40" s="120"/>
    </row>
    <row r="41" spans="1:24" s="243" customFormat="1" ht="18" customHeight="1">
      <c r="A41" s="108">
        <v>18</v>
      </c>
      <c r="B41" s="335">
        <v>3</v>
      </c>
      <c r="C41" s="376"/>
      <c r="D41" s="367">
        <v>356</v>
      </c>
      <c r="E41" s="367"/>
      <c r="F41" s="371">
        <v>109</v>
      </c>
      <c r="G41" s="371"/>
      <c r="H41" s="371"/>
      <c r="I41" s="371"/>
      <c r="J41" s="310">
        <v>247</v>
      </c>
      <c r="K41" s="310"/>
      <c r="L41" s="310"/>
      <c r="M41" s="371">
        <v>22</v>
      </c>
      <c r="N41" s="371"/>
      <c r="O41" s="371">
        <v>19</v>
      </c>
      <c r="P41" s="371"/>
      <c r="Q41" s="371"/>
      <c r="R41" s="371">
        <v>3</v>
      </c>
      <c r="S41" s="371"/>
      <c r="T41" s="371">
        <v>5</v>
      </c>
      <c r="U41" s="371"/>
      <c r="V41" s="371"/>
      <c r="W41" s="248"/>
      <c r="X41" s="248"/>
    </row>
    <row r="42" spans="1:24" s="243" customFormat="1" ht="18" customHeight="1">
      <c r="A42" s="108">
        <v>19</v>
      </c>
      <c r="B42" s="335">
        <v>3</v>
      </c>
      <c r="C42" s="376"/>
      <c r="D42" s="367">
        <v>356</v>
      </c>
      <c r="E42" s="367"/>
      <c r="F42" s="371">
        <v>123</v>
      </c>
      <c r="G42" s="371"/>
      <c r="H42" s="371"/>
      <c r="I42" s="371"/>
      <c r="J42" s="310">
        <v>233</v>
      </c>
      <c r="K42" s="310"/>
      <c r="L42" s="310"/>
      <c r="M42" s="371">
        <v>24</v>
      </c>
      <c r="N42" s="371"/>
      <c r="O42" s="371">
        <v>21</v>
      </c>
      <c r="P42" s="371"/>
      <c r="Q42" s="371"/>
      <c r="R42" s="371">
        <v>3</v>
      </c>
      <c r="S42" s="371"/>
      <c r="T42" s="371">
        <v>4</v>
      </c>
      <c r="U42" s="371"/>
      <c r="V42" s="371"/>
      <c r="W42" s="248"/>
      <c r="X42" s="248"/>
    </row>
    <row r="43" spans="1:24" s="243" customFormat="1" ht="18" customHeight="1">
      <c r="A43" s="108">
        <v>20</v>
      </c>
      <c r="B43" s="335">
        <v>3</v>
      </c>
      <c r="C43" s="376"/>
      <c r="D43" s="367">
        <v>341</v>
      </c>
      <c r="E43" s="367"/>
      <c r="F43" s="371">
        <v>121</v>
      </c>
      <c r="G43" s="371"/>
      <c r="H43" s="371"/>
      <c r="I43" s="371"/>
      <c r="J43" s="310">
        <v>220</v>
      </c>
      <c r="K43" s="310"/>
      <c r="L43" s="310"/>
      <c r="M43" s="371">
        <v>24</v>
      </c>
      <c r="N43" s="371"/>
      <c r="O43" s="371">
        <v>21</v>
      </c>
      <c r="P43" s="371"/>
      <c r="Q43" s="371"/>
      <c r="R43" s="371">
        <v>3</v>
      </c>
      <c r="S43" s="371"/>
      <c r="T43" s="371">
        <v>4</v>
      </c>
      <c r="U43" s="371"/>
      <c r="V43" s="371"/>
      <c r="W43" s="248"/>
      <c r="X43" s="248"/>
    </row>
    <row r="44" spans="1:24" s="243" customFormat="1" ht="18" customHeight="1">
      <c r="A44" s="108">
        <v>21</v>
      </c>
      <c r="B44" s="335">
        <v>3</v>
      </c>
      <c r="C44" s="376"/>
      <c r="D44" s="367">
        <v>332</v>
      </c>
      <c r="E44" s="367"/>
      <c r="F44" s="371">
        <v>123</v>
      </c>
      <c r="G44" s="371"/>
      <c r="H44" s="371"/>
      <c r="I44" s="371"/>
      <c r="J44" s="310">
        <v>209</v>
      </c>
      <c r="K44" s="310"/>
      <c r="L44" s="310"/>
      <c r="M44" s="371">
        <v>21</v>
      </c>
      <c r="N44" s="371"/>
      <c r="O44" s="371">
        <v>8</v>
      </c>
      <c r="P44" s="371"/>
      <c r="Q44" s="371"/>
      <c r="R44" s="371">
        <v>13</v>
      </c>
      <c r="S44" s="371"/>
      <c r="T44" s="371">
        <v>5</v>
      </c>
      <c r="U44" s="371"/>
      <c r="V44" s="371"/>
      <c r="W44" s="248"/>
      <c r="X44" s="248"/>
    </row>
    <row r="45" spans="1:24" ht="18" customHeight="1">
      <c r="A45" s="94">
        <v>22</v>
      </c>
      <c r="B45" s="360">
        <v>3</v>
      </c>
      <c r="C45" s="373"/>
      <c r="D45" s="360">
        <f>F45+J45</f>
        <v>319</v>
      </c>
      <c r="E45" s="360"/>
      <c r="F45" s="365">
        <v>114</v>
      </c>
      <c r="G45" s="365"/>
      <c r="H45" s="365"/>
      <c r="I45" s="365"/>
      <c r="J45" s="365">
        <v>205</v>
      </c>
      <c r="K45" s="365"/>
      <c r="L45" s="365"/>
      <c r="M45" s="365">
        <f>O45+R45</f>
        <v>25</v>
      </c>
      <c r="N45" s="365"/>
      <c r="O45" s="365">
        <v>20</v>
      </c>
      <c r="P45" s="365"/>
      <c r="Q45" s="365"/>
      <c r="R45" s="365">
        <v>5</v>
      </c>
      <c r="S45" s="365"/>
      <c r="T45" s="365">
        <v>4</v>
      </c>
      <c r="U45" s="365"/>
      <c r="V45" s="365"/>
      <c r="W45" s="249"/>
      <c r="X45" s="249"/>
    </row>
    <row r="46" spans="1:24" s="243" customFormat="1" ht="4.5" customHeight="1">
      <c r="A46" s="134"/>
      <c r="B46" s="133"/>
      <c r="C46" s="383"/>
      <c r="D46" s="383"/>
      <c r="E46" s="133"/>
      <c r="F46" s="133"/>
      <c r="G46" s="133"/>
      <c r="H46" s="133"/>
      <c r="I46" s="133"/>
      <c r="J46" s="133"/>
      <c r="K46" s="133"/>
      <c r="L46" s="133"/>
      <c r="M46" s="133"/>
      <c r="N46" s="383"/>
      <c r="O46" s="383"/>
      <c r="P46" s="383"/>
      <c r="Q46" s="383"/>
      <c r="R46" s="234"/>
      <c r="S46" s="386"/>
      <c r="T46" s="386"/>
      <c r="U46" s="383"/>
      <c r="V46" s="383"/>
      <c r="W46" s="248"/>
      <c r="X46" s="248"/>
    </row>
    <row r="47" spans="1:24" ht="13.5">
      <c r="A47" s="88" t="s">
        <v>265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49"/>
      <c r="X47" s="249"/>
    </row>
  </sheetData>
  <mergeCells count="184">
    <mergeCell ref="F11:I11"/>
    <mergeCell ref="J11:K11"/>
    <mergeCell ref="U11:V11"/>
    <mergeCell ref="L11:M11"/>
    <mergeCell ref="N11:O11"/>
    <mergeCell ref="P11:R11"/>
    <mergeCell ref="S11:T11"/>
    <mergeCell ref="D43:E43"/>
    <mergeCell ref="F43:I43"/>
    <mergeCell ref="J43:L43"/>
    <mergeCell ref="B44:C44"/>
    <mergeCell ref="D44:E44"/>
    <mergeCell ref="F44:I44"/>
    <mergeCell ref="J44:L44"/>
    <mergeCell ref="N25:O25"/>
    <mergeCell ref="P25:R25"/>
    <mergeCell ref="S25:T25"/>
    <mergeCell ref="U25:V25"/>
    <mergeCell ref="D25:E25"/>
    <mergeCell ref="F25:I25"/>
    <mergeCell ref="J25:K25"/>
    <mergeCell ref="L25:M25"/>
    <mergeCell ref="U28:V28"/>
    <mergeCell ref="P28:Q28"/>
    <mergeCell ref="B10:C10"/>
    <mergeCell ref="D10:E10"/>
    <mergeCell ref="F10:I10"/>
    <mergeCell ref="J10:K10"/>
    <mergeCell ref="L10:M10"/>
    <mergeCell ref="N10:O10"/>
    <mergeCell ref="P10:R10"/>
    <mergeCell ref="S10:T10"/>
    <mergeCell ref="M42:N42"/>
    <mergeCell ref="O42:Q42"/>
    <mergeCell ref="R42:S42"/>
    <mergeCell ref="T42:V42"/>
    <mergeCell ref="M41:N41"/>
    <mergeCell ref="O41:Q41"/>
    <mergeCell ref="R41:S41"/>
    <mergeCell ref="B24:C24"/>
    <mergeCell ref="D24:E24"/>
    <mergeCell ref="N24:O24"/>
    <mergeCell ref="P24:R24"/>
    <mergeCell ref="S24:T24"/>
    <mergeCell ref="N28:O28"/>
    <mergeCell ref="B25:C25"/>
    <mergeCell ref="B41:C41"/>
    <mergeCell ref="D41:E41"/>
    <mergeCell ref="F41:I41"/>
    <mergeCell ref="J41:L41"/>
    <mergeCell ref="U23:V23"/>
    <mergeCell ref="N23:O23"/>
    <mergeCell ref="P23:R23"/>
    <mergeCell ref="N21:O21"/>
    <mergeCell ref="S21:T21"/>
    <mergeCell ref="U21:V21"/>
    <mergeCell ref="C28:D28"/>
    <mergeCell ref="J23:K23"/>
    <mergeCell ref="L23:M23"/>
    <mergeCell ref="D39:E39"/>
    <mergeCell ref="B23:C23"/>
    <mergeCell ref="F24:I24"/>
    <mergeCell ref="J24:K24"/>
    <mergeCell ref="L24:M24"/>
    <mergeCell ref="L27:M27"/>
    <mergeCell ref="B26:C26"/>
    <mergeCell ref="P8:R8"/>
    <mergeCell ref="S12:T12"/>
    <mergeCell ref="A20:A21"/>
    <mergeCell ref="L21:M21"/>
    <mergeCell ref="F20:M20"/>
    <mergeCell ref="D20:E21"/>
    <mergeCell ref="B20:C21"/>
    <mergeCell ref="J21:K21"/>
    <mergeCell ref="F21:I21"/>
    <mergeCell ref="S9:T9"/>
    <mergeCell ref="U8:V8"/>
    <mergeCell ref="U9:V9"/>
    <mergeCell ref="U12:V12"/>
    <mergeCell ref="C12:D12"/>
    <mergeCell ref="S8:T8"/>
    <mergeCell ref="D9:E9"/>
    <mergeCell ref="F9:I9"/>
    <mergeCell ref="J9:K9"/>
    <mergeCell ref="L9:M9"/>
    <mergeCell ref="N9:O9"/>
    <mergeCell ref="U20:V20"/>
    <mergeCell ref="N20:T20"/>
    <mergeCell ref="P21:R21"/>
    <mergeCell ref="B9:C9"/>
    <mergeCell ref="P12:Q12"/>
    <mergeCell ref="N12:O12"/>
    <mergeCell ref="P9:R9"/>
    <mergeCell ref="U10:V10"/>
    <mergeCell ref="B11:C11"/>
    <mergeCell ref="D11:E11"/>
    <mergeCell ref="B8:C8"/>
    <mergeCell ref="D8:E8"/>
    <mergeCell ref="N7:O7"/>
    <mergeCell ref="F8:I8"/>
    <mergeCell ref="J8:K8"/>
    <mergeCell ref="L8:M8"/>
    <mergeCell ref="L7:M7"/>
    <mergeCell ref="N8:O8"/>
    <mergeCell ref="S5:T5"/>
    <mergeCell ref="U5:V5"/>
    <mergeCell ref="N5:O5"/>
    <mergeCell ref="B7:C7"/>
    <mergeCell ref="D7:E7"/>
    <mergeCell ref="J7:K7"/>
    <mergeCell ref="F7:I7"/>
    <mergeCell ref="P7:R7"/>
    <mergeCell ref="F5:I5"/>
    <mergeCell ref="J5:K5"/>
    <mergeCell ref="A4:A5"/>
    <mergeCell ref="B4:C5"/>
    <mergeCell ref="L5:M5"/>
    <mergeCell ref="D4:E5"/>
    <mergeCell ref="F4:M4"/>
    <mergeCell ref="N4:T4"/>
    <mergeCell ref="P5:R5"/>
    <mergeCell ref="U4:V4"/>
    <mergeCell ref="L26:M26"/>
    <mergeCell ref="N26:O26"/>
    <mergeCell ref="P26:R26"/>
    <mergeCell ref="S26:T26"/>
    <mergeCell ref="U26:V26"/>
    <mergeCell ref="U7:V7"/>
    <mergeCell ref="S7:T7"/>
    <mergeCell ref="N27:O27"/>
    <mergeCell ref="M38:S38"/>
    <mergeCell ref="M39:N39"/>
    <mergeCell ref="S23:T23"/>
    <mergeCell ref="T38:V38"/>
    <mergeCell ref="S28:T28"/>
    <mergeCell ref="R39:S39"/>
    <mergeCell ref="U24:V24"/>
    <mergeCell ref="P27:R27"/>
    <mergeCell ref="S27:T27"/>
    <mergeCell ref="U27:V27"/>
    <mergeCell ref="U46:V46"/>
    <mergeCell ref="T41:V41"/>
    <mergeCell ref="D23:E23"/>
    <mergeCell ref="F23:I23"/>
    <mergeCell ref="J39:L39"/>
    <mergeCell ref="S46:T46"/>
    <mergeCell ref="J40:L40"/>
    <mergeCell ref="M43:N43"/>
    <mergeCell ref="O43:Q43"/>
    <mergeCell ref="A38:A39"/>
    <mergeCell ref="B38:C39"/>
    <mergeCell ref="D38:L38"/>
    <mergeCell ref="T39:V39"/>
    <mergeCell ref="R43:S43"/>
    <mergeCell ref="T43:V43"/>
    <mergeCell ref="M44:N44"/>
    <mergeCell ref="O44:Q44"/>
    <mergeCell ref="R44:S44"/>
    <mergeCell ref="T44:V44"/>
    <mergeCell ref="C46:D46"/>
    <mergeCell ref="N46:O46"/>
    <mergeCell ref="P46:Q46"/>
    <mergeCell ref="O39:Q39"/>
    <mergeCell ref="F39:I39"/>
    <mergeCell ref="B42:C42"/>
    <mergeCell ref="D42:E42"/>
    <mergeCell ref="F42:I42"/>
    <mergeCell ref="J42:L42"/>
    <mergeCell ref="B43:C43"/>
    <mergeCell ref="D26:E26"/>
    <mergeCell ref="F26:I26"/>
    <mergeCell ref="J26:K26"/>
    <mergeCell ref="B27:C27"/>
    <mergeCell ref="D27:E27"/>
    <mergeCell ref="F27:I27"/>
    <mergeCell ref="J27:K27"/>
    <mergeCell ref="B45:C45"/>
    <mergeCell ref="D45:E45"/>
    <mergeCell ref="F45:I45"/>
    <mergeCell ref="J45:L45"/>
    <mergeCell ref="M45:N45"/>
    <mergeCell ref="O45:Q45"/>
    <mergeCell ref="R45:S45"/>
    <mergeCell ref="T45:V4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&amp;R&amp;8教　育　　　131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4">
      <selection activeCell="L53" sqref="L53"/>
    </sheetView>
  </sheetViews>
  <sheetFormatPr defaultColWidth="9.00390625" defaultRowHeight="13.5"/>
  <cols>
    <col min="1" max="1" width="11.00390625" style="240" customWidth="1"/>
    <col min="2" max="9" width="9.375" style="240" customWidth="1"/>
    <col min="10" max="16384" width="9.00390625" style="240" customWidth="1"/>
  </cols>
  <sheetData>
    <row r="1" spans="1:9" ht="26.25" customHeight="1">
      <c r="A1" s="280" t="s">
        <v>213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</row>
    <row r="3" spans="1:9" s="243" customFormat="1" ht="13.5" customHeight="1">
      <c r="A3" s="163" t="s">
        <v>224</v>
      </c>
      <c r="B3" s="54"/>
      <c r="C3" s="54"/>
      <c r="D3" s="11"/>
      <c r="E3" s="11"/>
      <c r="F3" s="11"/>
      <c r="G3" s="11"/>
      <c r="H3" s="11"/>
      <c r="I3" s="112" t="s">
        <v>156</v>
      </c>
    </row>
    <row r="4" spans="1:9" s="243" customFormat="1" ht="13.5" customHeight="1">
      <c r="A4" s="390" t="s">
        <v>157</v>
      </c>
      <c r="B4" s="339" t="s">
        <v>82</v>
      </c>
      <c r="C4" s="339"/>
      <c r="D4" s="339"/>
      <c r="E4" s="339"/>
      <c r="F4" s="339"/>
      <c r="G4" s="339"/>
      <c r="H4" s="339" t="s">
        <v>83</v>
      </c>
      <c r="I4" s="344" t="s">
        <v>84</v>
      </c>
    </row>
    <row r="5" spans="1:9" s="243" customFormat="1" ht="13.5" customHeight="1">
      <c r="A5" s="391"/>
      <c r="B5" s="363" t="s">
        <v>5</v>
      </c>
      <c r="C5" s="363" t="s">
        <v>85</v>
      </c>
      <c r="D5" s="363" t="s">
        <v>86</v>
      </c>
      <c r="E5" s="363" t="s">
        <v>87</v>
      </c>
      <c r="F5" s="363"/>
      <c r="G5" s="363"/>
      <c r="H5" s="363"/>
      <c r="I5" s="324"/>
    </row>
    <row r="6" spans="1:9" s="243" customFormat="1" ht="13.5" customHeight="1">
      <c r="A6" s="391"/>
      <c r="B6" s="363"/>
      <c r="C6" s="363"/>
      <c r="D6" s="363"/>
      <c r="E6" s="166" t="s">
        <v>158</v>
      </c>
      <c r="F6" s="166" t="s">
        <v>159</v>
      </c>
      <c r="G6" s="166" t="s">
        <v>160</v>
      </c>
      <c r="H6" s="363"/>
      <c r="I6" s="324"/>
    </row>
    <row r="7" spans="1:9" s="243" customFormat="1" ht="5.25" customHeight="1">
      <c r="A7" s="119"/>
      <c r="B7" s="137"/>
      <c r="C7" s="120"/>
      <c r="D7" s="120"/>
      <c r="E7" s="120"/>
      <c r="F7" s="120"/>
      <c r="G7" s="120"/>
      <c r="H7" s="120"/>
      <c r="I7" s="120"/>
    </row>
    <row r="8" spans="1:9" s="243" customFormat="1" ht="16.5" customHeight="1">
      <c r="A8" s="122">
        <v>17</v>
      </c>
      <c r="B8" s="127">
        <v>774169</v>
      </c>
      <c r="C8" s="123">
        <v>551759</v>
      </c>
      <c r="D8" s="123">
        <v>222410</v>
      </c>
      <c r="E8" s="125">
        <v>2489</v>
      </c>
      <c r="F8" s="123">
        <v>1963</v>
      </c>
      <c r="G8" s="125">
        <v>526</v>
      </c>
      <c r="H8" s="125">
        <v>39291</v>
      </c>
      <c r="I8" s="125">
        <v>4464</v>
      </c>
    </row>
    <row r="9" spans="1:10" s="243" customFormat="1" ht="16.5" customHeight="1">
      <c r="A9" s="108">
        <v>18</v>
      </c>
      <c r="B9" s="109">
        <v>791539</v>
      </c>
      <c r="C9" s="129">
        <v>562433</v>
      </c>
      <c r="D9" s="129">
        <v>229106</v>
      </c>
      <c r="E9" s="99">
        <v>2502</v>
      </c>
      <c r="F9" s="129">
        <v>1976</v>
      </c>
      <c r="G9" s="99">
        <v>526</v>
      </c>
      <c r="H9" s="99">
        <v>40740</v>
      </c>
      <c r="I9" s="99">
        <v>4632</v>
      </c>
      <c r="J9" s="248"/>
    </row>
    <row r="10" spans="1:10" s="243" customFormat="1" ht="16.5" customHeight="1">
      <c r="A10" s="108">
        <v>19</v>
      </c>
      <c r="B10" s="109">
        <v>807589</v>
      </c>
      <c r="C10" s="129">
        <v>572209</v>
      </c>
      <c r="D10" s="129">
        <v>235380</v>
      </c>
      <c r="E10" s="99">
        <v>2510</v>
      </c>
      <c r="F10" s="129">
        <v>1984</v>
      </c>
      <c r="G10" s="99">
        <v>526</v>
      </c>
      <c r="H10" s="99">
        <v>42225</v>
      </c>
      <c r="I10" s="99">
        <v>4760</v>
      </c>
      <c r="J10" s="248"/>
    </row>
    <row r="11" spans="1:10" s="243" customFormat="1" ht="16.5" customHeight="1">
      <c r="A11" s="108">
        <v>20</v>
      </c>
      <c r="B11" s="109">
        <v>822433</v>
      </c>
      <c r="C11" s="129">
        <v>581190</v>
      </c>
      <c r="D11" s="129">
        <v>241243</v>
      </c>
      <c r="E11" s="99">
        <v>2539</v>
      </c>
      <c r="F11" s="99">
        <v>2013</v>
      </c>
      <c r="G11" s="99">
        <v>526</v>
      </c>
      <c r="H11" s="99">
        <v>43438</v>
      </c>
      <c r="I11" s="99">
        <v>4835</v>
      </c>
      <c r="J11" s="248"/>
    </row>
    <row r="12" spans="1:10" ht="16.5" customHeight="1">
      <c r="A12" s="94">
        <v>21</v>
      </c>
      <c r="B12" s="285">
        <f>SUM(C12:D12)</f>
        <v>841388</v>
      </c>
      <c r="C12" s="5">
        <f>SUM(C14:C23)</f>
        <v>593843</v>
      </c>
      <c r="D12" s="5">
        <f aca="true" t="shared" si="0" ref="D12:I12">SUM(D14:D23)</f>
        <v>247545</v>
      </c>
      <c r="E12" s="5">
        <f t="shared" si="0"/>
        <v>2546</v>
      </c>
      <c r="F12" s="5">
        <f t="shared" si="0"/>
        <v>2018</v>
      </c>
      <c r="G12" s="5">
        <f t="shared" si="0"/>
        <v>528</v>
      </c>
      <c r="H12" s="5">
        <f t="shared" si="0"/>
        <v>44621</v>
      </c>
      <c r="I12" s="5">
        <f t="shared" si="0"/>
        <v>4876</v>
      </c>
      <c r="J12" s="249"/>
    </row>
    <row r="13" spans="1:10" ht="5.25" customHeight="1">
      <c r="A13" s="265"/>
      <c r="B13" s="165"/>
      <c r="C13" s="5"/>
      <c r="D13" s="5"/>
      <c r="E13" s="5"/>
      <c r="F13" s="39"/>
      <c r="G13" s="5"/>
      <c r="H13" s="39"/>
      <c r="I13" s="39"/>
      <c r="J13" s="249"/>
    </row>
    <row r="14" spans="1:10" s="243" customFormat="1" ht="16.5" customHeight="1">
      <c r="A14" s="167" t="s">
        <v>88</v>
      </c>
      <c r="B14" s="286">
        <f aca="true" t="shared" si="1" ref="B14:B23">SUM(C14:D14)</f>
        <v>293776</v>
      </c>
      <c r="C14" s="102">
        <v>226446</v>
      </c>
      <c r="D14" s="102">
        <v>67330</v>
      </c>
      <c r="E14" s="109">
        <f>SUM(F14:G14)</f>
        <v>1298</v>
      </c>
      <c r="F14" s="109">
        <v>1259</v>
      </c>
      <c r="G14" s="109">
        <v>39</v>
      </c>
      <c r="H14" s="109">
        <v>27834</v>
      </c>
      <c r="I14" s="109">
        <v>4876</v>
      </c>
      <c r="J14" s="248"/>
    </row>
    <row r="15" spans="1:10" s="243" customFormat="1" ht="16.5" customHeight="1">
      <c r="A15" s="167" t="s">
        <v>89</v>
      </c>
      <c r="B15" s="286">
        <f t="shared" si="1"/>
        <v>30758</v>
      </c>
      <c r="C15" s="102">
        <v>17406</v>
      </c>
      <c r="D15" s="102">
        <v>13352</v>
      </c>
      <c r="E15" s="221" t="s">
        <v>269</v>
      </c>
      <c r="F15" s="221" t="s">
        <v>269</v>
      </c>
      <c r="G15" s="221" t="s">
        <v>269</v>
      </c>
      <c r="H15" s="221" t="s">
        <v>269</v>
      </c>
      <c r="I15" s="221" t="s">
        <v>269</v>
      </c>
      <c r="J15" s="248"/>
    </row>
    <row r="16" spans="1:10" s="243" customFormat="1" ht="16.5" customHeight="1">
      <c r="A16" s="167" t="s">
        <v>90</v>
      </c>
      <c r="B16" s="286">
        <f t="shared" si="1"/>
        <v>71677</v>
      </c>
      <c r="C16" s="102">
        <v>42948</v>
      </c>
      <c r="D16" s="102">
        <v>28729</v>
      </c>
      <c r="E16" s="221" t="s">
        <v>269</v>
      </c>
      <c r="F16" s="221" t="s">
        <v>269</v>
      </c>
      <c r="G16" s="221" t="s">
        <v>269</v>
      </c>
      <c r="H16" s="109">
        <v>3186</v>
      </c>
      <c r="I16" s="221" t="s">
        <v>269</v>
      </c>
      <c r="J16" s="248"/>
    </row>
    <row r="17" spans="1:10" s="243" customFormat="1" ht="16.5" customHeight="1">
      <c r="A17" s="167" t="s">
        <v>91</v>
      </c>
      <c r="B17" s="286">
        <f t="shared" si="1"/>
        <v>22992</v>
      </c>
      <c r="C17" s="102">
        <v>11009</v>
      </c>
      <c r="D17" s="102">
        <v>11983</v>
      </c>
      <c r="E17" s="221" t="s">
        <v>269</v>
      </c>
      <c r="F17" s="221" t="s">
        <v>269</v>
      </c>
      <c r="G17" s="221" t="s">
        <v>269</v>
      </c>
      <c r="H17" s="221" t="s">
        <v>269</v>
      </c>
      <c r="I17" s="221" t="s">
        <v>269</v>
      </c>
      <c r="J17" s="248"/>
    </row>
    <row r="18" spans="1:10" s="243" customFormat="1" ht="16.5" customHeight="1">
      <c r="A18" s="167" t="s">
        <v>92</v>
      </c>
      <c r="B18" s="286">
        <f t="shared" si="1"/>
        <v>51339</v>
      </c>
      <c r="C18" s="102">
        <v>29764</v>
      </c>
      <c r="D18" s="102">
        <v>21575</v>
      </c>
      <c r="E18" s="221" t="s">
        <v>269</v>
      </c>
      <c r="F18" s="221" t="s">
        <v>269</v>
      </c>
      <c r="G18" s="221" t="s">
        <v>269</v>
      </c>
      <c r="H18" s="109">
        <v>3130</v>
      </c>
      <c r="I18" s="221" t="s">
        <v>269</v>
      </c>
      <c r="J18" s="248"/>
    </row>
    <row r="19" spans="1:10" s="243" customFormat="1" ht="16.5" customHeight="1">
      <c r="A19" s="167" t="s">
        <v>93</v>
      </c>
      <c r="B19" s="286">
        <f t="shared" si="1"/>
        <v>53538</v>
      </c>
      <c r="C19" s="102">
        <v>33564</v>
      </c>
      <c r="D19" s="102">
        <v>19974</v>
      </c>
      <c r="E19" s="221" t="s">
        <v>269</v>
      </c>
      <c r="F19" s="221" t="s">
        <v>269</v>
      </c>
      <c r="G19" s="221" t="s">
        <v>269</v>
      </c>
      <c r="H19" s="109">
        <v>2475</v>
      </c>
      <c r="I19" s="221" t="s">
        <v>269</v>
      </c>
      <c r="J19" s="248"/>
    </row>
    <row r="20" spans="1:10" s="243" customFormat="1" ht="16.5" customHeight="1">
      <c r="A20" s="167" t="s">
        <v>94</v>
      </c>
      <c r="B20" s="286">
        <f t="shared" si="1"/>
        <v>46672</v>
      </c>
      <c r="C20" s="102">
        <v>26920</v>
      </c>
      <c r="D20" s="102">
        <v>19752</v>
      </c>
      <c r="E20" s="221" t="s">
        <v>269</v>
      </c>
      <c r="F20" s="221" t="s">
        <v>269</v>
      </c>
      <c r="G20" s="221" t="s">
        <v>269</v>
      </c>
      <c r="H20" s="109">
        <v>951</v>
      </c>
      <c r="I20" s="221" t="s">
        <v>269</v>
      </c>
      <c r="J20" s="248"/>
    </row>
    <row r="21" spans="1:10" s="243" customFormat="1" ht="16.5" customHeight="1">
      <c r="A21" s="167" t="s">
        <v>95</v>
      </c>
      <c r="B21" s="286">
        <f t="shared" si="1"/>
        <v>51743</v>
      </c>
      <c r="C21" s="102">
        <v>30471</v>
      </c>
      <c r="D21" s="102">
        <v>21272</v>
      </c>
      <c r="E21" s="221" t="s">
        <v>269</v>
      </c>
      <c r="F21" s="221" t="s">
        <v>269</v>
      </c>
      <c r="G21" s="221" t="s">
        <v>269</v>
      </c>
      <c r="H21" s="109">
        <v>3570</v>
      </c>
      <c r="I21" s="221" t="s">
        <v>269</v>
      </c>
      <c r="J21" s="248"/>
    </row>
    <row r="22" spans="1:10" s="243" customFormat="1" ht="16.5" customHeight="1">
      <c r="A22" s="167" t="s">
        <v>96</v>
      </c>
      <c r="B22" s="286">
        <f t="shared" si="1"/>
        <v>52982</v>
      </c>
      <c r="C22" s="102">
        <v>34027</v>
      </c>
      <c r="D22" s="102">
        <v>18955</v>
      </c>
      <c r="E22" s="221" t="s">
        <v>269</v>
      </c>
      <c r="F22" s="221" t="s">
        <v>269</v>
      </c>
      <c r="G22" s="221" t="s">
        <v>269</v>
      </c>
      <c r="H22" s="109">
        <v>3299</v>
      </c>
      <c r="I22" s="221" t="s">
        <v>269</v>
      </c>
      <c r="J22" s="248"/>
    </row>
    <row r="23" spans="1:10" s="243" customFormat="1" ht="16.5" customHeight="1">
      <c r="A23" s="167" t="s">
        <v>97</v>
      </c>
      <c r="B23" s="286">
        <f t="shared" si="1"/>
        <v>165911</v>
      </c>
      <c r="C23" s="102">
        <v>141288</v>
      </c>
      <c r="D23" s="102">
        <v>24623</v>
      </c>
      <c r="E23" s="109">
        <f>SUM(F23:G23)</f>
        <v>1248</v>
      </c>
      <c r="F23" s="102">
        <v>759</v>
      </c>
      <c r="G23" s="102">
        <v>489</v>
      </c>
      <c r="H23" s="109">
        <v>176</v>
      </c>
      <c r="I23" s="221" t="s">
        <v>269</v>
      </c>
      <c r="J23" s="248"/>
    </row>
    <row r="24" spans="1:10" ht="5.25" customHeight="1">
      <c r="A24" s="281"/>
      <c r="B24" s="250"/>
      <c r="C24" s="248"/>
      <c r="D24" s="248"/>
      <c r="E24" s="248"/>
      <c r="F24" s="248"/>
      <c r="G24" s="39"/>
      <c r="H24" s="165"/>
      <c r="I24" s="165"/>
      <c r="J24" s="249"/>
    </row>
    <row r="25" spans="1:10" ht="13.5" customHeight="1">
      <c r="A25" s="91" t="s">
        <v>244</v>
      </c>
      <c r="B25" s="139"/>
      <c r="C25" s="139"/>
      <c r="D25" s="139"/>
      <c r="E25" s="139"/>
      <c r="F25" s="139"/>
      <c r="G25" s="139"/>
      <c r="H25" s="139"/>
      <c r="I25" s="139"/>
      <c r="J25" s="249"/>
    </row>
    <row r="26" spans="1:10" ht="13.5" customHeight="1">
      <c r="A26" s="154" t="s">
        <v>245</v>
      </c>
      <c r="B26" s="41"/>
      <c r="C26" s="41"/>
      <c r="D26" s="41"/>
      <c r="E26" s="41"/>
      <c r="F26" s="41"/>
      <c r="G26" s="41"/>
      <c r="H26" s="41"/>
      <c r="I26" s="41"/>
      <c r="J26" s="249"/>
    </row>
    <row r="27" spans="1:10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249"/>
    </row>
    <row r="28" spans="1:10" ht="13.5" customHeight="1">
      <c r="A28" s="41"/>
      <c r="B28" s="41"/>
      <c r="C28" s="41"/>
      <c r="D28" s="41"/>
      <c r="E28" s="41"/>
      <c r="F28" s="41"/>
      <c r="G28" s="41"/>
      <c r="H28" s="41"/>
      <c r="I28" s="41"/>
      <c r="J28" s="249"/>
    </row>
    <row r="29" ht="13.5" customHeight="1"/>
    <row r="30" spans="1:10" ht="13.5" customHeight="1">
      <c r="A30" s="164" t="s">
        <v>225</v>
      </c>
      <c r="B30" s="38"/>
      <c r="C30" s="38"/>
      <c r="D30" s="38"/>
      <c r="E30" s="38"/>
      <c r="F30" s="38"/>
      <c r="G30" s="38"/>
      <c r="H30" s="90" t="s">
        <v>156</v>
      </c>
      <c r="I30" s="38"/>
      <c r="J30" s="249"/>
    </row>
    <row r="31" spans="1:10" s="283" customFormat="1" ht="15" customHeight="1">
      <c r="A31" s="389" t="s">
        <v>157</v>
      </c>
      <c r="B31" s="356" t="s">
        <v>98</v>
      </c>
      <c r="C31" s="356"/>
      <c r="D31" s="356"/>
      <c r="E31" s="356" t="s">
        <v>99</v>
      </c>
      <c r="F31" s="356"/>
      <c r="G31" s="356"/>
      <c r="H31" s="357"/>
      <c r="I31" s="29"/>
      <c r="J31" s="282"/>
    </row>
    <row r="32" spans="1:10" s="283" customFormat="1" ht="15" customHeight="1">
      <c r="A32" s="354"/>
      <c r="B32" s="104" t="s">
        <v>5</v>
      </c>
      <c r="C32" s="104" t="s">
        <v>100</v>
      </c>
      <c r="D32" s="104" t="s">
        <v>101</v>
      </c>
      <c r="E32" s="104" t="s">
        <v>25</v>
      </c>
      <c r="F32" s="352" t="s">
        <v>102</v>
      </c>
      <c r="G32" s="352"/>
      <c r="H32" s="105" t="s">
        <v>101</v>
      </c>
      <c r="I32" s="29"/>
      <c r="J32" s="282"/>
    </row>
    <row r="33" spans="1:10" ht="5.25" customHeight="1">
      <c r="A33" s="284"/>
      <c r="B33" s="249"/>
      <c r="C33" s="249"/>
      <c r="D33" s="249"/>
      <c r="E33" s="249"/>
      <c r="F33" s="249"/>
      <c r="G33" s="249"/>
      <c r="H33" s="249"/>
      <c r="I33" s="241"/>
      <c r="J33" s="249"/>
    </row>
    <row r="34" spans="1:10" ht="16.5" customHeight="1">
      <c r="A34" s="108">
        <v>17</v>
      </c>
      <c r="B34" s="129">
        <v>86270</v>
      </c>
      <c r="C34" s="99">
        <v>77152</v>
      </c>
      <c r="D34" s="129">
        <v>9118</v>
      </c>
      <c r="E34" s="129">
        <v>481041</v>
      </c>
      <c r="F34" s="222">
        <v>407795</v>
      </c>
      <c r="G34" s="168">
        <v>-2409</v>
      </c>
      <c r="H34" s="99">
        <v>73246</v>
      </c>
      <c r="I34" s="39"/>
      <c r="J34" s="249"/>
    </row>
    <row r="35" spans="1:10" ht="16.5" customHeight="1">
      <c r="A35" s="108">
        <v>18</v>
      </c>
      <c r="B35" s="129">
        <v>84182</v>
      </c>
      <c r="C35" s="99">
        <v>75502</v>
      </c>
      <c r="D35" s="129">
        <v>8680</v>
      </c>
      <c r="E35" s="129">
        <v>477977</v>
      </c>
      <c r="F35" s="222">
        <v>408844</v>
      </c>
      <c r="G35" s="168">
        <v>-2128</v>
      </c>
      <c r="H35" s="99">
        <v>69133</v>
      </c>
      <c r="I35" s="39"/>
      <c r="J35" s="249"/>
    </row>
    <row r="36" spans="1:10" ht="16.5" customHeight="1">
      <c r="A36" s="108">
        <v>19</v>
      </c>
      <c r="B36" s="129">
        <v>78206</v>
      </c>
      <c r="C36" s="99">
        <v>70038</v>
      </c>
      <c r="D36" s="129">
        <v>8168</v>
      </c>
      <c r="E36" s="129">
        <v>478990</v>
      </c>
      <c r="F36" s="222">
        <v>410451</v>
      </c>
      <c r="G36" s="168">
        <v>-2353</v>
      </c>
      <c r="H36" s="99">
        <v>68539</v>
      </c>
      <c r="I36" s="39"/>
      <c r="J36" s="249"/>
    </row>
    <row r="37" spans="1:10" ht="16.5" customHeight="1">
      <c r="A37" s="108">
        <v>20</v>
      </c>
      <c r="B37" s="129">
        <v>71419</v>
      </c>
      <c r="C37" s="99">
        <v>62365</v>
      </c>
      <c r="D37" s="99">
        <v>9054</v>
      </c>
      <c r="E37" s="129">
        <v>483493</v>
      </c>
      <c r="F37" s="222">
        <v>414132</v>
      </c>
      <c r="G37" s="168">
        <v>-2125</v>
      </c>
      <c r="H37" s="129">
        <v>69361</v>
      </c>
      <c r="I37" s="39"/>
      <c r="J37" s="249"/>
    </row>
    <row r="38" spans="1:10" ht="16.5" customHeight="1">
      <c r="A38" s="94">
        <v>21</v>
      </c>
      <c r="B38" s="156">
        <f>SUM(C38:D38)</f>
        <v>76256</v>
      </c>
      <c r="C38" s="39">
        <f>SUM(C40:C48)</f>
        <v>67190</v>
      </c>
      <c r="D38" s="39">
        <f>SUM(D40:D48)</f>
        <v>9066</v>
      </c>
      <c r="E38" s="5">
        <f>SUM(F38,H38)</f>
        <v>511486</v>
      </c>
      <c r="F38" s="223">
        <f>SUM(F40:F48)</f>
        <v>444034</v>
      </c>
      <c r="G38" s="76">
        <f>SUM(G40:G48)</f>
        <v>-1698</v>
      </c>
      <c r="H38" s="5">
        <f>SUM(H40:H48)</f>
        <v>67452</v>
      </c>
      <c r="I38" s="39"/>
      <c r="J38" s="249"/>
    </row>
    <row r="39" spans="1:10" ht="5.25" customHeight="1">
      <c r="A39" s="265"/>
      <c r="B39" s="5"/>
      <c r="C39" s="5"/>
      <c r="D39" s="5"/>
      <c r="E39" s="5"/>
      <c r="F39" s="223"/>
      <c r="G39" s="76"/>
      <c r="H39" s="39"/>
      <c r="I39" s="5"/>
      <c r="J39" s="249"/>
    </row>
    <row r="40" spans="1:10" ht="16.5" customHeight="1">
      <c r="A40" s="167" t="s">
        <v>88</v>
      </c>
      <c r="B40" s="287">
        <f aca="true" t="shared" si="2" ref="B40:B48">C40+D40</f>
        <v>38366</v>
      </c>
      <c r="C40" s="109">
        <v>36108</v>
      </c>
      <c r="D40" s="102">
        <v>2258</v>
      </c>
      <c r="E40" s="102">
        <f aca="true" t="shared" si="3" ref="E40:E48">F40+H40</f>
        <v>228320</v>
      </c>
      <c r="F40" s="288">
        <v>213892</v>
      </c>
      <c r="G40" s="289">
        <v>-1555</v>
      </c>
      <c r="H40" s="109">
        <v>14428</v>
      </c>
      <c r="I40" s="39"/>
      <c r="J40" s="249"/>
    </row>
    <row r="41" spans="1:10" ht="16.5" customHeight="1">
      <c r="A41" s="167" t="s">
        <v>89</v>
      </c>
      <c r="B41" s="287">
        <f t="shared" si="2"/>
        <v>2722</v>
      </c>
      <c r="C41" s="109">
        <v>2318</v>
      </c>
      <c r="D41" s="102">
        <v>404</v>
      </c>
      <c r="E41" s="102">
        <f t="shared" si="3"/>
        <v>14740</v>
      </c>
      <c r="F41" s="288">
        <v>11684</v>
      </c>
      <c r="G41" s="289" t="s">
        <v>269</v>
      </c>
      <c r="H41" s="109">
        <v>3056</v>
      </c>
      <c r="I41" s="39"/>
      <c r="J41" s="249"/>
    </row>
    <row r="42" spans="1:10" ht="16.5" customHeight="1">
      <c r="A42" s="167" t="s">
        <v>90</v>
      </c>
      <c r="B42" s="287">
        <f t="shared" si="2"/>
        <v>6722</v>
      </c>
      <c r="C42" s="109">
        <v>5144</v>
      </c>
      <c r="D42" s="102">
        <v>1578</v>
      </c>
      <c r="E42" s="102">
        <f t="shared" si="3"/>
        <v>47206</v>
      </c>
      <c r="F42" s="288">
        <v>36779</v>
      </c>
      <c r="G42" s="289">
        <v>-54</v>
      </c>
      <c r="H42" s="109">
        <v>10427</v>
      </c>
      <c r="I42" s="39"/>
      <c r="J42" s="249"/>
    </row>
    <row r="43" spans="1:10" ht="16.5" customHeight="1">
      <c r="A43" s="167" t="s">
        <v>91</v>
      </c>
      <c r="B43" s="287">
        <f t="shared" si="2"/>
        <v>4018</v>
      </c>
      <c r="C43" s="109">
        <v>3184</v>
      </c>
      <c r="D43" s="102">
        <v>834</v>
      </c>
      <c r="E43" s="102">
        <f t="shared" si="3"/>
        <v>28304</v>
      </c>
      <c r="F43" s="288">
        <v>22244</v>
      </c>
      <c r="G43" s="289">
        <v>-14</v>
      </c>
      <c r="H43" s="109">
        <v>6060</v>
      </c>
      <c r="I43" s="39"/>
      <c r="J43" s="249"/>
    </row>
    <row r="44" spans="1:10" ht="16.5" customHeight="1">
      <c r="A44" s="167" t="s">
        <v>92</v>
      </c>
      <c r="B44" s="287">
        <f t="shared" si="2"/>
        <v>6299</v>
      </c>
      <c r="C44" s="109">
        <v>5296</v>
      </c>
      <c r="D44" s="102">
        <v>1003</v>
      </c>
      <c r="E44" s="102">
        <f t="shared" si="3"/>
        <v>38726</v>
      </c>
      <c r="F44" s="288">
        <v>31775</v>
      </c>
      <c r="G44" s="289" t="s">
        <v>269</v>
      </c>
      <c r="H44" s="109">
        <v>6951</v>
      </c>
      <c r="I44" s="39"/>
      <c r="J44" s="249"/>
    </row>
    <row r="45" spans="1:10" ht="16.5" customHeight="1">
      <c r="A45" s="167" t="s">
        <v>93</v>
      </c>
      <c r="B45" s="287">
        <f t="shared" si="2"/>
        <v>2981</v>
      </c>
      <c r="C45" s="109">
        <v>2400</v>
      </c>
      <c r="D45" s="102">
        <v>581</v>
      </c>
      <c r="E45" s="102">
        <f t="shared" si="3"/>
        <v>26029</v>
      </c>
      <c r="F45" s="288">
        <v>20660</v>
      </c>
      <c r="G45" s="289">
        <v>-26</v>
      </c>
      <c r="H45" s="109">
        <v>5369</v>
      </c>
      <c r="I45" s="39"/>
      <c r="J45" s="249"/>
    </row>
    <row r="46" spans="1:10" ht="16.5" customHeight="1">
      <c r="A46" s="167" t="s">
        <v>94</v>
      </c>
      <c r="B46" s="287">
        <f t="shared" si="2"/>
        <v>3591</v>
      </c>
      <c r="C46" s="109">
        <v>3100</v>
      </c>
      <c r="D46" s="102">
        <v>491</v>
      </c>
      <c r="E46" s="102">
        <f t="shared" si="3"/>
        <v>23788</v>
      </c>
      <c r="F46" s="288">
        <v>19667</v>
      </c>
      <c r="G46" s="289">
        <v>-1</v>
      </c>
      <c r="H46" s="109">
        <v>4121</v>
      </c>
      <c r="I46" s="39"/>
      <c r="J46" s="249"/>
    </row>
    <row r="47" spans="1:10" ht="16.5" customHeight="1">
      <c r="A47" s="167" t="s">
        <v>95</v>
      </c>
      <c r="B47" s="287">
        <f t="shared" si="2"/>
        <v>5622</v>
      </c>
      <c r="C47" s="109">
        <v>4634</v>
      </c>
      <c r="D47" s="102">
        <v>988</v>
      </c>
      <c r="E47" s="102">
        <f t="shared" si="3"/>
        <v>47061</v>
      </c>
      <c r="F47" s="288">
        <v>39371</v>
      </c>
      <c r="G47" s="289">
        <v>-48</v>
      </c>
      <c r="H47" s="109">
        <v>7690</v>
      </c>
      <c r="I47" s="39"/>
      <c r="J47" s="249"/>
    </row>
    <row r="48" spans="1:10" ht="16.5" customHeight="1">
      <c r="A48" s="167" t="s">
        <v>96</v>
      </c>
      <c r="B48" s="287">
        <f t="shared" si="2"/>
        <v>5935</v>
      </c>
      <c r="C48" s="109">
        <v>5006</v>
      </c>
      <c r="D48" s="102">
        <v>929</v>
      </c>
      <c r="E48" s="102">
        <f t="shared" si="3"/>
        <v>57312</v>
      </c>
      <c r="F48" s="288">
        <v>47962</v>
      </c>
      <c r="G48" s="289" t="s">
        <v>269</v>
      </c>
      <c r="H48" s="109">
        <v>9350</v>
      </c>
      <c r="I48" s="39"/>
      <c r="J48" s="249"/>
    </row>
    <row r="49" spans="1:10" ht="3.75" customHeight="1">
      <c r="A49" s="106"/>
      <c r="B49" s="100"/>
      <c r="C49" s="100"/>
      <c r="D49" s="100"/>
      <c r="E49" s="100"/>
      <c r="F49" s="100"/>
      <c r="G49" s="100"/>
      <c r="H49" s="100"/>
      <c r="I49" s="5"/>
      <c r="J49" s="249"/>
    </row>
    <row r="50" spans="1:9" s="243" customFormat="1" ht="13.5" customHeight="1">
      <c r="A50" s="226" t="s">
        <v>260</v>
      </c>
      <c r="B50" s="275"/>
      <c r="C50" s="275"/>
      <c r="D50" s="275"/>
      <c r="E50" s="275"/>
      <c r="F50" s="275"/>
      <c r="G50" s="275"/>
      <c r="H50" s="275"/>
      <c r="I50" s="248"/>
    </row>
    <row r="51" spans="1:9" s="243" customFormat="1" ht="13.5" customHeight="1">
      <c r="A51" s="258"/>
      <c r="B51" s="250"/>
      <c r="C51" s="250"/>
      <c r="D51" s="250"/>
      <c r="E51" s="250"/>
      <c r="F51" s="250"/>
      <c r="G51" s="250"/>
      <c r="H51" s="250"/>
      <c r="I51" s="248"/>
    </row>
    <row r="52" spans="2:9" s="243" customFormat="1" ht="13.5" customHeight="1">
      <c r="B52" s="248"/>
      <c r="C52" s="248"/>
      <c r="D52" s="248"/>
      <c r="E52" s="248"/>
      <c r="F52" s="248"/>
      <c r="G52" s="248"/>
      <c r="H52" s="248"/>
      <c r="I52" s="248"/>
    </row>
    <row r="53" spans="2:9" s="243" customFormat="1" ht="13.5" customHeight="1">
      <c r="B53" s="248"/>
      <c r="C53" s="248"/>
      <c r="D53" s="248"/>
      <c r="E53" s="248"/>
      <c r="F53" s="248"/>
      <c r="G53" s="248"/>
      <c r="H53" s="248"/>
      <c r="I53" s="248"/>
    </row>
    <row r="54" s="243" customFormat="1" ht="13.5" customHeight="1"/>
    <row r="55" spans="1:9" ht="13.5" customHeight="1">
      <c r="A55" s="243"/>
      <c r="B55" s="16"/>
      <c r="C55" s="16"/>
      <c r="D55" s="16"/>
      <c r="E55" s="16"/>
      <c r="F55" s="16"/>
      <c r="G55" s="16"/>
      <c r="H55" s="16"/>
      <c r="I55" s="16"/>
    </row>
  </sheetData>
  <mergeCells count="12">
    <mergeCell ref="A4:A6"/>
    <mergeCell ref="H4:H6"/>
    <mergeCell ref="I4:I6"/>
    <mergeCell ref="B4:G4"/>
    <mergeCell ref="E5:G5"/>
    <mergeCell ref="D5:D6"/>
    <mergeCell ref="C5:C6"/>
    <mergeCell ref="B5:B6"/>
    <mergeCell ref="E31:H31"/>
    <mergeCell ref="B31:D31"/>
    <mergeCell ref="F32:G32"/>
    <mergeCell ref="A31:A3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&amp;L&amp;8 132　　　教　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L53" sqref="L53"/>
    </sheetView>
  </sheetViews>
  <sheetFormatPr defaultColWidth="9.00390625" defaultRowHeight="13.5"/>
  <cols>
    <col min="1" max="1" width="11.00390625" style="240" customWidth="1"/>
    <col min="2" max="7" width="12.125" style="240" customWidth="1"/>
    <col min="8" max="16" width="7.625" style="240" customWidth="1"/>
    <col min="17" max="31" width="3.125" style="240" customWidth="1"/>
    <col min="32" max="16384" width="9.00390625" style="240" customWidth="1"/>
  </cols>
  <sheetData>
    <row r="1" spans="1:15" ht="26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46"/>
    </row>
    <row r="2" spans="1:17" ht="22.5" customHeight="1">
      <c r="A2" s="12"/>
      <c r="B2" s="12"/>
      <c r="C2" s="12"/>
      <c r="D2" s="12"/>
      <c r="E2" s="12"/>
      <c r="F2" s="12"/>
      <c r="G2" s="12"/>
      <c r="H2" s="12"/>
      <c r="I2" s="21"/>
      <c r="J2" s="21"/>
      <c r="K2" s="21"/>
      <c r="L2" s="21"/>
      <c r="M2" s="21"/>
      <c r="N2" s="21"/>
      <c r="O2" s="21"/>
      <c r="P2" s="21"/>
      <c r="Q2" s="12"/>
    </row>
    <row r="3" spans="1:17" ht="13.5" customHeight="1">
      <c r="A3" s="164" t="s">
        <v>226</v>
      </c>
      <c r="B3" s="64"/>
      <c r="C3" s="64"/>
      <c r="D3" s="38"/>
      <c r="E3" s="38"/>
      <c r="F3" s="38"/>
      <c r="G3" s="90" t="s">
        <v>156</v>
      </c>
      <c r="H3" s="243"/>
      <c r="I3" s="11"/>
      <c r="J3" s="11"/>
      <c r="K3" s="11"/>
      <c r="L3" s="11"/>
      <c r="M3" s="257"/>
      <c r="N3" s="11"/>
      <c r="O3" s="257"/>
      <c r="P3" s="257"/>
      <c r="Q3" s="257"/>
    </row>
    <row r="4" spans="1:15" s="243" customFormat="1" ht="15" customHeight="1">
      <c r="A4" s="389" t="s">
        <v>157</v>
      </c>
      <c r="B4" s="356" t="s">
        <v>103</v>
      </c>
      <c r="C4" s="356"/>
      <c r="D4" s="356"/>
      <c r="E4" s="356" t="s">
        <v>104</v>
      </c>
      <c r="F4" s="356" t="s">
        <v>83</v>
      </c>
      <c r="G4" s="357" t="s">
        <v>105</v>
      </c>
      <c r="H4" s="258"/>
      <c r="I4" s="258"/>
      <c r="J4" s="258"/>
      <c r="K4" s="258"/>
      <c r="L4" s="258"/>
      <c r="M4" s="258"/>
      <c r="N4" s="258"/>
      <c r="O4" s="258"/>
    </row>
    <row r="5" spans="1:15" s="243" customFormat="1" ht="15" customHeight="1">
      <c r="A5" s="354"/>
      <c r="B5" s="104" t="s">
        <v>5</v>
      </c>
      <c r="C5" s="104" t="s">
        <v>85</v>
      </c>
      <c r="D5" s="104" t="s">
        <v>86</v>
      </c>
      <c r="E5" s="392"/>
      <c r="F5" s="352"/>
      <c r="G5" s="353"/>
      <c r="H5" s="258"/>
      <c r="I5" s="258"/>
      <c r="J5" s="258"/>
      <c r="K5" s="258"/>
      <c r="L5" s="258"/>
      <c r="M5" s="258"/>
      <c r="N5" s="258"/>
      <c r="O5" s="258"/>
    </row>
    <row r="6" spans="1:15" s="243" customFormat="1" ht="4.5" customHeight="1">
      <c r="A6" s="111"/>
      <c r="B6" s="135"/>
      <c r="C6" s="135"/>
      <c r="D6" s="135"/>
      <c r="E6" s="135"/>
      <c r="F6" s="135"/>
      <c r="G6" s="135"/>
      <c r="H6" s="258"/>
      <c r="I6" s="258"/>
      <c r="J6" s="258"/>
      <c r="K6" s="258"/>
      <c r="L6" s="258"/>
      <c r="M6" s="258"/>
      <c r="N6" s="258"/>
      <c r="O6" s="258"/>
    </row>
    <row r="7" spans="1:15" s="243" customFormat="1" ht="18" customHeight="1">
      <c r="A7" s="108">
        <v>17</v>
      </c>
      <c r="B7" s="109">
        <v>1443218</v>
      </c>
      <c r="C7" s="129">
        <v>936295</v>
      </c>
      <c r="D7" s="129">
        <v>506923</v>
      </c>
      <c r="E7" s="129">
        <v>29</v>
      </c>
      <c r="F7" s="129">
        <v>176574</v>
      </c>
      <c r="G7" s="129">
        <v>16492</v>
      </c>
      <c r="H7" s="258"/>
      <c r="I7" s="258"/>
      <c r="J7" s="258"/>
      <c r="K7" s="258"/>
      <c r="L7" s="258"/>
      <c r="M7" s="258"/>
      <c r="N7" s="258"/>
      <c r="O7" s="258"/>
    </row>
    <row r="8" spans="1:15" s="243" customFormat="1" ht="18" customHeight="1">
      <c r="A8" s="108">
        <v>18</v>
      </c>
      <c r="B8" s="109">
        <v>1477362</v>
      </c>
      <c r="C8" s="129">
        <v>952779</v>
      </c>
      <c r="D8" s="129">
        <v>524583</v>
      </c>
      <c r="E8" s="129">
        <v>27</v>
      </c>
      <c r="F8" s="129">
        <v>179979</v>
      </c>
      <c r="G8" s="129">
        <v>14795</v>
      </c>
      <c r="H8" s="258"/>
      <c r="I8" s="258"/>
      <c r="J8" s="258"/>
      <c r="K8" s="258"/>
      <c r="L8" s="258"/>
      <c r="M8" s="258"/>
      <c r="N8" s="258"/>
      <c r="O8" s="258"/>
    </row>
    <row r="9" spans="1:15" s="243" customFormat="1" ht="18" customHeight="1">
      <c r="A9" s="108">
        <v>19</v>
      </c>
      <c r="B9" s="109">
        <v>1489864</v>
      </c>
      <c r="C9" s="129">
        <v>947819</v>
      </c>
      <c r="D9" s="129">
        <v>542045</v>
      </c>
      <c r="E9" s="129">
        <v>17</v>
      </c>
      <c r="F9" s="129">
        <v>183025</v>
      </c>
      <c r="G9" s="129">
        <v>13506</v>
      </c>
      <c r="H9" s="258"/>
      <c r="I9" s="258"/>
      <c r="J9" s="258"/>
      <c r="K9" s="258"/>
      <c r="L9" s="258"/>
      <c r="M9" s="258"/>
      <c r="N9" s="258"/>
      <c r="O9" s="258"/>
    </row>
    <row r="10" spans="1:15" s="243" customFormat="1" ht="18" customHeight="1">
      <c r="A10" s="108">
        <v>20</v>
      </c>
      <c r="B10" s="109">
        <v>1508538</v>
      </c>
      <c r="C10" s="109">
        <v>963274</v>
      </c>
      <c r="D10" s="109">
        <v>545264</v>
      </c>
      <c r="E10" s="129">
        <v>9</v>
      </c>
      <c r="F10" s="129">
        <v>177342</v>
      </c>
      <c r="G10" s="129">
        <v>12212</v>
      </c>
      <c r="H10" s="258"/>
      <c r="I10" s="258"/>
      <c r="J10" s="258"/>
      <c r="K10" s="258"/>
      <c r="L10" s="258"/>
      <c r="M10" s="258"/>
      <c r="N10" s="258"/>
      <c r="O10" s="258"/>
    </row>
    <row r="11" spans="1:15" ht="18" customHeight="1">
      <c r="A11" s="29">
        <v>21</v>
      </c>
      <c r="B11" s="285">
        <f>SUM(C11:D11)</f>
        <v>1588998</v>
      </c>
      <c r="C11" s="39">
        <f>SUM(C13:C21)</f>
        <v>1023028</v>
      </c>
      <c r="D11" s="39">
        <f>SUM(D13:D21)</f>
        <v>565970</v>
      </c>
      <c r="E11" s="39">
        <f>SUM(E13:E21)</f>
        <v>75</v>
      </c>
      <c r="F11" s="39">
        <f>SUM(F13:F21)</f>
        <v>186091</v>
      </c>
      <c r="G11" s="39">
        <f>SUM(G13:G21)</f>
        <v>9430</v>
      </c>
      <c r="H11" s="257"/>
      <c r="I11" s="257"/>
      <c r="J11" s="257"/>
      <c r="K11" s="257"/>
      <c r="L11" s="257"/>
      <c r="M11" s="257"/>
      <c r="N11" s="257"/>
      <c r="O11" s="257"/>
    </row>
    <row r="12" spans="1:15" ht="4.5" customHeight="1">
      <c r="A12" s="265"/>
      <c r="B12" s="39"/>
      <c r="C12" s="5"/>
      <c r="D12" s="5"/>
      <c r="E12" s="5"/>
      <c r="F12" s="5"/>
      <c r="G12" s="5"/>
      <c r="H12" s="257"/>
      <c r="I12" s="257"/>
      <c r="J12" s="257"/>
      <c r="K12" s="257"/>
      <c r="L12" s="257"/>
      <c r="M12" s="257"/>
      <c r="N12" s="257"/>
      <c r="O12" s="257"/>
    </row>
    <row r="13" spans="1:15" s="243" customFormat="1" ht="18" customHeight="1">
      <c r="A13" s="199" t="s">
        <v>88</v>
      </c>
      <c r="B13" s="286">
        <f aca="true" t="shared" si="0" ref="B13:B21">SUM(C13:D13)</f>
        <v>539411</v>
      </c>
      <c r="C13" s="102">
        <v>412648</v>
      </c>
      <c r="D13" s="102">
        <v>126763</v>
      </c>
      <c r="E13" s="102">
        <v>13</v>
      </c>
      <c r="F13" s="102">
        <v>105909</v>
      </c>
      <c r="G13" s="102">
        <v>8737</v>
      </c>
      <c r="H13" s="258"/>
      <c r="I13" s="258"/>
      <c r="J13" s="258"/>
      <c r="K13" s="258"/>
      <c r="L13" s="258"/>
      <c r="M13" s="258"/>
      <c r="N13" s="258"/>
      <c r="O13" s="258"/>
    </row>
    <row r="14" spans="1:15" s="243" customFormat="1" ht="18" customHeight="1">
      <c r="A14" s="199" t="s">
        <v>89</v>
      </c>
      <c r="B14" s="286">
        <f t="shared" si="0"/>
        <v>54290</v>
      </c>
      <c r="C14" s="102">
        <v>29668</v>
      </c>
      <c r="D14" s="102">
        <v>24622</v>
      </c>
      <c r="E14" s="102" t="s">
        <v>269</v>
      </c>
      <c r="F14" s="102">
        <v>164</v>
      </c>
      <c r="G14" s="102" t="s">
        <v>269</v>
      </c>
      <c r="H14" s="258"/>
      <c r="I14" s="258"/>
      <c r="J14" s="258"/>
      <c r="K14" s="258"/>
      <c r="L14" s="258"/>
      <c r="M14" s="258"/>
      <c r="N14" s="258"/>
      <c r="O14" s="258"/>
    </row>
    <row r="15" spans="1:15" s="243" customFormat="1" ht="18" customHeight="1">
      <c r="A15" s="199" t="s">
        <v>90</v>
      </c>
      <c r="B15" s="286">
        <f t="shared" si="0"/>
        <v>193529</v>
      </c>
      <c r="C15" s="102">
        <v>104026</v>
      </c>
      <c r="D15" s="102">
        <v>89503</v>
      </c>
      <c r="E15" s="102" t="s">
        <v>269</v>
      </c>
      <c r="F15" s="102">
        <v>15901</v>
      </c>
      <c r="G15" s="102">
        <v>11</v>
      </c>
      <c r="H15" s="258"/>
      <c r="I15" s="258"/>
      <c r="J15" s="258"/>
      <c r="K15" s="258"/>
      <c r="L15" s="258"/>
      <c r="M15" s="258"/>
      <c r="N15" s="258"/>
      <c r="O15" s="258"/>
    </row>
    <row r="16" spans="1:15" s="243" customFormat="1" ht="18" customHeight="1">
      <c r="A16" s="199" t="s">
        <v>91</v>
      </c>
      <c r="B16" s="286">
        <f t="shared" si="0"/>
        <v>103869</v>
      </c>
      <c r="C16" s="102">
        <v>55190</v>
      </c>
      <c r="D16" s="102">
        <v>48679</v>
      </c>
      <c r="E16" s="102" t="s">
        <v>269</v>
      </c>
      <c r="F16" s="102">
        <v>756</v>
      </c>
      <c r="G16" s="102" t="s">
        <v>269</v>
      </c>
      <c r="H16" s="258"/>
      <c r="I16" s="258"/>
      <c r="J16" s="258"/>
      <c r="K16" s="258"/>
      <c r="L16" s="258"/>
      <c r="M16" s="258"/>
      <c r="N16" s="258"/>
      <c r="O16" s="258"/>
    </row>
    <row r="17" spans="1:15" s="243" customFormat="1" ht="18" customHeight="1">
      <c r="A17" s="199" t="s">
        <v>92</v>
      </c>
      <c r="B17" s="286">
        <f t="shared" si="0"/>
        <v>149260</v>
      </c>
      <c r="C17" s="102">
        <v>93504</v>
      </c>
      <c r="D17" s="102">
        <v>55756</v>
      </c>
      <c r="E17" s="102" t="s">
        <v>269</v>
      </c>
      <c r="F17" s="102">
        <v>15518</v>
      </c>
      <c r="G17" s="102" t="s">
        <v>269</v>
      </c>
      <c r="H17" s="258"/>
      <c r="I17" s="258"/>
      <c r="J17" s="258"/>
      <c r="K17" s="258"/>
      <c r="L17" s="258"/>
      <c r="M17" s="258"/>
      <c r="N17" s="258"/>
      <c r="O17" s="258"/>
    </row>
    <row r="18" spans="1:15" s="243" customFormat="1" ht="18" customHeight="1">
      <c r="A18" s="199" t="s">
        <v>93</v>
      </c>
      <c r="B18" s="286">
        <f t="shared" si="0"/>
        <v>93580</v>
      </c>
      <c r="C18" s="102">
        <v>52990</v>
      </c>
      <c r="D18" s="102">
        <v>40590</v>
      </c>
      <c r="E18" s="102">
        <v>62</v>
      </c>
      <c r="F18" s="102">
        <v>9791</v>
      </c>
      <c r="G18" s="102">
        <v>272</v>
      </c>
      <c r="H18" s="258"/>
      <c r="I18" s="258"/>
      <c r="J18" s="258"/>
      <c r="K18" s="258"/>
      <c r="L18" s="258"/>
      <c r="M18" s="258"/>
      <c r="N18" s="258"/>
      <c r="O18" s="258"/>
    </row>
    <row r="19" spans="1:15" s="243" customFormat="1" ht="18" customHeight="1">
      <c r="A19" s="199" t="s">
        <v>94</v>
      </c>
      <c r="B19" s="286">
        <f t="shared" si="0"/>
        <v>93244</v>
      </c>
      <c r="C19" s="102">
        <v>50079</v>
      </c>
      <c r="D19" s="102">
        <v>43165</v>
      </c>
      <c r="E19" s="102" t="s">
        <v>269</v>
      </c>
      <c r="F19" s="102">
        <v>1603</v>
      </c>
      <c r="G19" s="102">
        <v>6</v>
      </c>
      <c r="H19" s="258"/>
      <c r="I19" s="258"/>
      <c r="J19" s="258"/>
      <c r="K19" s="258"/>
      <c r="L19" s="258"/>
      <c r="M19" s="258"/>
      <c r="N19" s="258"/>
      <c r="O19" s="258"/>
    </row>
    <row r="20" spans="1:15" s="243" customFormat="1" ht="18" customHeight="1">
      <c r="A20" s="199" t="s">
        <v>95</v>
      </c>
      <c r="B20" s="286">
        <f t="shared" si="0"/>
        <v>159713</v>
      </c>
      <c r="C20" s="102">
        <v>97588</v>
      </c>
      <c r="D20" s="102">
        <v>62125</v>
      </c>
      <c r="E20" s="102" t="s">
        <v>269</v>
      </c>
      <c r="F20" s="102">
        <v>16386</v>
      </c>
      <c r="G20" s="102">
        <v>404</v>
      </c>
      <c r="H20" s="258"/>
      <c r="I20" s="258"/>
      <c r="J20" s="258"/>
      <c r="K20" s="258"/>
      <c r="L20" s="258"/>
      <c r="M20" s="258"/>
      <c r="N20" s="258"/>
      <c r="O20" s="258"/>
    </row>
    <row r="21" spans="1:15" s="243" customFormat="1" ht="18" customHeight="1">
      <c r="A21" s="199" t="s">
        <v>96</v>
      </c>
      <c r="B21" s="286">
        <f t="shared" si="0"/>
        <v>202102</v>
      </c>
      <c r="C21" s="102">
        <v>127335</v>
      </c>
      <c r="D21" s="102">
        <v>74767</v>
      </c>
      <c r="E21" s="102" t="s">
        <v>269</v>
      </c>
      <c r="F21" s="102">
        <v>20063</v>
      </c>
      <c r="G21" s="102" t="s">
        <v>269</v>
      </c>
      <c r="H21" s="258"/>
      <c r="I21" s="258"/>
      <c r="J21" s="258"/>
      <c r="K21" s="258"/>
      <c r="L21" s="258"/>
      <c r="M21" s="258"/>
      <c r="N21" s="258"/>
      <c r="O21" s="258"/>
    </row>
    <row r="22" spans="1:15" ht="4.5" customHeight="1">
      <c r="A22" s="269"/>
      <c r="B22" s="5"/>
      <c r="C22" s="5"/>
      <c r="D22" s="5"/>
      <c r="E22" s="5"/>
      <c r="F22" s="5"/>
      <c r="G22" s="5"/>
      <c r="H22" s="257"/>
      <c r="I22" s="257"/>
      <c r="J22" s="257"/>
      <c r="K22" s="257"/>
      <c r="L22" s="257"/>
      <c r="M22" s="257"/>
      <c r="N22" s="257"/>
      <c r="O22" s="257"/>
    </row>
    <row r="23" spans="1:22" ht="13.5" customHeight="1">
      <c r="A23" s="91" t="s">
        <v>262</v>
      </c>
      <c r="B23" s="275"/>
      <c r="C23" s="275"/>
      <c r="D23" s="275"/>
      <c r="E23" s="275"/>
      <c r="F23" s="275"/>
      <c r="G23" s="275"/>
      <c r="H23" s="248"/>
      <c r="I23" s="250"/>
      <c r="J23" s="250"/>
      <c r="K23" s="34"/>
      <c r="L23" s="34"/>
      <c r="M23" s="34"/>
      <c r="N23" s="29"/>
      <c r="O23" s="165"/>
      <c r="P23" s="165"/>
      <c r="Q23" s="249"/>
      <c r="R23" s="249"/>
      <c r="S23" s="249"/>
      <c r="T23" s="249"/>
      <c r="U23" s="249"/>
      <c r="V23" s="249"/>
    </row>
    <row r="24" spans="1:22" ht="13.5" customHeight="1">
      <c r="A24" s="41"/>
      <c r="B24" s="249"/>
      <c r="C24" s="249"/>
      <c r="D24" s="249"/>
      <c r="E24" s="249"/>
      <c r="F24" s="249"/>
      <c r="G24" s="249"/>
      <c r="H24" s="249"/>
      <c r="I24" s="165"/>
      <c r="J24" s="165"/>
      <c r="K24" s="34"/>
      <c r="L24" s="34"/>
      <c r="M24" s="34"/>
      <c r="N24" s="29"/>
      <c r="O24" s="165"/>
      <c r="P24" s="165"/>
      <c r="Q24" s="249"/>
      <c r="R24" s="249"/>
      <c r="S24" s="249"/>
      <c r="T24" s="249"/>
      <c r="U24" s="249"/>
      <c r="V24" s="249"/>
    </row>
    <row r="25" spans="1:7" ht="13.5">
      <c r="A25" s="249"/>
      <c r="B25" s="249"/>
      <c r="C25" s="249"/>
      <c r="D25" s="249"/>
      <c r="E25" s="249"/>
      <c r="F25" s="249"/>
      <c r="G25" s="249"/>
    </row>
  </sheetData>
  <mergeCells count="5">
    <mergeCell ref="A4:A5"/>
    <mergeCell ref="G4:G5"/>
    <mergeCell ref="E4:E5"/>
    <mergeCell ref="B4:D4"/>
    <mergeCell ref="F4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&amp;R&amp;8教　育　　　133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0">
      <selection activeCell="L53" sqref="L53"/>
    </sheetView>
  </sheetViews>
  <sheetFormatPr defaultColWidth="9.00390625" defaultRowHeight="13.5"/>
  <cols>
    <col min="1" max="1" width="9.625" style="240" customWidth="1"/>
    <col min="2" max="2" width="6.125" style="240" customWidth="1"/>
    <col min="3" max="3" width="9.125" style="240" customWidth="1"/>
    <col min="4" max="4" width="6.125" style="240" customWidth="1"/>
    <col min="5" max="5" width="9.125" style="240" customWidth="1"/>
    <col min="6" max="6" width="6.125" style="240" customWidth="1"/>
    <col min="7" max="7" width="9.125" style="240" customWidth="1"/>
    <col min="8" max="8" width="6.125" style="240" customWidth="1"/>
    <col min="9" max="9" width="9.125" style="240" customWidth="1"/>
    <col min="10" max="10" width="6.125" style="240" customWidth="1"/>
    <col min="11" max="11" width="9.125" style="240" customWidth="1"/>
    <col min="12" max="12" width="5.625" style="240" customWidth="1"/>
    <col min="13" max="13" width="9.125" style="240" customWidth="1"/>
    <col min="14" max="14" width="5.625" style="240" customWidth="1"/>
    <col min="15" max="15" width="9.125" style="240" customWidth="1"/>
    <col min="16" max="16" width="5.625" style="240" customWidth="1"/>
    <col min="17" max="17" width="9.125" style="240" customWidth="1"/>
    <col min="18" max="18" width="5.625" style="240" customWidth="1"/>
    <col min="19" max="19" width="9.125" style="240" customWidth="1"/>
    <col min="20" max="16384" width="9.00390625" style="240" customWidth="1"/>
  </cols>
  <sheetData>
    <row r="1" spans="1:19" ht="26.25" customHeight="1">
      <c r="A1" s="83" t="s">
        <v>214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54"/>
      <c r="O1" s="257"/>
      <c r="P1" s="257"/>
      <c r="Q1" s="257"/>
      <c r="R1" s="257"/>
      <c r="S1" s="257"/>
    </row>
    <row r="2" spans="1:19" ht="22.5" customHeight="1">
      <c r="A2" s="79" t="s">
        <v>271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47"/>
      <c r="M2" s="47"/>
      <c r="N2" s="21"/>
      <c r="O2" s="257"/>
      <c r="P2" s="257"/>
      <c r="Q2" s="257"/>
      <c r="R2" s="257"/>
      <c r="S2" s="257"/>
    </row>
    <row r="3" spans="1:19" ht="13.5" customHeight="1">
      <c r="A3" s="249"/>
      <c r="B3" s="38"/>
      <c r="C3" s="38"/>
      <c r="D3" s="38"/>
      <c r="E3" s="38"/>
      <c r="F3" s="38"/>
      <c r="G3" s="38"/>
      <c r="H3" s="38"/>
      <c r="I3" s="38"/>
      <c r="J3" s="38"/>
      <c r="K3" s="90" t="s">
        <v>267</v>
      </c>
      <c r="L3" s="38"/>
      <c r="M3" s="33"/>
      <c r="N3" s="1"/>
      <c r="O3" s="257"/>
      <c r="P3" s="257"/>
      <c r="Q3" s="257"/>
      <c r="R3" s="257"/>
      <c r="S3" s="257"/>
    </row>
    <row r="4" spans="1:19" s="44" customFormat="1" ht="13.5" customHeight="1">
      <c r="A4" s="321" t="s">
        <v>175</v>
      </c>
      <c r="B4" s="401" t="s">
        <v>162</v>
      </c>
      <c r="C4" s="401"/>
      <c r="D4" s="401" t="s">
        <v>179</v>
      </c>
      <c r="E4" s="401"/>
      <c r="F4" s="401" t="s">
        <v>164</v>
      </c>
      <c r="G4" s="401"/>
      <c r="H4" s="401" t="s">
        <v>165</v>
      </c>
      <c r="I4" s="401"/>
      <c r="J4" s="401" t="s">
        <v>166</v>
      </c>
      <c r="K4" s="402"/>
      <c r="L4" s="37"/>
      <c r="M4" s="37"/>
      <c r="N4" s="55"/>
      <c r="O4" s="55"/>
      <c r="P4" s="55"/>
      <c r="Q4" s="55"/>
      <c r="R4" s="55"/>
      <c r="S4" s="55"/>
    </row>
    <row r="5" spans="1:19" s="44" customFormat="1" ht="13.5" customHeight="1">
      <c r="A5" s="322"/>
      <c r="B5" s="394" t="s">
        <v>163</v>
      </c>
      <c r="C5" s="394"/>
      <c r="D5" s="394" t="s">
        <v>163</v>
      </c>
      <c r="E5" s="394"/>
      <c r="F5" s="394" t="s">
        <v>163</v>
      </c>
      <c r="G5" s="394"/>
      <c r="H5" s="394" t="s">
        <v>163</v>
      </c>
      <c r="I5" s="394"/>
      <c r="J5" s="394" t="s">
        <v>167</v>
      </c>
      <c r="K5" s="395"/>
      <c r="L5" s="37"/>
      <c r="M5" s="37"/>
      <c r="N5" s="55"/>
      <c r="O5" s="55"/>
      <c r="P5" s="55"/>
      <c r="Q5" s="55"/>
      <c r="R5" s="55"/>
      <c r="S5" s="55"/>
    </row>
    <row r="6" spans="1:19" s="243" customFormat="1" ht="13.5" customHeight="1">
      <c r="A6" s="322"/>
      <c r="B6" s="148" t="s">
        <v>173</v>
      </c>
      <c r="C6" s="174" t="s">
        <v>174</v>
      </c>
      <c r="D6" s="97" t="s">
        <v>173</v>
      </c>
      <c r="E6" s="174" t="s">
        <v>174</v>
      </c>
      <c r="F6" s="97" t="s">
        <v>173</v>
      </c>
      <c r="G6" s="174" t="s">
        <v>174</v>
      </c>
      <c r="H6" s="97" t="s">
        <v>173</v>
      </c>
      <c r="I6" s="174" t="s">
        <v>174</v>
      </c>
      <c r="J6" s="97" t="s">
        <v>173</v>
      </c>
      <c r="K6" s="175" t="s">
        <v>174</v>
      </c>
      <c r="L6" s="250"/>
      <c r="M6" s="250"/>
      <c r="N6" s="258"/>
      <c r="O6" s="258"/>
      <c r="P6" s="258"/>
      <c r="Q6" s="258"/>
      <c r="R6" s="258"/>
      <c r="S6" s="258"/>
    </row>
    <row r="7" spans="1:19" ht="4.5" customHeight="1">
      <c r="A7" s="176"/>
      <c r="B7" s="132"/>
      <c r="C7" s="132"/>
      <c r="D7" s="132"/>
      <c r="E7" s="132"/>
      <c r="F7" s="177"/>
      <c r="G7" s="177"/>
      <c r="H7" s="177"/>
      <c r="I7" s="132"/>
      <c r="J7" s="177"/>
      <c r="K7" s="177"/>
      <c r="L7" s="48"/>
      <c r="M7" s="61"/>
      <c r="N7" s="52"/>
      <c r="O7" s="52"/>
      <c r="P7" s="52"/>
      <c r="Q7" s="52"/>
      <c r="R7" s="257"/>
      <c r="S7" s="257"/>
    </row>
    <row r="8" spans="1:19" ht="15.75" customHeight="1">
      <c r="A8" s="178" t="s">
        <v>89</v>
      </c>
      <c r="B8" s="276">
        <v>21</v>
      </c>
      <c r="C8" s="179">
        <v>588</v>
      </c>
      <c r="D8" s="179">
        <v>6</v>
      </c>
      <c r="E8" s="179">
        <v>113</v>
      </c>
      <c r="F8" s="221" t="s">
        <v>269</v>
      </c>
      <c r="G8" s="221" t="s">
        <v>269</v>
      </c>
      <c r="H8" s="179">
        <v>74</v>
      </c>
      <c r="I8" s="179">
        <v>2615</v>
      </c>
      <c r="J8" s="179">
        <v>4</v>
      </c>
      <c r="K8" s="179">
        <v>20</v>
      </c>
      <c r="L8" s="51"/>
      <c r="M8" s="48"/>
      <c r="N8" s="15"/>
      <c r="O8" s="52"/>
      <c r="P8" s="52"/>
      <c r="Q8" s="52"/>
      <c r="R8" s="257"/>
      <c r="S8" s="257"/>
    </row>
    <row r="9" spans="1:19" ht="15.75" customHeight="1">
      <c r="A9" s="178" t="s">
        <v>21</v>
      </c>
      <c r="B9" s="277" t="s">
        <v>269</v>
      </c>
      <c r="C9" s="221" t="s">
        <v>269</v>
      </c>
      <c r="D9" s="179">
        <v>3</v>
      </c>
      <c r="E9" s="179">
        <v>61</v>
      </c>
      <c r="F9" s="221" t="s">
        <v>269</v>
      </c>
      <c r="G9" s="221" t="s">
        <v>269</v>
      </c>
      <c r="H9" s="179">
        <v>74</v>
      </c>
      <c r="I9" s="179">
        <v>3529</v>
      </c>
      <c r="J9" s="221" t="s">
        <v>269</v>
      </c>
      <c r="K9" s="221" t="s">
        <v>269</v>
      </c>
      <c r="L9" s="51"/>
      <c r="M9" s="48"/>
      <c r="N9" s="15"/>
      <c r="O9" s="52"/>
      <c r="P9" s="52"/>
      <c r="Q9" s="52"/>
      <c r="R9" s="257"/>
      <c r="S9" s="257"/>
    </row>
    <row r="10" spans="1:19" ht="15.75" customHeight="1">
      <c r="A10" s="178" t="s">
        <v>92</v>
      </c>
      <c r="B10" s="277" t="s">
        <v>269</v>
      </c>
      <c r="C10" s="221" t="s">
        <v>269</v>
      </c>
      <c r="D10" s="179">
        <v>4</v>
      </c>
      <c r="E10" s="179">
        <v>79</v>
      </c>
      <c r="F10" s="221" t="s">
        <v>269</v>
      </c>
      <c r="G10" s="221" t="s">
        <v>269</v>
      </c>
      <c r="H10" s="179">
        <v>41</v>
      </c>
      <c r="I10" s="179">
        <v>1277</v>
      </c>
      <c r="J10" s="221" t="s">
        <v>269</v>
      </c>
      <c r="K10" s="221" t="s">
        <v>269</v>
      </c>
      <c r="L10" s="51"/>
      <c r="M10" s="48"/>
      <c r="N10" s="15"/>
      <c r="O10" s="52"/>
      <c r="P10" s="52"/>
      <c r="Q10" s="52"/>
      <c r="R10" s="257"/>
      <c r="S10" s="257"/>
    </row>
    <row r="11" spans="1:19" ht="15.75" customHeight="1">
      <c r="A11" s="178" t="s">
        <v>94</v>
      </c>
      <c r="B11" s="277" t="s">
        <v>269</v>
      </c>
      <c r="C11" s="221" t="s">
        <v>269</v>
      </c>
      <c r="D11" s="179">
        <v>1</v>
      </c>
      <c r="E11" s="179">
        <v>13</v>
      </c>
      <c r="F11" s="221" t="s">
        <v>269</v>
      </c>
      <c r="G11" s="221" t="s">
        <v>269</v>
      </c>
      <c r="H11" s="179">
        <v>40</v>
      </c>
      <c r="I11" s="179">
        <v>1136</v>
      </c>
      <c r="J11" s="221" t="s">
        <v>269</v>
      </c>
      <c r="K11" s="221" t="s">
        <v>269</v>
      </c>
      <c r="L11" s="51"/>
      <c r="M11" s="48"/>
      <c r="N11" s="15"/>
      <c r="O11" s="52"/>
      <c r="P11" s="52"/>
      <c r="Q11" s="52"/>
      <c r="R11" s="257"/>
      <c r="S11" s="257"/>
    </row>
    <row r="12" spans="1:19" ht="15.75" customHeight="1">
      <c r="A12" s="178" t="s">
        <v>95</v>
      </c>
      <c r="B12" s="277" t="s">
        <v>269</v>
      </c>
      <c r="C12" s="221" t="s">
        <v>269</v>
      </c>
      <c r="D12" s="179">
        <v>11</v>
      </c>
      <c r="E12" s="179">
        <v>326</v>
      </c>
      <c r="F12" s="221" t="s">
        <v>269</v>
      </c>
      <c r="G12" s="221" t="s">
        <v>269</v>
      </c>
      <c r="H12" s="179">
        <v>55</v>
      </c>
      <c r="I12" s="179">
        <v>1946</v>
      </c>
      <c r="J12" s="221" t="s">
        <v>269</v>
      </c>
      <c r="K12" s="221" t="s">
        <v>269</v>
      </c>
      <c r="L12" s="51"/>
      <c r="M12" s="48"/>
      <c r="N12" s="15"/>
      <c r="O12" s="52"/>
      <c r="P12" s="52"/>
      <c r="Q12" s="52"/>
      <c r="R12" s="257"/>
      <c r="S12" s="257"/>
    </row>
    <row r="13" spans="1:19" ht="15.75" customHeight="1">
      <c r="A13" s="178" t="s">
        <v>91</v>
      </c>
      <c r="B13" s="277" t="s">
        <v>269</v>
      </c>
      <c r="C13" s="221" t="s">
        <v>269</v>
      </c>
      <c r="D13" s="179">
        <v>4</v>
      </c>
      <c r="E13" s="179">
        <v>118</v>
      </c>
      <c r="F13" s="221" t="s">
        <v>269</v>
      </c>
      <c r="G13" s="221" t="s">
        <v>269</v>
      </c>
      <c r="H13" s="179">
        <v>76</v>
      </c>
      <c r="I13" s="179">
        <v>3945</v>
      </c>
      <c r="J13" s="221" t="s">
        <v>269</v>
      </c>
      <c r="K13" s="221" t="s">
        <v>269</v>
      </c>
      <c r="L13" s="51"/>
      <c r="M13" s="48"/>
      <c r="N13" s="15"/>
      <c r="O13" s="52"/>
      <c r="P13" s="52"/>
      <c r="Q13" s="52"/>
      <c r="R13" s="257"/>
      <c r="S13" s="257"/>
    </row>
    <row r="14" spans="1:19" ht="4.5" customHeight="1">
      <c r="A14" s="178"/>
      <c r="B14" s="224"/>
      <c r="C14" s="221"/>
      <c r="D14" s="179"/>
      <c r="E14" s="179"/>
      <c r="F14" s="179"/>
      <c r="G14" s="179"/>
      <c r="H14" s="179"/>
      <c r="I14" s="179"/>
      <c r="J14" s="224"/>
      <c r="K14" s="224"/>
      <c r="L14" s="51"/>
      <c r="M14" s="48"/>
      <c r="N14" s="15"/>
      <c r="O14" s="52"/>
      <c r="P14" s="52"/>
      <c r="Q14" s="52"/>
      <c r="R14" s="257"/>
      <c r="S14" s="257"/>
    </row>
    <row r="15" spans="1:23" s="120" customFormat="1" ht="15.75" customHeight="1">
      <c r="A15" s="178" t="s">
        <v>161</v>
      </c>
      <c r="B15" s="277" t="s">
        <v>275</v>
      </c>
      <c r="C15" s="221" t="s">
        <v>275</v>
      </c>
      <c r="D15" s="179">
        <v>44</v>
      </c>
      <c r="E15" s="179">
        <v>1282</v>
      </c>
      <c r="F15" s="179">
        <v>34</v>
      </c>
      <c r="G15" s="179">
        <v>829</v>
      </c>
      <c r="H15" s="179">
        <v>1</v>
      </c>
      <c r="I15" s="179">
        <v>473</v>
      </c>
      <c r="J15" s="221" t="s">
        <v>275</v>
      </c>
      <c r="K15" s="221" t="s">
        <v>275</v>
      </c>
      <c r="L15" s="278"/>
      <c r="M15" s="177"/>
      <c r="N15" s="279"/>
      <c r="O15" s="198"/>
      <c r="P15" s="198"/>
      <c r="Q15" s="198"/>
      <c r="R15" s="137"/>
      <c r="S15" s="137"/>
      <c r="T15" s="137"/>
      <c r="U15" s="137"/>
      <c r="V15" s="137"/>
      <c r="W15" s="137"/>
    </row>
    <row r="16" spans="1:23" s="120" customFormat="1" ht="15.75" customHeight="1">
      <c r="A16" s="108" t="s">
        <v>272</v>
      </c>
      <c r="B16" s="277" t="s">
        <v>234</v>
      </c>
      <c r="C16" s="221" t="s">
        <v>234</v>
      </c>
      <c r="D16" s="179">
        <v>26</v>
      </c>
      <c r="E16" s="179">
        <v>394</v>
      </c>
      <c r="F16" s="221" t="s">
        <v>234</v>
      </c>
      <c r="G16" s="221" t="s">
        <v>234</v>
      </c>
      <c r="H16" s="221" t="s">
        <v>234</v>
      </c>
      <c r="I16" s="221" t="s">
        <v>234</v>
      </c>
      <c r="J16" s="221" t="s">
        <v>234</v>
      </c>
      <c r="K16" s="221" t="s">
        <v>234</v>
      </c>
      <c r="L16" s="278"/>
      <c r="M16" s="177"/>
      <c r="N16" s="279"/>
      <c r="O16" s="198"/>
      <c r="P16" s="198"/>
      <c r="Q16" s="198"/>
      <c r="R16" s="137"/>
      <c r="S16" s="137"/>
      <c r="T16" s="137"/>
      <c r="U16" s="137"/>
      <c r="V16" s="137"/>
      <c r="W16" s="137"/>
    </row>
    <row r="17" spans="1:23" ht="4.5" customHeight="1">
      <c r="A17" s="172"/>
      <c r="B17" s="58"/>
      <c r="C17" s="58"/>
      <c r="D17" s="58"/>
      <c r="E17" s="57"/>
      <c r="F17" s="56"/>
      <c r="G17" s="56"/>
      <c r="H17" s="56"/>
      <c r="I17" s="57"/>
      <c r="J17" s="56"/>
      <c r="K17" s="56"/>
      <c r="L17" s="51"/>
      <c r="M17" s="241"/>
      <c r="N17" s="247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23" ht="13.5" customHeight="1">
      <c r="A18" s="321" t="s">
        <v>175</v>
      </c>
      <c r="B18" s="403" t="s">
        <v>168</v>
      </c>
      <c r="C18" s="403"/>
      <c r="D18" s="403" t="s">
        <v>273</v>
      </c>
      <c r="E18" s="403"/>
      <c r="F18" s="403" t="s">
        <v>171</v>
      </c>
      <c r="G18" s="403"/>
      <c r="H18" s="397" t="s">
        <v>172</v>
      </c>
      <c r="I18" s="398"/>
      <c r="J18" s="170"/>
      <c r="K18" s="170"/>
      <c r="L18" s="51"/>
      <c r="M18" s="241"/>
      <c r="N18" s="247"/>
      <c r="O18" s="257"/>
      <c r="P18" s="14"/>
      <c r="Q18" s="257"/>
      <c r="R18" s="257"/>
      <c r="S18" s="257"/>
      <c r="T18" s="257"/>
      <c r="U18" s="257"/>
      <c r="V18" s="14"/>
      <c r="W18" s="257"/>
    </row>
    <row r="19" spans="1:23" ht="13.5" customHeight="1">
      <c r="A19" s="322"/>
      <c r="B19" s="404" t="s">
        <v>169</v>
      </c>
      <c r="C19" s="404"/>
      <c r="D19" s="404" t="s">
        <v>170</v>
      </c>
      <c r="E19" s="404"/>
      <c r="F19" s="404" t="s">
        <v>169</v>
      </c>
      <c r="G19" s="404"/>
      <c r="H19" s="399"/>
      <c r="I19" s="400"/>
      <c r="J19" s="56"/>
      <c r="K19" s="56"/>
      <c r="L19" s="51"/>
      <c r="M19" s="241"/>
      <c r="N19" s="247"/>
      <c r="O19" s="257"/>
      <c r="P19" s="257"/>
      <c r="Q19" s="257"/>
      <c r="R19" s="257"/>
      <c r="S19" s="257"/>
      <c r="T19" s="257"/>
      <c r="U19" s="257"/>
      <c r="V19" s="257"/>
      <c r="W19" s="257"/>
    </row>
    <row r="20" spans="1:23" ht="13.5" customHeight="1">
      <c r="A20" s="322"/>
      <c r="B20" s="181" t="s">
        <v>173</v>
      </c>
      <c r="C20" s="182" t="s">
        <v>174</v>
      </c>
      <c r="D20" s="180" t="s">
        <v>173</v>
      </c>
      <c r="E20" s="182" t="s">
        <v>174</v>
      </c>
      <c r="F20" s="180" t="s">
        <v>173</v>
      </c>
      <c r="G20" s="182" t="s">
        <v>174</v>
      </c>
      <c r="H20" s="180" t="s">
        <v>178</v>
      </c>
      <c r="I20" s="183" t="s">
        <v>176</v>
      </c>
      <c r="J20" s="56"/>
      <c r="K20" s="56"/>
      <c r="L20" s="51"/>
      <c r="M20" s="241"/>
      <c r="N20" s="247"/>
      <c r="O20" s="257"/>
      <c r="P20" s="257"/>
      <c r="Q20" s="257"/>
      <c r="R20" s="257"/>
      <c r="S20" s="257"/>
      <c r="T20" s="257"/>
      <c r="U20" s="257"/>
      <c r="V20" s="257"/>
      <c r="W20" s="257"/>
    </row>
    <row r="21" spans="1:23" ht="4.5" customHeight="1">
      <c r="A21" s="176"/>
      <c r="B21" s="179"/>
      <c r="C21" s="179"/>
      <c r="D21" s="179"/>
      <c r="E21" s="184"/>
      <c r="F21" s="185"/>
      <c r="G21" s="185"/>
      <c r="H21" s="185"/>
      <c r="I21" s="184"/>
      <c r="J21" s="56"/>
      <c r="K21" s="56"/>
      <c r="L21" s="51"/>
      <c r="M21" s="241"/>
      <c r="N21" s="247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24" ht="15.75" customHeight="1">
      <c r="A22" s="178" t="s">
        <v>89</v>
      </c>
      <c r="B22" s="277" t="s">
        <v>269</v>
      </c>
      <c r="C22" s="221" t="s">
        <v>269</v>
      </c>
      <c r="D22" s="221" t="s">
        <v>269</v>
      </c>
      <c r="E22" s="221" t="s">
        <v>269</v>
      </c>
      <c r="F22" s="221" t="s">
        <v>269</v>
      </c>
      <c r="G22" s="221" t="s">
        <v>269</v>
      </c>
      <c r="H22" s="179">
        <v>4</v>
      </c>
      <c r="I22" s="179">
        <v>195</v>
      </c>
      <c r="J22" s="56"/>
      <c r="K22" s="56"/>
      <c r="L22" s="51"/>
      <c r="M22" s="241"/>
      <c r="N22" s="247"/>
      <c r="O22" s="257"/>
      <c r="P22" s="14"/>
      <c r="Q22" s="257"/>
      <c r="R22" s="257"/>
      <c r="S22" s="257"/>
      <c r="T22" s="257"/>
      <c r="U22" s="257"/>
      <c r="V22" s="14"/>
      <c r="W22" s="257"/>
      <c r="X22" s="257"/>
    </row>
    <row r="23" spans="1:24" ht="15.75" customHeight="1">
      <c r="A23" s="178" t="s">
        <v>21</v>
      </c>
      <c r="B23" s="277" t="s">
        <v>269</v>
      </c>
      <c r="C23" s="221" t="s">
        <v>269</v>
      </c>
      <c r="D23" s="221" t="s">
        <v>269</v>
      </c>
      <c r="E23" s="221" t="s">
        <v>269</v>
      </c>
      <c r="F23" s="221" t="s">
        <v>269</v>
      </c>
      <c r="G23" s="221" t="s">
        <v>269</v>
      </c>
      <c r="H23" s="221">
        <v>1</v>
      </c>
      <c r="I23" s="221">
        <v>120</v>
      </c>
      <c r="J23" s="56"/>
      <c r="K23" s="56"/>
      <c r="L23" s="51"/>
      <c r="M23" s="241"/>
      <c r="N23" s="247"/>
      <c r="O23" s="257"/>
      <c r="P23" s="14"/>
      <c r="Q23" s="257"/>
      <c r="R23" s="257"/>
      <c r="S23" s="257"/>
      <c r="T23" s="257"/>
      <c r="U23" s="257"/>
      <c r="V23" s="14"/>
      <c r="W23" s="257"/>
      <c r="X23" s="257"/>
    </row>
    <row r="24" spans="1:24" ht="15.75" customHeight="1">
      <c r="A24" s="178" t="s">
        <v>92</v>
      </c>
      <c r="B24" s="277" t="s">
        <v>269</v>
      </c>
      <c r="C24" s="221" t="s">
        <v>269</v>
      </c>
      <c r="D24" s="221" t="s">
        <v>269</v>
      </c>
      <c r="E24" s="221" t="s">
        <v>269</v>
      </c>
      <c r="F24" s="221" t="s">
        <v>269</v>
      </c>
      <c r="G24" s="221" t="s">
        <v>269</v>
      </c>
      <c r="H24" s="179">
        <v>5</v>
      </c>
      <c r="I24" s="179">
        <v>185</v>
      </c>
      <c r="J24" s="56"/>
      <c r="K24" s="56"/>
      <c r="L24" s="51"/>
      <c r="M24" s="241"/>
      <c r="N24" s="247"/>
      <c r="O24" s="257"/>
      <c r="P24" s="14"/>
      <c r="Q24" s="257"/>
      <c r="R24" s="257"/>
      <c r="S24" s="257"/>
      <c r="T24" s="257"/>
      <c r="U24" s="257"/>
      <c r="V24" s="14"/>
      <c r="W24" s="257"/>
      <c r="X24" s="257"/>
    </row>
    <row r="25" spans="1:24" ht="15.75" customHeight="1">
      <c r="A25" s="178" t="s">
        <v>94</v>
      </c>
      <c r="B25" s="277" t="s">
        <v>269</v>
      </c>
      <c r="C25" s="221" t="s">
        <v>269</v>
      </c>
      <c r="D25" s="221" t="s">
        <v>269</v>
      </c>
      <c r="E25" s="221" t="s">
        <v>269</v>
      </c>
      <c r="F25" s="221" t="s">
        <v>269</v>
      </c>
      <c r="G25" s="221" t="s">
        <v>269</v>
      </c>
      <c r="H25" s="221">
        <v>12</v>
      </c>
      <c r="I25" s="221">
        <v>383</v>
      </c>
      <c r="J25" s="56"/>
      <c r="K25" s="56"/>
      <c r="L25" s="51"/>
      <c r="M25" s="241"/>
      <c r="N25" s="247"/>
      <c r="O25" s="257"/>
      <c r="P25" s="14"/>
      <c r="Q25" s="257"/>
      <c r="R25" s="257"/>
      <c r="S25" s="257"/>
      <c r="T25" s="257"/>
      <c r="U25" s="257"/>
      <c r="V25" s="14"/>
      <c r="W25" s="257"/>
      <c r="X25" s="257"/>
    </row>
    <row r="26" spans="1:24" ht="15.75" customHeight="1">
      <c r="A26" s="178" t="s">
        <v>95</v>
      </c>
      <c r="B26" s="277" t="s">
        <v>269</v>
      </c>
      <c r="C26" s="221" t="s">
        <v>269</v>
      </c>
      <c r="D26" s="221" t="s">
        <v>269</v>
      </c>
      <c r="E26" s="221" t="s">
        <v>269</v>
      </c>
      <c r="F26" s="221" t="s">
        <v>269</v>
      </c>
      <c r="G26" s="221" t="s">
        <v>269</v>
      </c>
      <c r="H26" s="179">
        <v>6</v>
      </c>
      <c r="I26" s="179">
        <v>469</v>
      </c>
      <c r="J26" s="56"/>
      <c r="K26" s="56"/>
      <c r="L26" s="51"/>
      <c r="M26" s="241"/>
      <c r="N26" s="247"/>
      <c r="O26" s="257"/>
      <c r="P26" s="14"/>
      <c r="Q26" s="257"/>
      <c r="R26" s="257"/>
      <c r="S26" s="257"/>
      <c r="T26" s="257"/>
      <c r="U26" s="257"/>
      <c r="V26" s="14"/>
      <c r="W26" s="257"/>
      <c r="X26" s="257"/>
    </row>
    <row r="27" spans="1:24" ht="15.75" customHeight="1">
      <c r="A27" s="178" t="s">
        <v>91</v>
      </c>
      <c r="B27" s="277" t="s">
        <v>269</v>
      </c>
      <c r="C27" s="221" t="s">
        <v>269</v>
      </c>
      <c r="D27" s="221" t="s">
        <v>269</v>
      </c>
      <c r="E27" s="221" t="s">
        <v>269</v>
      </c>
      <c r="F27" s="221" t="s">
        <v>269</v>
      </c>
      <c r="G27" s="221" t="s">
        <v>269</v>
      </c>
      <c r="H27" s="179">
        <v>3</v>
      </c>
      <c r="I27" s="179">
        <v>221</v>
      </c>
      <c r="J27" s="56"/>
      <c r="K27" s="56"/>
      <c r="L27" s="51"/>
      <c r="M27" s="241"/>
      <c r="N27" s="247"/>
      <c r="O27" s="257"/>
      <c r="P27" s="14"/>
      <c r="Q27" s="257"/>
      <c r="R27" s="257"/>
      <c r="S27" s="257"/>
      <c r="T27" s="257"/>
      <c r="U27" s="257"/>
      <c r="V27" s="14"/>
      <c r="W27" s="257"/>
      <c r="X27" s="257"/>
    </row>
    <row r="28" spans="1:24" ht="4.5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56"/>
      <c r="K28" s="56"/>
      <c r="L28" s="51"/>
      <c r="M28" s="241"/>
      <c r="N28" s="247"/>
      <c r="O28" s="257"/>
      <c r="P28" s="14"/>
      <c r="Q28" s="257"/>
      <c r="R28" s="257"/>
      <c r="S28" s="257"/>
      <c r="T28" s="257"/>
      <c r="U28" s="257"/>
      <c r="V28" s="14"/>
      <c r="W28" s="257"/>
      <c r="X28" s="257"/>
    </row>
    <row r="29" spans="1:24" s="120" customFormat="1" ht="15.75" customHeight="1">
      <c r="A29" s="178" t="s">
        <v>161</v>
      </c>
      <c r="B29" s="276">
        <v>8</v>
      </c>
      <c r="C29" s="179">
        <v>132</v>
      </c>
      <c r="D29" s="179">
        <v>26</v>
      </c>
      <c r="E29" s="179">
        <v>2639</v>
      </c>
      <c r="F29" s="155">
        <v>50</v>
      </c>
      <c r="G29" s="155">
        <v>506</v>
      </c>
      <c r="H29" s="221" t="s">
        <v>275</v>
      </c>
      <c r="I29" s="221" t="s">
        <v>275</v>
      </c>
      <c r="J29" s="185"/>
      <c r="K29" s="185"/>
      <c r="L29" s="278"/>
      <c r="M29" s="135"/>
      <c r="N29" s="212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s="120" customFormat="1" ht="15.75" customHeight="1">
      <c r="A30" s="108" t="s">
        <v>272</v>
      </c>
      <c r="B30" s="277" t="s">
        <v>234</v>
      </c>
      <c r="C30" s="221" t="s">
        <v>234</v>
      </c>
      <c r="D30" s="221" t="s">
        <v>234</v>
      </c>
      <c r="E30" s="221" t="s">
        <v>234</v>
      </c>
      <c r="F30" s="221" t="s">
        <v>234</v>
      </c>
      <c r="G30" s="221" t="s">
        <v>234</v>
      </c>
      <c r="H30" s="221" t="s">
        <v>234</v>
      </c>
      <c r="I30" s="221" t="s">
        <v>234</v>
      </c>
      <c r="J30" s="185"/>
      <c r="K30" s="185"/>
      <c r="L30" s="278"/>
      <c r="M30" s="135"/>
      <c r="N30" s="212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4.5" customHeight="1">
      <c r="A31" s="173"/>
      <c r="B31" s="58"/>
      <c r="C31" s="58"/>
      <c r="D31" s="58"/>
      <c r="E31" s="57"/>
      <c r="F31" s="56"/>
      <c r="G31" s="56"/>
      <c r="H31" s="56"/>
      <c r="I31" s="57"/>
      <c r="J31" s="56"/>
      <c r="K31" s="56"/>
      <c r="L31" s="51"/>
      <c r="M31" s="241"/>
      <c r="N31" s="247"/>
      <c r="O31" s="257"/>
      <c r="P31" s="257"/>
      <c r="Q31" s="257"/>
      <c r="R31" s="14"/>
      <c r="S31" s="257"/>
      <c r="T31" s="257"/>
      <c r="U31" s="257"/>
      <c r="V31" s="257"/>
      <c r="W31" s="257"/>
      <c r="X31" s="257"/>
    </row>
    <row r="32" spans="1:19" ht="13.5">
      <c r="A32" s="91" t="s">
        <v>263</v>
      </c>
      <c r="B32" s="139"/>
      <c r="C32" s="139"/>
      <c r="D32" s="139"/>
      <c r="E32" s="139"/>
      <c r="F32" s="139"/>
      <c r="G32" s="139"/>
      <c r="H32" s="139"/>
      <c r="I32" s="139"/>
      <c r="J32" s="38"/>
      <c r="K32" s="38"/>
      <c r="L32" s="38"/>
      <c r="M32" s="38"/>
      <c r="N32" s="257"/>
      <c r="O32" s="257"/>
      <c r="P32" s="257"/>
      <c r="Q32" s="257"/>
      <c r="R32" s="257"/>
      <c r="S32" s="257"/>
    </row>
    <row r="33" spans="1:19" ht="13.5">
      <c r="A33" s="3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7"/>
      <c r="O33" s="257"/>
      <c r="P33" s="257"/>
      <c r="Q33" s="257"/>
      <c r="R33" s="257"/>
      <c r="S33" s="257"/>
    </row>
    <row r="34" spans="1:13" ht="13.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</row>
    <row r="35" spans="1:13" ht="22.5" customHeight="1">
      <c r="A35" s="79" t="s">
        <v>274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249"/>
      <c r="M35" s="249"/>
    </row>
    <row r="36" spans="1:13" ht="13.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249"/>
      <c r="M36" s="249"/>
    </row>
    <row r="37" spans="1:13" s="243" customFormat="1" ht="13.5">
      <c r="A37" s="321" t="s">
        <v>216</v>
      </c>
      <c r="B37" s="401" t="s">
        <v>162</v>
      </c>
      <c r="C37" s="401"/>
      <c r="D37" s="401" t="s">
        <v>179</v>
      </c>
      <c r="E37" s="401"/>
      <c r="F37" s="401" t="s">
        <v>164</v>
      </c>
      <c r="G37" s="401"/>
      <c r="H37" s="401" t="s">
        <v>165</v>
      </c>
      <c r="I37" s="401"/>
      <c r="J37" s="401" t="s">
        <v>166</v>
      </c>
      <c r="K37" s="402"/>
      <c r="L37" s="248"/>
      <c r="M37" s="248"/>
    </row>
    <row r="38" spans="1:13" s="243" customFormat="1" ht="13.5">
      <c r="A38" s="322"/>
      <c r="B38" s="394" t="s">
        <v>163</v>
      </c>
      <c r="C38" s="394"/>
      <c r="D38" s="394" t="s">
        <v>163</v>
      </c>
      <c r="E38" s="394"/>
      <c r="F38" s="394" t="s">
        <v>163</v>
      </c>
      <c r="G38" s="394"/>
      <c r="H38" s="394" t="s">
        <v>163</v>
      </c>
      <c r="I38" s="394"/>
      <c r="J38" s="394" t="s">
        <v>167</v>
      </c>
      <c r="K38" s="395"/>
      <c r="L38" s="248"/>
      <c r="M38" s="248"/>
    </row>
    <row r="39" spans="1:13" s="243" customFormat="1" ht="13.5">
      <c r="A39" s="322"/>
      <c r="B39" s="174" t="s">
        <v>177</v>
      </c>
      <c r="C39" s="174" t="s">
        <v>174</v>
      </c>
      <c r="D39" s="174" t="s">
        <v>177</v>
      </c>
      <c r="E39" s="174" t="s">
        <v>174</v>
      </c>
      <c r="F39" s="174" t="s">
        <v>177</v>
      </c>
      <c r="G39" s="174" t="s">
        <v>174</v>
      </c>
      <c r="H39" s="174" t="s">
        <v>177</v>
      </c>
      <c r="I39" s="174" t="s">
        <v>174</v>
      </c>
      <c r="J39" s="174" t="s">
        <v>177</v>
      </c>
      <c r="K39" s="175" t="s">
        <v>174</v>
      </c>
      <c r="L39" s="248"/>
      <c r="M39" s="248"/>
    </row>
    <row r="40" spans="1:13" s="243" customFormat="1" ht="4.5" customHeight="1">
      <c r="A40" s="17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248"/>
      <c r="M40" s="248"/>
    </row>
    <row r="41" spans="1:13" s="243" customFormat="1" ht="15.75" customHeight="1">
      <c r="A41" s="108">
        <v>17</v>
      </c>
      <c r="B41" s="179">
        <v>21</v>
      </c>
      <c r="C41" s="179">
        <v>642</v>
      </c>
      <c r="D41" s="179">
        <v>229</v>
      </c>
      <c r="E41" s="179">
        <v>5447</v>
      </c>
      <c r="F41" s="179">
        <v>51</v>
      </c>
      <c r="G41" s="179">
        <v>1613</v>
      </c>
      <c r="H41" s="179">
        <v>358</v>
      </c>
      <c r="I41" s="179">
        <v>14590</v>
      </c>
      <c r="J41" s="179">
        <v>4</v>
      </c>
      <c r="K41" s="179">
        <v>44</v>
      </c>
      <c r="L41" s="248"/>
      <c r="M41" s="248"/>
    </row>
    <row r="42" spans="1:13" s="243" customFormat="1" ht="15.75" customHeight="1">
      <c r="A42" s="108">
        <v>18</v>
      </c>
      <c r="B42" s="179">
        <v>21</v>
      </c>
      <c r="C42" s="179">
        <v>568</v>
      </c>
      <c r="D42" s="179">
        <v>214</v>
      </c>
      <c r="E42" s="179">
        <v>5417</v>
      </c>
      <c r="F42" s="179">
        <v>60</v>
      </c>
      <c r="G42" s="179">
        <v>1437</v>
      </c>
      <c r="H42" s="179">
        <v>369</v>
      </c>
      <c r="I42" s="179">
        <v>15006</v>
      </c>
      <c r="J42" s="179">
        <v>4</v>
      </c>
      <c r="K42" s="179">
        <v>60</v>
      </c>
      <c r="L42" s="248"/>
      <c r="M42" s="248"/>
    </row>
    <row r="43" spans="1:13" s="243" customFormat="1" ht="15.75" customHeight="1">
      <c r="A43" s="108">
        <v>19</v>
      </c>
      <c r="B43" s="179">
        <v>21</v>
      </c>
      <c r="C43" s="179">
        <v>606</v>
      </c>
      <c r="D43" s="179">
        <v>133</v>
      </c>
      <c r="E43" s="179">
        <v>3198</v>
      </c>
      <c r="F43" s="179">
        <v>50</v>
      </c>
      <c r="G43" s="179">
        <v>1174</v>
      </c>
      <c r="H43" s="179">
        <v>354</v>
      </c>
      <c r="I43" s="179">
        <v>15016</v>
      </c>
      <c r="J43" s="179">
        <v>4</v>
      </c>
      <c r="K43" s="179">
        <v>20</v>
      </c>
      <c r="L43" s="248"/>
      <c r="M43" s="248"/>
    </row>
    <row r="44" spans="1:13" s="243" customFormat="1" ht="15.75" customHeight="1">
      <c r="A44" s="108">
        <v>20</v>
      </c>
      <c r="B44" s="179">
        <v>21</v>
      </c>
      <c r="C44" s="179">
        <v>599</v>
      </c>
      <c r="D44" s="179">
        <v>84</v>
      </c>
      <c r="E44" s="179">
        <v>1526</v>
      </c>
      <c r="F44" s="179">
        <v>40</v>
      </c>
      <c r="G44" s="179">
        <v>843</v>
      </c>
      <c r="H44" s="179">
        <v>366</v>
      </c>
      <c r="I44" s="179">
        <v>15020</v>
      </c>
      <c r="J44" s="179">
        <v>4</v>
      </c>
      <c r="K44" s="179">
        <v>28</v>
      </c>
      <c r="L44" s="248"/>
      <c r="M44" s="248"/>
    </row>
    <row r="45" spans="1:13" ht="15.75" customHeight="1">
      <c r="A45" s="94">
        <v>21</v>
      </c>
      <c r="B45" s="260">
        <f>SUM(B8:B15)</f>
        <v>21</v>
      </c>
      <c r="C45" s="58">
        <f>SUM(C8:C15)</f>
        <v>588</v>
      </c>
      <c r="D45" s="58">
        <f>SUM(D8:D16)</f>
        <v>99</v>
      </c>
      <c r="E45" s="58">
        <f>SUM(E8:E16)</f>
        <v>2386</v>
      </c>
      <c r="F45" s="58">
        <f aca="true" t="shared" si="0" ref="F45:K45">SUM(F8:F15)</f>
        <v>34</v>
      </c>
      <c r="G45" s="58">
        <f t="shared" si="0"/>
        <v>829</v>
      </c>
      <c r="H45" s="58">
        <f t="shared" si="0"/>
        <v>361</v>
      </c>
      <c r="I45" s="58">
        <f t="shared" si="0"/>
        <v>14921</v>
      </c>
      <c r="J45" s="58">
        <f t="shared" si="0"/>
        <v>4</v>
      </c>
      <c r="K45" s="58">
        <f t="shared" si="0"/>
        <v>20</v>
      </c>
      <c r="L45" s="249"/>
      <c r="M45" s="249"/>
    </row>
    <row r="46" spans="1:13" ht="4.5" customHeight="1">
      <c r="A46" s="172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249"/>
      <c r="M46" s="249"/>
    </row>
    <row r="47" spans="1:13" ht="13.5">
      <c r="A47" s="321" t="s">
        <v>216</v>
      </c>
      <c r="B47" s="396" t="s">
        <v>168</v>
      </c>
      <c r="C47" s="396"/>
      <c r="D47" s="396" t="s">
        <v>273</v>
      </c>
      <c r="E47" s="396"/>
      <c r="F47" s="396" t="s">
        <v>171</v>
      </c>
      <c r="G47" s="396"/>
      <c r="H47" s="397" t="s">
        <v>172</v>
      </c>
      <c r="I47" s="398"/>
      <c r="J47" s="171"/>
      <c r="K47" s="171"/>
      <c r="L47" s="249"/>
      <c r="M47" s="249"/>
    </row>
    <row r="48" spans="1:13" ht="13.5">
      <c r="A48" s="322"/>
      <c r="B48" s="393" t="s">
        <v>169</v>
      </c>
      <c r="C48" s="393"/>
      <c r="D48" s="393" t="s">
        <v>170</v>
      </c>
      <c r="E48" s="393"/>
      <c r="F48" s="393" t="s">
        <v>169</v>
      </c>
      <c r="G48" s="393"/>
      <c r="H48" s="399"/>
      <c r="I48" s="400"/>
      <c r="J48" s="77"/>
      <c r="K48" s="77"/>
      <c r="L48" s="249"/>
      <c r="M48" s="249"/>
    </row>
    <row r="49" spans="1:13" s="243" customFormat="1" ht="13.5">
      <c r="A49" s="322"/>
      <c r="B49" s="186" t="s">
        <v>177</v>
      </c>
      <c r="C49" s="174" t="s">
        <v>174</v>
      </c>
      <c r="D49" s="174" t="s">
        <v>177</v>
      </c>
      <c r="E49" s="174" t="s">
        <v>174</v>
      </c>
      <c r="F49" s="174" t="s">
        <v>177</v>
      </c>
      <c r="G49" s="174" t="s">
        <v>174</v>
      </c>
      <c r="H49" s="180" t="s">
        <v>178</v>
      </c>
      <c r="I49" s="183" t="s">
        <v>176</v>
      </c>
      <c r="J49" s="258"/>
      <c r="K49" s="258"/>
      <c r="L49" s="248"/>
      <c r="M49" s="248"/>
    </row>
    <row r="50" spans="1:13" s="243" customFormat="1" ht="4.5" customHeight="1">
      <c r="A50" s="176"/>
      <c r="B50" s="187"/>
      <c r="C50" s="187"/>
      <c r="D50" s="187"/>
      <c r="E50" s="187"/>
      <c r="F50" s="187"/>
      <c r="G50" s="187"/>
      <c r="H50" s="187"/>
      <c r="I50" s="187"/>
      <c r="J50" s="258"/>
      <c r="K50" s="258"/>
      <c r="L50" s="248"/>
      <c r="M50" s="248"/>
    </row>
    <row r="51" spans="1:13" s="243" customFormat="1" ht="15.75" customHeight="1">
      <c r="A51" s="108">
        <v>17</v>
      </c>
      <c r="B51" s="187">
        <v>23</v>
      </c>
      <c r="C51" s="187">
        <v>1574</v>
      </c>
      <c r="D51" s="187">
        <v>39</v>
      </c>
      <c r="E51" s="187">
        <v>2589</v>
      </c>
      <c r="F51" s="187">
        <v>72</v>
      </c>
      <c r="G51" s="187">
        <v>1086</v>
      </c>
      <c r="H51" s="187">
        <v>18</v>
      </c>
      <c r="I51" s="187">
        <v>1578</v>
      </c>
      <c r="J51" s="258"/>
      <c r="K51" s="258"/>
      <c r="L51" s="248"/>
      <c r="M51" s="248"/>
    </row>
    <row r="52" spans="1:13" s="243" customFormat="1" ht="15.75" customHeight="1">
      <c r="A52" s="108">
        <v>18</v>
      </c>
      <c r="B52" s="187">
        <v>13</v>
      </c>
      <c r="C52" s="187">
        <v>349</v>
      </c>
      <c r="D52" s="187">
        <v>61</v>
      </c>
      <c r="E52" s="187">
        <v>3767</v>
      </c>
      <c r="F52" s="187">
        <v>72</v>
      </c>
      <c r="G52" s="187">
        <v>1101</v>
      </c>
      <c r="H52" s="187">
        <v>19</v>
      </c>
      <c r="I52" s="187">
        <v>1492</v>
      </c>
      <c r="J52" s="258"/>
      <c r="K52" s="258"/>
      <c r="L52" s="248"/>
      <c r="M52" s="248"/>
    </row>
    <row r="53" spans="1:13" s="243" customFormat="1" ht="15.75" customHeight="1">
      <c r="A53" s="108">
        <v>19</v>
      </c>
      <c r="B53" s="187">
        <v>13</v>
      </c>
      <c r="C53" s="187">
        <v>502</v>
      </c>
      <c r="D53" s="187">
        <v>75</v>
      </c>
      <c r="E53" s="187">
        <v>4866</v>
      </c>
      <c r="F53" s="187">
        <v>18</v>
      </c>
      <c r="G53" s="187">
        <v>167</v>
      </c>
      <c r="H53" s="187">
        <v>33</v>
      </c>
      <c r="I53" s="187">
        <v>1427</v>
      </c>
      <c r="J53" s="258"/>
      <c r="K53" s="258"/>
      <c r="L53" s="248"/>
      <c r="M53" s="248"/>
    </row>
    <row r="54" spans="1:13" s="243" customFormat="1" ht="15.75" customHeight="1">
      <c r="A54" s="108">
        <v>20</v>
      </c>
      <c r="B54" s="179">
        <v>12</v>
      </c>
      <c r="C54" s="179">
        <v>264</v>
      </c>
      <c r="D54" s="179">
        <v>43</v>
      </c>
      <c r="E54" s="179">
        <v>2516</v>
      </c>
      <c r="F54" s="179">
        <v>36</v>
      </c>
      <c r="G54" s="179">
        <v>390</v>
      </c>
      <c r="H54" s="179">
        <v>40</v>
      </c>
      <c r="I54" s="179">
        <v>1739</v>
      </c>
      <c r="J54" s="258"/>
      <c r="K54" s="258"/>
      <c r="L54" s="248"/>
      <c r="M54" s="248"/>
    </row>
    <row r="55" spans="1:13" ht="15.75" customHeight="1">
      <c r="A55" s="94">
        <v>21</v>
      </c>
      <c r="B55" s="260">
        <f>SUM(B22:B29)</f>
        <v>8</v>
      </c>
      <c r="C55" s="58">
        <f aca="true" t="shared" si="1" ref="C55:I55">SUM(C22:C29)</f>
        <v>132</v>
      </c>
      <c r="D55" s="58">
        <f t="shared" si="1"/>
        <v>26</v>
      </c>
      <c r="E55" s="58">
        <f t="shared" si="1"/>
        <v>2639</v>
      </c>
      <c r="F55" s="58">
        <f t="shared" si="1"/>
        <v>50</v>
      </c>
      <c r="G55" s="58">
        <f t="shared" si="1"/>
        <v>506</v>
      </c>
      <c r="H55" s="58">
        <f t="shared" si="1"/>
        <v>31</v>
      </c>
      <c r="I55" s="58">
        <f t="shared" si="1"/>
        <v>1573</v>
      </c>
      <c r="J55" s="257"/>
      <c r="K55" s="257"/>
      <c r="L55" s="249"/>
      <c r="M55" s="249"/>
    </row>
    <row r="56" spans="1:13" ht="4.5" customHeight="1">
      <c r="A56" s="17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249"/>
      <c r="M56" s="249"/>
    </row>
    <row r="57" spans="1:13" s="243" customFormat="1" ht="13.5">
      <c r="A57" s="91" t="s">
        <v>263</v>
      </c>
      <c r="B57" s="275"/>
      <c r="C57" s="275"/>
      <c r="D57" s="275"/>
      <c r="E57" s="275"/>
      <c r="F57" s="275"/>
      <c r="G57" s="275"/>
      <c r="H57" s="275"/>
      <c r="I57" s="275"/>
      <c r="J57" s="250"/>
      <c r="K57" s="250"/>
      <c r="L57" s="248"/>
      <c r="M57" s="248"/>
    </row>
    <row r="58" spans="1:13" ht="13.5">
      <c r="A58" s="88" t="s">
        <v>276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ht="13.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1:13" ht="13.5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</row>
    <row r="61" spans="1:13" ht="13.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</row>
    <row r="62" spans="1:13" ht="13.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</row>
    <row r="63" spans="1:13" ht="13.5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</row>
  </sheetData>
  <mergeCells count="38">
    <mergeCell ref="F19:G19"/>
    <mergeCell ref="B5:C5"/>
    <mergeCell ref="D5:E5"/>
    <mergeCell ref="H37:I37"/>
    <mergeCell ref="D19:E19"/>
    <mergeCell ref="A4:A6"/>
    <mergeCell ref="A18:A20"/>
    <mergeCell ref="A37:A39"/>
    <mergeCell ref="B19:C19"/>
    <mergeCell ref="J37:K37"/>
    <mergeCell ref="H5:I5"/>
    <mergeCell ref="H18:I19"/>
    <mergeCell ref="A47:A49"/>
    <mergeCell ref="B37:C37"/>
    <mergeCell ref="D37:E37"/>
    <mergeCell ref="F37:G37"/>
    <mergeCell ref="F38:G38"/>
    <mergeCell ref="F5:G5"/>
    <mergeCell ref="B48:C48"/>
    <mergeCell ref="J4:K4"/>
    <mergeCell ref="B18:C18"/>
    <mergeCell ref="D18:E18"/>
    <mergeCell ref="F18:G18"/>
    <mergeCell ref="B4:C4"/>
    <mergeCell ref="D4:E4"/>
    <mergeCell ref="F4:G4"/>
    <mergeCell ref="H4:I4"/>
    <mergeCell ref="J5:K5"/>
    <mergeCell ref="D48:E48"/>
    <mergeCell ref="F48:G48"/>
    <mergeCell ref="J38:K38"/>
    <mergeCell ref="B47:C47"/>
    <mergeCell ref="D47:E47"/>
    <mergeCell ref="F47:G47"/>
    <mergeCell ref="H47:I48"/>
    <mergeCell ref="B38:C38"/>
    <mergeCell ref="D38:E38"/>
    <mergeCell ref="H38:I38"/>
  </mergeCells>
  <printOptions/>
  <pageMargins left="0.7874015748031497" right="0.7874015748031497" top="0.984251968503937" bottom="0.1968503937007874" header="0.5118110236220472" footer="0.34"/>
  <pageSetup horizontalDpi="600" verticalDpi="600" orientation="portrait" paperSize="9" r:id="rId1"/>
  <headerFooter alignWithMargins="0">
    <oddHeader>&amp;L&amp;8 134　　　教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2011-03-10T08:29:26Z</cp:lastPrinted>
  <dcterms:created xsi:type="dcterms:W3CDTF">2004-12-01T06:26:13Z</dcterms:created>
  <dcterms:modified xsi:type="dcterms:W3CDTF">2011-03-10T08:30:20Z</dcterms:modified>
  <cp:category/>
  <cp:version/>
  <cp:contentType/>
  <cp:contentStatus/>
</cp:coreProperties>
</file>