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315" windowWidth="15480" windowHeight="6090" tabRatio="684" firstSheet="4" activeTab="12"/>
  </bookViews>
  <sheets>
    <sheet name="１２　議会 ・ 行財政" sheetId="1" r:id="rId1"/>
    <sheet name="1 議会" sheetId="2" r:id="rId2"/>
    <sheet name="2 行政 1" sheetId="3" r:id="rId3"/>
    <sheet name="2 行政 1 (2)" sheetId="4" r:id="rId4"/>
    <sheet name="2 行政 2～4" sheetId="5" r:id="rId5"/>
    <sheet name="2　行政　5" sheetId="6" r:id="rId6"/>
    <sheet name="2　行政　5 (2)" sheetId="7" r:id="rId7"/>
    <sheet name="3 財政 1～2（1）" sheetId="8" r:id="rId8"/>
    <sheet name="3 財政 2（2）～3" sheetId="9" r:id="rId9"/>
    <sheet name="3 財政 4" sheetId="10" r:id="rId10"/>
    <sheet name="3 財政 5" sheetId="11" r:id="rId11"/>
    <sheet name="3 財政 6" sheetId="12" r:id="rId12"/>
    <sheet name="3 財政 7～8" sheetId="13" r:id="rId13"/>
  </sheets>
  <definedNames/>
  <calcPr fullCalcOnLoad="1"/>
</workbook>
</file>

<file path=xl/sharedStrings.xml><?xml version="1.0" encoding="utf-8"?>
<sst xmlns="http://schemas.openxmlformats.org/spreadsheetml/2006/main" count="1227" uniqueCount="711">
  <si>
    <t>陳　 情</t>
  </si>
  <si>
    <t>その他</t>
  </si>
  <si>
    <t>総務委員会</t>
  </si>
  <si>
    <t>文教委員会</t>
  </si>
  <si>
    <t>予算特別委員会</t>
  </si>
  <si>
    <t>決算特別委員会</t>
  </si>
  <si>
    <t>議会運営委員会</t>
  </si>
  <si>
    <t>部　　課　　名</t>
  </si>
  <si>
    <t>総　　　　　数</t>
  </si>
  <si>
    <t>総　　数</t>
  </si>
  <si>
    <t>男</t>
  </si>
  <si>
    <t>女</t>
  </si>
  <si>
    <t>参　 事</t>
  </si>
  <si>
    <t>主　　　　　事</t>
  </si>
  <si>
    <t>技能労務</t>
  </si>
  <si>
    <t>事　 務</t>
  </si>
  <si>
    <t>技 　術</t>
  </si>
  <si>
    <t>総　 数</t>
  </si>
  <si>
    <t>総数</t>
  </si>
  <si>
    <t>議会事務局</t>
  </si>
  <si>
    <t>財政課</t>
  </si>
  <si>
    <t>総務課</t>
  </si>
  <si>
    <t>契約課</t>
  </si>
  <si>
    <t>防災課</t>
  </si>
  <si>
    <t>課税課</t>
  </si>
  <si>
    <t>納税課</t>
  </si>
  <si>
    <t>保育課</t>
  </si>
  <si>
    <t>福祉保健部</t>
  </si>
  <si>
    <t>福祉総務課</t>
  </si>
  <si>
    <t>健康推進課</t>
  </si>
  <si>
    <t>看護専門学校</t>
  </si>
  <si>
    <t>都市計画課</t>
  </si>
  <si>
    <t>区画整理課</t>
  </si>
  <si>
    <t>建築指導課</t>
  </si>
  <si>
    <t>公園緑地課</t>
  </si>
  <si>
    <t>環境下水道部</t>
  </si>
  <si>
    <t>環境対策課</t>
  </si>
  <si>
    <t>ごみ対策課</t>
  </si>
  <si>
    <t>清掃事務所</t>
  </si>
  <si>
    <t>下水道管理課</t>
  </si>
  <si>
    <t>下水道工務課</t>
  </si>
  <si>
    <t>下水処理場</t>
  </si>
  <si>
    <t>水道浄水課</t>
  </si>
  <si>
    <t>公営競技事業部</t>
  </si>
  <si>
    <t>事業課</t>
  </si>
  <si>
    <t>会計課</t>
  </si>
  <si>
    <t>指導課</t>
  </si>
  <si>
    <t>学校給食課</t>
  </si>
  <si>
    <t>図書館</t>
  </si>
  <si>
    <t>学校</t>
  </si>
  <si>
    <t>選挙管理委員会事務局</t>
  </si>
  <si>
    <t>監査委員事務局</t>
  </si>
  <si>
    <t>農業委員会事務局</t>
  </si>
  <si>
    <t>立川市地域文化振興財団</t>
  </si>
  <si>
    <t>年　　　齢</t>
  </si>
  <si>
    <t>総　　　　数</t>
  </si>
  <si>
    <t>20  歳以下</t>
  </si>
  <si>
    <t>41　～　45</t>
  </si>
  <si>
    <t>21　～　25</t>
  </si>
  <si>
    <t>46　～　50</t>
  </si>
  <si>
    <t>26　～　30</t>
  </si>
  <si>
    <t>51　～　55</t>
  </si>
  <si>
    <t>31　～　35</t>
  </si>
  <si>
    <t>56　～　60</t>
  </si>
  <si>
    <t>36　～　40</t>
  </si>
  <si>
    <t>平 均 年 齢</t>
  </si>
  <si>
    <t>平均勤続年数</t>
  </si>
  <si>
    <t>一般行政職</t>
  </si>
  <si>
    <t>税務職</t>
  </si>
  <si>
    <t>栄養士職</t>
  </si>
  <si>
    <t>看護・保健職</t>
  </si>
  <si>
    <t>福祉職</t>
  </si>
  <si>
    <t>技能労務職</t>
  </si>
  <si>
    <t>教育職</t>
  </si>
  <si>
    <t>会　　　計　　　名</t>
  </si>
  <si>
    <t>当初予算額</t>
  </si>
  <si>
    <t>構　成　比</t>
  </si>
  <si>
    <t>対前年度当初予算比</t>
  </si>
  <si>
    <t>増減額</t>
  </si>
  <si>
    <t>総額</t>
  </si>
  <si>
    <t>一般会計</t>
  </si>
  <si>
    <t>競輪事業</t>
  </si>
  <si>
    <t>国民健康保険事業</t>
  </si>
  <si>
    <t>下水道事業</t>
  </si>
  <si>
    <t>駐車場事業</t>
  </si>
  <si>
    <t>診療事業</t>
  </si>
  <si>
    <t>受託水道事業</t>
  </si>
  <si>
    <t>老人保健医療事業</t>
  </si>
  <si>
    <t>介護保険事業</t>
  </si>
  <si>
    <t>款</t>
  </si>
  <si>
    <t>市税</t>
  </si>
  <si>
    <t>地方譲与税</t>
  </si>
  <si>
    <t>利子割交付金</t>
  </si>
  <si>
    <t>地方消費税交付金</t>
  </si>
  <si>
    <t>特別地方消費税交付金</t>
  </si>
  <si>
    <t>自動車取得税交付金</t>
  </si>
  <si>
    <t>交通安全対策特別交付金</t>
  </si>
  <si>
    <t>地方特例交付金</t>
  </si>
  <si>
    <t>地方交付税</t>
  </si>
  <si>
    <t>分担金及び負担金</t>
  </si>
  <si>
    <t>使用料及び手数料</t>
  </si>
  <si>
    <t>国庫支出金</t>
  </si>
  <si>
    <t>都支出金</t>
  </si>
  <si>
    <t>財産収入</t>
  </si>
  <si>
    <t>寄附金</t>
  </si>
  <si>
    <t>繰入金</t>
  </si>
  <si>
    <t>繰越金</t>
  </si>
  <si>
    <t>諸収入</t>
  </si>
  <si>
    <t>市債</t>
  </si>
  <si>
    <t>議会費</t>
  </si>
  <si>
    <t>総務費</t>
  </si>
  <si>
    <t>民生費</t>
  </si>
  <si>
    <t>衛生費</t>
  </si>
  <si>
    <t>労働費</t>
  </si>
  <si>
    <t>農林費</t>
  </si>
  <si>
    <t>商工費</t>
  </si>
  <si>
    <t>土木費</t>
  </si>
  <si>
    <t>消防費</t>
  </si>
  <si>
    <t>教育費</t>
  </si>
  <si>
    <t>公債費</t>
  </si>
  <si>
    <t>予備費</t>
  </si>
  <si>
    <t>市　　　　　　名</t>
  </si>
  <si>
    <t>当 初 予 算 額</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</si>
  <si>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</si>
  <si>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</si>
  <si>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</si>
  <si>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</si>
  <si>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</si>
  <si>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</si>
  <si>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</si>
  <si>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</si>
  <si>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</si>
  <si>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</si>
  <si>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</si>
  <si>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</si>
  <si>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</si>
  <si>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</si>
  <si>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</si>
  <si>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</si>
  <si>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</si>
  <si>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</si>
  <si>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</si>
  <si>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</si>
  <si>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</si>
  <si>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</si>
  <si>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</si>
  <si>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</si>
  <si>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</si>
  <si>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</si>
  <si>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４表　会計別決算額の推移</t>
  </si>
  <si>
    <t>会計名</t>
  </si>
  <si>
    <t>特別会計</t>
  </si>
  <si>
    <t>５表　一般会計決算額の推移</t>
  </si>
  <si>
    <t>件　数</t>
  </si>
  <si>
    <t>金　　　額</t>
  </si>
  <si>
    <t>金　　額</t>
  </si>
  <si>
    <t>財務省</t>
  </si>
  <si>
    <t>東京都</t>
  </si>
  <si>
    <t>市中金融機関</t>
  </si>
  <si>
    <t>小計</t>
  </si>
  <si>
    <t>総務債</t>
  </si>
  <si>
    <t>民生債</t>
  </si>
  <si>
    <t>衛生債</t>
  </si>
  <si>
    <t>土木債</t>
  </si>
  <si>
    <t>公営住宅債</t>
  </si>
  <si>
    <t>教育債</t>
  </si>
  <si>
    <t>災害復旧事業債</t>
  </si>
  <si>
    <t>減収補てん債</t>
  </si>
  <si>
    <t>減税補てん債</t>
  </si>
  <si>
    <t>臨時税収補てん債</t>
  </si>
  <si>
    <t>特別会計下水道事業</t>
  </si>
  <si>
    <t>下水道債</t>
  </si>
  <si>
    <t>歳入 （千円）</t>
  </si>
  <si>
    <t>歳出 （千円）</t>
  </si>
  <si>
    <t>差引 （千円）</t>
  </si>
  <si>
    <t>財政力指数</t>
  </si>
  <si>
    <t>市　　　　名</t>
  </si>
  <si>
    <t>基準財政収入額</t>
  </si>
  <si>
    <t>項　　　　目</t>
  </si>
  <si>
    <t>実質収支比率</t>
  </si>
  <si>
    <t>公債費比率</t>
  </si>
  <si>
    <t>地方債制限比率</t>
  </si>
  <si>
    <t>経常収支比率</t>
  </si>
  <si>
    <t>地方債現在高</t>
  </si>
  <si>
    <t>債務負担行為</t>
  </si>
  <si>
    <t>収益事業収入額</t>
  </si>
  <si>
    <t>1 人 当 た り</t>
  </si>
  <si>
    <t>歳出額  （円）</t>
  </si>
  <si>
    <t>３　　財　　　　政</t>
  </si>
  <si>
    <t>厚生産業委員会</t>
  </si>
  <si>
    <t>環境建設委員会</t>
  </si>
  <si>
    <t>臨時財政対策債</t>
  </si>
  <si>
    <t>基準財政需要額</t>
  </si>
  <si>
    <t>標準財政規模</t>
  </si>
  <si>
    <t>２表　職員数　（続き）</t>
  </si>
  <si>
    <t>総合政策部</t>
  </si>
  <si>
    <t>企画政策課</t>
  </si>
  <si>
    <t>新庁舎建設準備課</t>
  </si>
  <si>
    <t>行政経営課</t>
  </si>
  <si>
    <t>情報推進課</t>
  </si>
  <si>
    <t>行政管理部</t>
  </si>
  <si>
    <t>人事課</t>
  </si>
  <si>
    <t>文書法政課</t>
  </si>
  <si>
    <t>施設課</t>
  </si>
  <si>
    <t>財務部</t>
  </si>
  <si>
    <t>市民生活部</t>
  </si>
  <si>
    <t>市民課</t>
  </si>
  <si>
    <t>生活安全課</t>
  </si>
  <si>
    <t>産業文化部</t>
  </si>
  <si>
    <t>産業振興課</t>
  </si>
  <si>
    <t>市民活動課</t>
  </si>
  <si>
    <t>地域文化課</t>
  </si>
  <si>
    <t>子ども家庭部</t>
  </si>
  <si>
    <t>子育て推進課</t>
  </si>
  <si>
    <t>子ども育成課</t>
  </si>
  <si>
    <t>高齢福祉課</t>
  </si>
  <si>
    <t>障害福祉課</t>
  </si>
  <si>
    <t>生活福祉課</t>
  </si>
  <si>
    <t>都市整備部</t>
  </si>
  <si>
    <t>道路課</t>
  </si>
  <si>
    <t>教育委員会教育部</t>
  </si>
  <si>
    <t>学務課</t>
  </si>
  <si>
    <t>配当割交付金</t>
  </si>
  <si>
    <t>株式等譲渡所得割交付金</t>
  </si>
  <si>
    <t>商工振興係</t>
  </si>
  <si>
    <t>農業振興係</t>
  </si>
  <si>
    <t>市民活動係</t>
  </si>
  <si>
    <t>子ども育成係</t>
  </si>
  <si>
    <t>富士見児童館係</t>
  </si>
  <si>
    <t>錦・羽衣児童館係</t>
  </si>
  <si>
    <t>高松児童館係</t>
  </si>
  <si>
    <t>管理係</t>
  </si>
  <si>
    <t>幸児童館係</t>
  </si>
  <si>
    <t>若葉児童館係</t>
  </si>
  <si>
    <t>西砂児童館係</t>
  </si>
  <si>
    <t>庶務係</t>
  </si>
  <si>
    <t>上砂児童館係</t>
  </si>
  <si>
    <t>管財係</t>
  </si>
  <si>
    <t>統計係</t>
  </si>
  <si>
    <t>消費生活センター係</t>
  </si>
  <si>
    <t>人事課</t>
  </si>
  <si>
    <t>調整係</t>
  </si>
  <si>
    <t>法政係</t>
  </si>
  <si>
    <t>在宅支援係</t>
  </si>
  <si>
    <t>財政係</t>
  </si>
  <si>
    <t>施設係</t>
  </si>
  <si>
    <t>学務係</t>
  </si>
  <si>
    <t>保健係</t>
  </si>
  <si>
    <t>給食管理係</t>
  </si>
  <si>
    <t>公園係</t>
  </si>
  <si>
    <t>小学校２０校</t>
  </si>
  <si>
    <t>中学校９校</t>
  </si>
  <si>
    <t>１　　議　　　　会</t>
  </si>
  <si>
    <t>１表　市議会の状況</t>
  </si>
  <si>
    <t>合</t>
  </si>
  <si>
    <t>計</t>
  </si>
  <si>
    <t>他</t>
  </si>
  <si>
    <t>請</t>
  </si>
  <si>
    <t>願</t>
  </si>
  <si>
    <t>選</t>
  </si>
  <si>
    <t>挙</t>
  </si>
  <si>
    <t>問</t>
  </si>
  <si>
    <t>報</t>
  </si>
  <si>
    <t>告</t>
  </si>
  <si>
    <t>条</t>
  </si>
  <si>
    <t>例</t>
  </si>
  <si>
    <t>契</t>
  </si>
  <si>
    <t>約</t>
  </si>
  <si>
    <t>決</t>
  </si>
  <si>
    <t>算</t>
  </si>
  <si>
    <t>予</t>
  </si>
  <si>
    <t>会　　　　期</t>
  </si>
  <si>
    <t>区</t>
  </si>
  <si>
    <t>分</t>
  </si>
  <si>
    <t>件　　　　　　　　　　　　　　　　　　　　　　数</t>
  </si>
  <si>
    <t>そ</t>
  </si>
  <si>
    <t>の</t>
  </si>
  <si>
    <t>定</t>
  </si>
  <si>
    <t>会</t>
  </si>
  <si>
    <t>臨</t>
  </si>
  <si>
    <t>時</t>
  </si>
  <si>
    <t>合　　　　　　　計</t>
  </si>
  <si>
    <t>２表　委員会の状況</t>
  </si>
  <si>
    <t>審　　 査 　・ 　調　 　査　 　件　 　数</t>
  </si>
  <si>
    <t>名　　　　　　　称</t>
  </si>
  <si>
    <t>議　 案</t>
  </si>
  <si>
    <t>請 　願</t>
  </si>
  <si>
    <t>平成16年度</t>
  </si>
  <si>
    <t>諮</t>
  </si>
  <si>
    <t>品質管理課</t>
  </si>
  <si>
    <t>品質管理課</t>
  </si>
  <si>
    <t>株式等譲渡所得割交付金</t>
  </si>
  <si>
    <t>八王子市</t>
  </si>
  <si>
    <t>陳</t>
  </si>
  <si>
    <t>情</t>
  </si>
  <si>
    <t>－</t>
  </si>
  <si>
    <t>平成17年度</t>
  </si>
  <si>
    <t>平成16年度</t>
  </si>
  <si>
    <t>平成17年度</t>
  </si>
  <si>
    <t>平成18年度</t>
  </si>
  <si>
    <t>平成18年度</t>
  </si>
  <si>
    <t>副市長</t>
  </si>
  <si>
    <t>会計管理者</t>
  </si>
  <si>
    <t>交通対策課</t>
  </si>
  <si>
    <t>住宅課</t>
  </si>
  <si>
    <t>生涯学習推進センター</t>
  </si>
  <si>
    <t>各年4月1日現在</t>
  </si>
  <si>
    <t>年</t>
  </si>
  <si>
    <t>参事</t>
  </si>
  <si>
    <t>総　数</t>
  </si>
  <si>
    <t>技　術</t>
  </si>
  <si>
    <t>事　務</t>
  </si>
  <si>
    <t>市　長　提　出　</t>
  </si>
  <si>
    <t xml:space="preserve">議 員 提 出 </t>
  </si>
  <si>
    <t>意見書
・決議</t>
  </si>
  <si>
    <t>設備係</t>
  </si>
  <si>
    <t>保全係</t>
  </si>
  <si>
    <t>給付係</t>
  </si>
  <si>
    <t>子ども家庭相談係</t>
  </si>
  <si>
    <t>市民交流大学係</t>
  </si>
  <si>
    <t>柴崎学習館係</t>
  </si>
  <si>
    <t>平成19年度</t>
  </si>
  <si>
    <t>２　　行　　　　政　</t>
  </si>
  <si>
    <t>国際化係</t>
  </si>
  <si>
    <t>建設係</t>
  </si>
  <si>
    <t>地域文化課付（財団）</t>
  </si>
  <si>
    <t>子育て推進係</t>
  </si>
  <si>
    <t>固定資産評価員</t>
  </si>
  <si>
    <t>青少年係</t>
  </si>
  <si>
    <t>総務課</t>
  </si>
  <si>
    <t>市　長</t>
  </si>
  <si>
    <t>安全衛生係</t>
  </si>
  <si>
    <t>人材育成推進担当主幹</t>
  </si>
  <si>
    <t>地域福祉推進係</t>
  </si>
  <si>
    <t>財務部</t>
  </si>
  <si>
    <t>防災課</t>
  </si>
  <si>
    <t>生活安全係</t>
  </si>
  <si>
    <t>市民相談係</t>
  </si>
  <si>
    <t>都市整備部</t>
  </si>
  <si>
    <t>庶務係長</t>
  </si>
  <si>
    <t>施設係長</t>
  </si>
  <si>
    <t>工事係</t>
  </si>
  <si>
    <t>審査係</t>
  </si>
  <si>
    <t>統括指導主事</t>
  </si>
  <si>
    <t>交通対策課</t>
  </si>
  <si>
    <t>庶務係</t>
  </si>
  <si>
    <t>生涯学習推進
センター</t>
  </si>
  <si>
    <t>住宅相談係</t>
  </si>
  <si>
    <t>砂川学習館係</t>
  </si>
  <si>
    <t>西砂学習館係</t>
  </si>
  <si>
    <t>高松学習館係</t>
  </si>
  <si>
    <t>錦学習館係</t>
  </si>
  <si>
    <t>幸学習館係</t>
  </si>
  <si>
    <t>議会事務局長</t>
  </si>
  <si>
    <t>次  長</t>
  </si>
  <si>
    <t>管理係</t>
  </si>
  <si>
    <t>選挙管理委員会事務局長</t>
  </si>
  <si>
    <t>監査委員事務局長</t>
  </si>
  <si>
    <t>農業委員会事務局長</t>
  </si>
  <si>
    <t>(産業文化部長併任)</t>
  </si>
  <si>
    <t>場外係</t>
  </si>
  <si>
    <t>業務係</t>
  </si>
  <si>
    <t>換地係</t>
  </si>
  <si>
    <t>構造係</t>
  </si>
  <si>
    <t>道路管理係</t>
  </si>
  <si>
    <t>測量係</t>
  </si>
  <si>
    <t>維持係</t>
  </si>
  <si>
    <t>管理係</t>
  </si>
  <si>
    <t>公園緑地課</t>
  </si>
  <si>
    <t>緑化推進係</t>
  </si>
  <si>
    <t>スポーツ振興係</t>
  </si>
  <si>
    <t>管理係</t>
  </si>
  <si>
    <t>柴崎市民体育館係</t>
  </si>
  <si>
    <t>環境対策課</t>
  </si>
  <si>
    <t>環境指導係</t>
  </si>
  <si>
    <t>ごみ対策課</t>
  </si>
  <si>
    <t>ごみ対策係</t>
  </si>
  <si>
    <t>サービス第一係</t>
  </si>
  <si>
    <t>収集係</t>
  </si>
  <si>
    <t>サービス第二係</t>
  </si>
  <si>
    <t>リサイクルセンター係</t>
  </si>
  <si>
    <t>調査資料係</t>
  </si>
  <si>
    <t>上砂図書館係</t>
  </si>
  <si>
    <t>清掃事務所</t>
  </si>
  <si>
    <t>幸図書館係</t>
  </si>
  <si>
    <t>下水道管理課</t>
  </si>
  <si>
    <t>庶務係</t>
  </si>
  <si>
    <t>西砂図書館係</t>
  </si>
  <si>
    <t>維持係</t>
  </si>
  <si>
    <t>多摩川図書館係</t>
  </si>
  <si>
    <t>排水設備係</t>
  </si>
  <si>
    <t>高松図書館係</t>
  </si>
  <si>
    <t>錦図書館係</t>
  </si>
  <si>
    <t>下水道工務課</t>
  </si>
  <si>
    <t>計画係</t>
  </si>
  <si>
    <t>若葉図書館係</t>
  </si>
  <si>
    <t>設計工事係</t>
  </si>
  <si>
    <t>下水処理場</t>
  </si>
  <si>
    <t>施設係</t>
  </si>
  <si>
    <t>庶務調査係</t>
  </si>
  <si>
    <t>子供家庭支援センター係</t>
  </si>
  <si>
    <t>平成19年度</t>
  </si>
  <si>
    <r>
      <t>主査</t>
    </r>
    <r>
      <rPr>
        <sz val="7"/>
        <rFont val="ＭＳ ゴシック"/>
        <family val="3"/>
      </rPr>
      <t>（基地対策）</t>
    </r>
  </si>
  <si>
    <r>
      <t>主査</t>
    </r>
    <r>
      <rPr>
        <sz val="7"/>
        <rFont val="ＭＳ ゴシック"/>
        <family val="3"/>
      </rPr>
      <t>（経営改革）</t>
    </r>
  </si>
  <si>
    <r>
      <t>主査</t>
    </r>
    <r>
      <rPr>
        <sz val="7"/>
        <rFont val="ＭＳ ゴシック"/>
        <family val="3"/>
      </rPr>
      <t>（人材育成）</t>
    </r>
  </si>
  <si>
    <r>
      <t>主査</t>
    </r>
    <r>
      <rPr>
        <sz val="7"/>
        <rFont val="ＭＳ ゴシック"/>
        <family val="3"/>
      </rPr>
      <t>（人事考課）</t>
    </r>
  </si>
  <si>
    <r>
      <t>主査</t>
    </r>
    <r>
      <rPr>
        <sz val="7"/>
        <rFont val="ＭＳ ゴシック"/>
        <family val="3"/>
      </rPr>
      <t>（検査等）</t>
    </r>
  </si>
  <si>
    <r>
      <t>主査</t>
    </r>
    <r>
      <rPr>
        <sz val="7"/>
        <rFont val="ＭＳ ゴシック"/>
        <family val="3"/>
      </rPr>
      <t>（防犯）</t>
    </r>
  </si>
  <si>
    <t>（農業委員会</t>
  </si>
  <si>
    <t>事務局長兼務）</t>
  </si>
  <si>
    <t>　事務局次長兼務）</t>
  </si>
  <si>
    <r>
      <t>主査</t>
    </r>
    <r>
      <rPr>
        <sz val="7"/>
        <rFont val="ＭＳ ゴシック"/>
        <family val="3"/>
      </rPr>
      <t>（農地関連）</t>
    </r>
  </si>
  <si>
    <r>
      <t>主査</t>
    </r>
    <r>
      <rPr>
        <sz val="7"/>
        <rFont val="ＭＳ ゴシック"/>
        <family val="3"/>
      </rPr>
      <t>（精神障害）</t>
    </r>
  </si>
  <si>
    <r>
      <t>主査</t>
    </r>
    <r>
      <rPr>
        <sz val="7"/>
        <rFont val="ＭＳ ゴシック"/>
        <family val="3"/>
      </rPr>
      <t>（知的障害）</t>
    </r>
  </si>
  <si>
    <r>
      <t>主査</t>
    </r>
    <r>
      <rPr>
        <sz val="7"/>
        <rFont val="ＭＳ ゴシック"/>
        <family val="3"/>
      </rPr>
      <t>（自立支援）</t>
    </r>
  </si>
  <si>
    <r>
      <t>主査</t>
    </r>
    <r>
      <rPr>
        <sz val="7"/>
        <rFont val="ＭＳ ゴシック"/>
        <family val="3"/>
      </rPr>
      <t>（保健指導）</t>
    </r>
  </si>
  <si>
    <r>
      <t>主査</t>
    </r>
    <r>
      <rPr>
        <sz val="7"/>
        <rFont val="ＭＳ ゴシック"/>
        <family val="3"/>
      </rPr>
      <t>（地域健康づくり）</t>
    </r>
  </si>
  <si>
    <r>
      <t>主査</t>
    </r>
    <r>
      <rPr>
        <sz val="7"/>
        <rFont val="ＭＳ ゴシック"/>
        <family val="3"/>
      </rPr>
      <t>（女性相談）</t>
    </r>
  </si>
  <si>
    <r>
      <t>主査</t>
    </r>
    <r>
      <rPr>
        <sz val="7"/>
        <rFont val="ＭＳ ゴシック"/>
        <family val="3"/>
      </rPr>
      <t>（定期報告）</t>
    </r>
  </si>
  <si>
    <t>建築基準行政担当主幹</t>
  </si>
  <si>
    <r>
      <t>主査</t>
    </r>
    <r>
      <rPr>
        <sz val="7"/>
        <rFont val="ＭＳ ゴシック"/>
        <family val="3"/>
      </rPr>
      <t>（学校施設）</t>
    </r>
  </si>
  <si>
    <t>第二共同調理場係</t>
  </si>
  <si>
    <r>
      <t>主査</t>
    </r>
    <r>
      <rPr>
        <sz val="7"/>
        <rFont val="ＭＳ ゴシック"/>
        <family val="3"/>
      </rPr>
      <t>（新場建設）</t>
    </r>
  </si>
  <si>
    <t>主査</t>
  </si>
  <si>
    <t>(産業振興課長併任)</t>
  </si>
  <si>
    <t>(産業振興主査併任)</t>
  </si>
  <si>
    <r>
      <t>主査</t>
    </r>
    <r>
      <rPr>
        <sz val="7"/>
        <rFont val="ＭＳ ゴシック"/>
        <family val="3"/>
      </rPr>
      <t>（ホームページ改善）</t>
    </r>
  </si>
  <si>
    <r>
      <t>主査</t>
    </r>
    <r>
      <rPr>
        <sz val="7"/>
        <rFont val="ＭＳ ゴシック"/>
        <family val="3"/>
      </rPr>
      <t>（契約制度等）</t>
    </r>
  </si>
  <si>
    <t>建築基準行政担当</t>
  </si>
  <si>
    <t>国有提供施設等所在
市町村助成交付金等</t>
  </si>
  <si>
    <t>回数</t>
  </si>
  <si>
    <t>日数</t>
  </si>
  <si>
    <t>開催</t>
  </si>
  <si>
    <t>内閉会
中日数</t>
  </si>
  <si>
    <t>新庁舎建設・現庁舎</t>
  </si>
  <si>
    <t>特別委員会</t>
  </si>
  <si>
    <t>常任委員会</t>
  </si>
  <si>
    <t>区分</t>
  </si>
  <si>
    <t>消防債</t>
  </si>
  <si>
    <t>人材育成推進担当</t>
  </si>
  <si>
    <t>－</t>
  </si>
  <si>
    <t>(88.1)</t>
  </si>
  <si>
    <t>(89.8)</t>
  </si>
  <si>
    <t>(87.2)</t>
  </si>
  <si>
    <t>総合政策部</t>
  </si>
  <si>
    <t>人事係</t>
  </si>
  <si>
    <t>給与厚生係</t>
  </si>
  <si>
    <t>文書係</t>
  </si>
  <si>
    <t>福祉総務課</t>
  </si>
  <si>
    <t>情報公開係</t>
  </si>
  <si>
    <t>高齢福祉課</t>
  </si>
  <si>
    <t>介護認定係</t>
  </si>
  <si>
    <t>業務係</t>
  </si>
  <si>
    <t>障害福祉係</t>
  </si>
  <si>
    <t>障害福祉課</t>
  </si>
  <si>
    <t>物品契約係</t>
  </si>
  <si>
    <t>諸税係</t>
  </si>
  <si>
    <t>市民税係</t>
  </si>
  <si>
    <t>課税課</t>
  </si>
  <si>
    <t>土地係</t>
  </si>
  <si>
    <t>家屋係</t>
  </si>
  <si>
    <t>看護専門学校事務長</t>
  </si>
  <si>
    <t>庶務係</t>
  </si>
  <si>
    <t>償却資産係</t>
  </si>
  <si>
    <t>看護専門学校教務課</t>
  </si>
  <si>
    <t>教務係</t>
  </si>
  <si>
    <t>収納第一係</t>
  </si>
  <si>
    <t>納税課</t>
  </si>
  <si>
    <t>保護第一係</t>
  </si>
  <si>
    <t>収納第二係</t>
  </si>
  <si>
    <t>保護第二係</t>
  </si>
  <si>
    <t>収納第三係</t>
  </si>
  <si>
    <t>生活福祉課</t>
  </si>
  <si>
    <t>保護第三係</t>
  </si>
  <si>
    <t>管理係</t>
  </si>
  <si>
    <t>面接係</t>
  </si>
  <si>
    <t>記録係</t>
  </si>
  <si>
    <t>市民課</t>
  </si>
  <si>
    <t>窓口係</t>
  </si>
  <si>
    <t>窓口サービスセンター係</t>
  </si>
  <si>
    <t>砂川支所係</t>
  </si>
  <si>
    <t>防災係</t>
  </si>
  <si>
    <t>都市計画係</t>
  </si>
  <si>
    <t>都市計画課</t>
  </si>
  <si>
    <t>開発指導係</t>
  </si>
  <si>
    <t>業務補償係</t>
  </si>
  <si>
    <t>区画整理課</t>
  </si>
  <si>
    <t>指導係</t>
  </si>
  <si>
    <t>指導課</t>
  </si>
  <si>
    <t>教職員係</t>
  </si>
  <si>
    <t>庶務係</t>
  </si>
  <si>
    <t>教育相談係</t>
  </si>
  <si>
    <t>監察係</t>
  </si>
  <si>
    <t>建築指導課</t>
  </si>
  <si>
    <t>審査係</t>
  </si>
  <si>
    <t>第一共同調理場係</t>
  </si>
  <si>
    <t>交通対策係</t>
  </si>
  <si>
    <t>生涯学習係</t>
  </si>
  <si>
    <t>施設係</t>
  </si>
  <si>
    <t>道路課</t>
  </si>
  <si>
    <t>文化財係</t>
  </si>
  <si>
    <t>泉市民体育館係</t>
  </si>
  <si>
    <t>柴崎図書館係</t>
  </si>
  <si>
    <t>図書館</t>
  </si>
  <si>
    <t>環境下水道部</t>
  </si>
  <si>
    <t>調整係</t>
  </si>
  <si>
    <t>議事係</t>
  </si>
  <si>
    <t>水道浄水課</t>
  </si>
  <si>
    <t>庶務係</t>
  </si>
  <si>
    <t>公営競技事業部</t>
  </si>
  <si>
    <t>事業課</t>
  </si>
  <si>
    <t>業務係</t>
  </si>
  <si>
    <t>会計係</t>
  </si>
  <si>
    <t>１表　職員数</t>
  </si>
  <si>
    <t>２表　男女別 ・ 年齢別職員数</t>
  </si>
  <si>
    <t>３表　職種別 ・ 年齢別職員数等</t>
  </si>
  <si>
    <t>４表　職員数の推移</t>
  </si>
  <si>
    <t>７表　市債の現況</t>
  </si>
  <si>
    <t>町村振興協会</t>
  </si>
  <si>
    <r>
      <t>主査</t>
    </r>
    <r>
      <rPr>
        <sz val="7"/>
        <rFont val="ＭＳ ゴシック"/>
        <family val="3"/>
      </rPr>
      <t>（庶務等）</t>
    </r>
  </si>
  <si>
    <r>
      <t>主査</t>
    </r>
    <r>
      <rPr>
        <sz val="7"/>
        <rFont val="ＭＳ ゴシック"/>
        <family val="3"/>
      </rPr>
      <t>（企画政策等）</t>
    </r>
  </si>
  <si>
    <r>
      <t>主査</t>
    </r>
    <r>
      <rPr>
        <sz val="7"/>
        <rFont val="ＭＳ ゴシック"/>
        <family val="3"/>
      </rPr>
      <t>（予算配当等）</t>
    </r>
  </si>
  <si>
    <t>業務係</t>
  </si>
  <si>
    <t>健康推進課</t>
  </si>
  <si>
    <t>母子保健係</t>
  </si>
  <si>
    <t>工事契約係</t>
  </si>
  <si>
    <t>契約課</t>
  </si>
  <si>
    <r>
      <t>主査</t>
    </r>
    <r>
      <rPr>
        <sz val="7"/>
        <rFont val="ＭＳ ゴシック"/>
        <family val="3"/>
      </rPr>
      <t>（自転車等駐車場）</t>
    </r>
  </si>
  <si>
    <t>施設係</t>
  </si>
  <si>
    <t>５表　立川市行政組織図</t>
  </si>
  <si>
    <t>合              計</t>
  </si>
  <si>
    <t>平成20年度</t>
  </si>
  <si>
    <t>平成21年4月1日現在</t>
  </si>
  <si>
    <t>まちづくり調整課</t>
  </si>
  <si>
    <t>秘書広報課</t>
  </si>
  <si>
    <t>男女平等参画課</t>
  </si>
  <si>
    <t>国体準備室</t>
  </si>
  <si>
    <t>介護保険課</t>
  </si>
  <si>
    <t>保険年金課</t>
  </si>
  <si>
    <t>保育振興担当</t>
  </si>
  <si>
    <t>再開発課</t>
  </si>
  <si>
    <t>ごみ減量化担当</t>
  </si>
  <si>
    <t>教育総務課</t>
  </si>
  <si>
    <t>調整担当</t>
  </si>
  <si>
    <t>スポーツ振興課</t>
  </si>
  <si>
    <t>平成21年4月1日現在</t>
  </si>
  <si>
    <t>定額給付金係</t>
  </si>
  <si>
    <t>広報広聴係</t>
  </si>
  <si>
    <t>秘書係</t>
  </si>
  <si>
    <t>秘書担当課</t>
  </si>
  <si>
    <r>
      <t>主査</t>
    </r>
    <r>
      <rPr>
        <sz val="7"/>
        <rFont val="ＭＳ ゴシック"/>
        <family val="3"/>
      </rPr>
      <t>（地域開発等）</t>
    </r>
  </si>
  <si>
    <t>まちづくり調整課</t>
  </si>
  <si>
    <t>推進係</t>
  </si>
  <si>
    <r>
      <t>主査</t>
    </r>
    <r>
      <rPr>
        <sz val="7"/>
        <rFont val="ＭＳ ゴシック"/>
        <family val="3"/>
      </rPr>
      <t>（</t>
    </r>
    <r>
      <rPr>
        <sz val="6"/>
        <rFont val="ＭＳ ゴシック"/>
        <family val="3"/>
      </rPr>
      <t>地域情報化・情報セキュリティ</t>
    </r>
    <r>
      <rPr>
        <sz val="7"/>
        <rFont val="ＭＳ ゴシック"/>
        <family val="3"/>
      </rPr>
      <t>）</t>
    </r>
  </si>
  <si>
    <t>男女平等参画係</t>
  </si>
  <si>
    <r>
      <t>主査</t>
    </r>
    <r>
      <rPr>
        <sz val="7"/>
        <rFont val="ＭＳ ゴシック"/>
        <family val="3"/>
      </rPr>
      <t>（事業調整）</t>
    </r>
  </si>
  <si>
    <r>
      <t>主査</t>
    </r>
    <r>
      <rPr>
        <sz val="7"/>
        <rFont val="ＭＳ ゴシック"/>
        <family val="3"/>
      </rPr>
      <t>（競技調整）</t>
    </r>
  </si>
  <si>
    <t>平成21年4月1日適用</t>
  </si>
  <si>
    <r>
      <t>主査</t>
    </r>
    <r>
      <rPr>
        <sz val="7"/>
        <rFont val="ＭＳ ゴシック"/>
        <family val="3"/>
      </rPr>
      <t>（開発公社）</t>
    </r>
  </si>
  <si>
    <t>住宅管理係</t>
  </si>
  <si>
    <r>
      <t>主査</t>
    </r>
    <r>
      <rPr>
        <sz val="7"/>
        <rFont val="ＭＳ ゴシック"/>
        <family val="3"/>
      </rPr>
      <t>（観光振興・産業政策）</t>
    </r>
  </si>
  <si>
    <r>
      <t>主査</t>
    </r>
    <r>
      <rPr>
        <sz val="7"/>
        <rFont val="ＭＳ ゴシック"/>
        <family val="3"/>
      </rPr>
      <t>（文化振興）</t>
    </r>
  </si>
  <si>
    <r>
      <t>主査</t>
    </r>
    <r>
      <rPr>
        <sz val="8"/>
        <rFont val="ＭＳ ゴシック"/>
        <family val="3"/>
      </rPr>
      <t>（放課後子ども教室事業）</t>
    </r>
  </si>
  <si>
    <t>保育サービス推進係</t>
  </si>
  <si>
    <t>保育運営係</t>
  </si>
  <si>
    <t>保育園等 （12）</t>
  </si>
  <si>
    <t>高齢者事業係</t>
  </si>
  <si>
    <t>生きがいづくり係</t>
  </si>
  <si>
    <t>保護第四係</t>
  </si>
  <si>
    <t>介護給付係</t>
  </si>
  <si>
    <t>介護保険料係</t>
  </si>
  <si>
    <t>介護保険課</t>
  </si>
  <si>
    <t>成人健診係</t>
  </si>
  <si>
    <t>保健事業係</t>
  </si>
  <si>
    <t>健康づくり担当課</t>
  </si>
  <si>
    <t>業務係</t>
  </si>
  <si>
    <t>国保年金相談係</t>
  </si>
  <si>
    <t>医療給付係</t>
  </si>
  <si>
    <t>賦課係</t>
  </si>
  <si>
    <t>収納係</t>
  </si>
  <si>
    <t>保健医療担当部</t>
  </si>
  <si>
    <r>
      <t>主査</t>
    </r>
    <r>
      <rPr>
        <sz val="7"/>
        <rFont val="ＭＳ ゴシック"/>
        <family val="3"/>
      </rPr>
      <t>（後期高齢者医療保険料）</t>
    </r>
  </si>
  <si>
    <t>工事第一係</t>
  </si>
  <si>
    <t>工事第二係</t>
  </si>
  <si>
    <t>工事担当課</t>
  </si>
  <si>
    <r>
      <t>主査</t>
    </r>
    <r>
      <rPr>
        <sz val="7"/>
        <rFont val="ＭＳ ゴシック"/>
        <family val="3"/>
      </rPr>
      <t>（施設台帳整備等）</t>
    </r>
  </si>
  <si>
    <t>開発調整担当部</t>
  </si>
  <si>
    <r>
      <t>主査</t>
    </r>
    <r>
      <rPr>
        <sz val="7"/>
        <rFont val="ＭＳ ゴシック"/>
        <family val="3"/>
      </rPr>
      <t>（景観･地区計画等）</t>
    </r>
  </si>
  <si>
    <t>再開発係</t>
  </si>
  <si>
    <r>
      <t>主査</t>
    </r>
    <r>
      <rPr>
        <sz val="7"/>
        <rFont val="ＭＳ ゴシック"/>
        <family val="3"/>
      </rPr>
      <t>（温暖化対策）</t>
    </r>
  </si>
  <si>
    <r>
      <t>主査</t>
    </r>
    <r>
      <rPr>
        <sz val="7"/>
        <rFont val="ＭＳ ゴシック"/>
        <family val="3"/>
      </rPr>
      <t>（事業ごみ）</t>
    </r>
  </si>
  <si>
    <r>
      <t>主査</t>
    </r>
    <r>
      <rPr>
        <sz val="7"/>
        <rFont val="ＭＳ ゴシック"/>
        <family val="3"/>
      </rPr>
      <t>（家庭ごみ）</t>
    </r>
  </si>
  <si>
    <r>
      <t>主査</t>
    </r>
    <r>
      <rPr>
        <sz val="7"/>
        <rFont val="ＭＳ ゴシック"/>
        <family val="3"/>
      </rPr>
      <t>（計画策定）</t>
    </r>
  </si>
  <si>
    <r>
      <t>主査</t>
    </r>
    <r>
      <rPr>
        <sz val="7"/>
        <rFont val="ＭＳ ゴシック"/>
        <family val="3"/>
      </rPr>
      <t>（体制整備）</t>
    </r>
  </si>
  <si>
    <t>ごみ減量化担当主幹</t>
  </si>
  <si>
    <t>ごみ減量化担当部</t>
  </si>
  <si>
    <r>
      <t>主査</t>
    </r>
    <r>
      <rPr>
        <sz val="7"/>
        <rFont val="ＭＳ ゴシック"/>
        <family val="3"/>
      </rPr>
      <t>（施設改善計画策定）</t>
    </r>
  </si>
  <si>
    <t>教 育 部</t>
  </si>
  <si>
    <t>教育委員会</t>
  </si>
  <si>
    <t>教育総務課</t>
  </si>
  <si>
    <t>調整担当主幹</t>
  </si>
  <si>
    <t>資料：総合政策部企画政策課</t>
  </si>
  <si>
    <r>
      <t>主査</t>
    </r>
    <r>
      <rPr>
        <sz val="7"/>
        <rFont val="ＭＳ ゴシック"/>
        <family val="3"/>
      </rPr>
      <t>（国体準備主査併任）</t>
    </r>
  </si>
  <si>
    <t>教 育 長</t>
  </si>
  <si>
    <t>１表　平成21年度会計別当初予算額</t>
  </si>
  <si>
    <t>２表　平成21年度一般会計歳入歳出当初予算額</t>
  </si>
  <si>
    <t>３表　26市の平成21年度一般会計当初予算額</t>
  </si>
  <si>
    <t>６表　26市の平成20年度一般会計決算額と財政力指数</t>
  </si>
  <si>
    <t>平成21年3月31日現在</t>
  </si>
  <si>
    <t>平成20年度</t>
  </si>
  <si>
    <t>借入先</t>
  </si>
  <si>
    <t>目的別</t>
  </si>
  <si>
    <t>会計別</t>
  </si>
  <si>
    <t>総計</t>
  </si>
  <si>
    <t>保育振興担当主幹</t>
  </si>
  <si>
    <t>開発調整担当部</t>
  </si>
  <si>
    <t>ごみ減量化担当部</t>
  </si>
  <si>
    <r>
      <t>主査</t>
    </r>
    <r>
      <rPr>
        <sz val="7"/>
        <rFont val="ＭＳ ゴシック"/>
        <family val="3"/>
      </rPr>
      <t>（計画調整）</t>
    </r>
  </si>
  <si>
    <r>
      <t>主査</t>
    </r>
    <r>
      <rPr>
        <sz val="7"/>
        <rFont val="ＭＳ ゴシック"/>
        <family val="3"/>
      </rPr>
      <t>（収納体制一元化）</t>
    </r>
  </si>
  <si>
    <r>
      <t>主査</t>
    </r>
    <r>
      <rPr>
        <sz val="6"/>
        <rFont val="ＭＳ ゴシック"/>
        <family val="3"/>
      </rPr>
      <t>（幸ブロック・指定管理者制度）</t>
    </r>
  </si>
  <si>
    <r>
      <t>主査</t>
    </r>
    <r>
      <rPr>
        <sz val="7"/>
        <rFont val="ＭＳ ゴシック"/>
        <family val="3"/>
      </rPr>
      <t>（調整）</t>
    </r>
  </si>
  <si>
    <t>（１）　歳　　　　入</t>
  </si>
  <si>
    <t>（２）　歳　　　　出</t>
  </si>
  <si>
    <t>資料：議会事務局</t>
  </si>
  <si>
    <t>－</t>
  </si>
  <si>
    <t>－</t>
  </si>
  <si>
    <t>43歳　0月</t>
  </si>
  <si>
    <t>19年6月</t>
  </si>
  <si>
    <t>21年1月</t>
  </si>
  <si>
    <t>12年10月</t>
  </si>
  <si>
    <t>15年9月</t>
  </si>
  <si>
    <t>9年10月</t>
  </si>
  <si>
    <t>18年0月</t>
  </si>
  <si>
    <t>19年3月</t>
  </si>
  <si>
    <t>5年10月</t>
  </si>
  <si>
    <t>資料：行政管理部人事課</t>
  </si>
  <si>
    <t>資料：財務部財政課</t>
  </si>
  <si>
    <t>資料：財務部財政課</t>
  </si>
  <si>
    <t>－</t>
  </si>
  <si>
    <t>後期高齢者医療事業</t>
  </si>
  <si>
    <t>独立行政法人郵便貯金・
簡易生命保険管理機構</t>
  </si>
  <si>
    <t>地方公営企業等金融機構</t>
  </si>
  <si>
    <t>－</t>
  </si>
  <si>
    <t>－</t>
  </si>
  <si>
    <t>－</t>
  </si>
  <si>
    <t>－</t>
  </si>
  <si>
    <t>－</t>
  </si>
  <si>
    <t>そ</t>
  </si>
  <si>
    <t>そ</t>
  </si>
  <si>
    <r>
      <t>条例</t>
    </r>
    <r>
      <rPr>
        <sz val="10"/>
        <color indexed="9"/>
        <rFont val="ＭＳ Ｐ明朝"/>
        <family val="1"/>
      </rPr>
      <t>・</t>
    </r>
    <r>
      <rPr>
        <sz val="10"/>
        <rFont val="ＭＳ Ｐ明朝"/>
        <family val="1"/>
      </rPr>
      <t xml:space="preserve">
・規則</t>
    </r>
  </si>
  <si>
    <t>の</t>
  </si>
  <si>
    <t>の</t>
  </si>
  <si>
    <t>20.  6. 3</t>
  </si>
  <si>
    <t>～</t>
  </si>
  <si>
    <t>20.  6.19</t>
  </si>
  <si>
    <t>－</t>
  </si>
  <si>
    <t>20.  9. 9</t>
  </si>
  <si>
    <t>～</t>
  </si>
  <si>
    <t>20.10.  3</t>
  </si>
  <si>
    <t>20.12. 3</t>
  </si>
  <si>
    <t>～</t>
  </si>
  <si>
    <t>20.12.18</t>
  </si>
  <si>
    <t>－</t>
  </si>
  <si>
    <t>21. 2.24</t>
  </si>
  <si>
    <t>～</t>
  </si>
  <si>
    <t>21. 3.24</t>
  </si>
  <si>
    <t>－</t>
  </si>
  <si>
    <t>～</t>
  </si>
  <si>
    <t>～</t>
  </si>
  <si>
    <t>－</t>
  </si>
  <si>
    <t>－</t>
  </si>
  <si>
    <t>－</t>
  </si>
  <si>
    <t>敷地活用特別委員会</t>
  </si>
  <si>
    <t>－</t>
  </si>
  <si>
    <t>－</t>
  </si>
  <si>
    <t>－</t>
  </si>
  <si>
    <t>－</t>
  </si>
  <si>
    <t>－</t>
  </si>
  <si>
    <t>－</t>
  </si>
  <si>
    <t>－</t>
  </si>
  <si>
    <t>－</t>
  </si>
  <si>
    <t>－</t>
  </si>
  <si>
    <t>－</t>
  </si>
  <si>
    <t>－</t>
  </si>
  <si>
    <t>－</t>
  </si>
  <si>
    <t>－</t>
  </si>
  <si>
    <t>－</t>
  </si>
  <si>
    <t>　注：秘書担当課、健康づくり課および工事担当課の職員数は、それぞれ秘書広報課、健康推進課および</t>
  </si>
  <si>
    <t>　　　道路課に含む。</t>
  </si>
  <si>
    <t>－</t>
  </si>
  <si>
    <t>－</t>
  </si>
  <si>
    <t>－</t>
  </si>
  <si>
    <t>－</t>
  </si>
  <si>
    <t>－</t>
  </si>
  <si>
    <t>　注：この数値は1表の再掲である。</t>
  </si>
  <si>
    <t>　注：総額は端数処理のため一致しない場合もある。</t>
  </si>
  <si>
    <t>　注：構成比について端数処理のため、一致しない場合もある。</t>
  </si>
  <si>
    <t>　注：特別会計診療事業は平成19年度決算から一般会計へ移行。</t>
  </si>
  <si>
    <t>　注１：「1人当たり歳出額」の算出に用いた人口は、平成20年4月1日現在の数値による。</t>
  </si>
  <si>
    <t>　注２：財政力指数は</t>
  </si>
  <si>
    <t>の前3か年平均（当該年度を含む）。</t>
  </si>
  <si>
    <t>　注：（　　）内の数値は、減税補てん債及び臨時財政対策債をそれぞれ経常一般財源等に加えた数値。</t>
  </si>
  <si>
    <t>東京都区市</t>
  </si>
  <si>
    <t>（単位：千円，％）</t>
  </si>
  <si>
    <t>（単位：千円）</t>
  </si>
  <si>
    <t>（単位：円）</t>
  </si>
  <si>
    <t>第12章　議会・行財政</t>
  </si>
  <si>
    <t>８表　財政諸指標 （各年度の決算状況） の推移</t>
  </si>
  <si>
    <t>国有提供施設等所在
市町村助成交付金等</t>
  </si>
  <si>
    <t>５表　立川市行政組織図　（続き）</t>
  </si>
  <si>
    <t>２表　平成21年度一般会計歳入歳出当初予算額　（続き）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</si>
</sst>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000_ "/>
    <numFmt numFmtId="180" formatCode="0.0_ "/>
    <numFmt numFmtId="181" formatCode="0.000_ "/>
    <numFmt numFmtId="182" formatCode="#,##0_);[Red]\(#,##0\)"/>
    <numFmt numFmtId="183" formatCode="#,##0.000_);[Red]\(#,##0.000\)"/>
    <numFmt numFmtId="184" formatCode="#,##0.0_);[Red]\(#,##0.0\)"/>
    <numFmt numFmtId="185" formatCode="0_);[Red]\(0\)"/>
    <numFmt numFmtId="186" formatCode="[&lt;=999]000;[&lt;=99999]000\-00;000\-0000"/>
    <numFmt numFmtId="187" formatCode="#,##0.0_ "/>
    <numFmt numFmtId="188" formatCode="0;&quot;△ &quot;0"/>
    <numFmt numFmtId="189" formatCode="#,##0.0;&quot;△ &quot;#,##0.0"/>
    <numFmt numFmtId="190" formatCode="#,##0.0_);\(#,##0.0\)"/>
    <numFmt numFmtId="191" formatCode="#,##0_);\(#,##0\)"/>
    <numFmt numFmtId="192" formatCode="0.0%"/>
    <numFmt numFmtId="193" formatCode="0_);\(0\)"/>
    <numFmt numFmtId="194" formatCode="0.0_);[Red]\(0.0\)"/>
    <numFmt numFmtId="195" formatCode="0.0_);\(0.0\)"/>
    <numFmt numFmtId="196" formatCode="#,##0_ ;[Red]\-#,##0\ "/>
  </numFmts>
  <fonts count="31">
    <font>
      <sz val="11"/>
      <name val="ＭＳ Ｐゴシック"/>
      <family val="3"/>
    </font>
    <font>
      <sz val="6"/>
      <name val="ＭＳ Ｐゴシック"/>
      <family val="3"/>
    </font>
    <font>
      <sz val="14"/>
      <name val="HGPｺﾞｼｯｸE"/>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1"/>
      <name val="ＭＳ Ｐゴシック"/>
      <family val="3"/>
    </font>
    <font>
      <sz val="24"/>
      <color indexed="10"/>
      <name val="ＭＳ ゴシック"/>
      <family val="3"/>
    </font>
    <font>
      <sz val="10"/>
      <name val="ＭＳ ゴシック"/>
      <family val="3"/>
    </font>
    <font>
      <b/>
      <sz val="14"/>
      <name val="ＭＳ ゴシック"/>
      <family val="3"/>
    </font>
    <font>
      <sz val="11"/>
      <name val="ＭＳ ゴシック"/>
      <family val="3"/>
    </font>
    <font>
      <sz val="8"/>
      <name val="ＭＳ ゴシック"/>
      <family val="3"/>
    </font>
    <font>
      <sz val="9"/>
      <name val="ＭＳ ゴシック"/>
      <family val="3"/>
    </font>
    <font>
      <sz val="7"/>
      <name val="ＭＳ ゴシック"/>
      <family val="3"/>
    </font>
    <font>
      <sz val="48"/>
      <name val="HG丸ｺﾞｼｯｸM-PRO"/>
      <family val="3"/>
    </font>
    <font>
      <sz val="17"/>
      <name val="ＭＳ Ｐゴシック"/>
      <family val="3"/>
    </font>
    <font>
      <sz val="6"/>
      <name val="ＭＳ ゴシック"/>
      <family val="3"/>
    </font>
    <font>
      <sz val="9"/>
      <name val="ＭＳ Ｐ明朝"/>
      <family val="1"/>
    </font>
    <font>
      <sz val="9"/>
      <name val="ＭＳ 明朝"/>
      <family val="1"/>
    </font>
    <font>
      <sz val="10"/>
      <name val="ＭＳ Ｐ明朝"/>
      <family val="1"/>
    </font>
    <font>
      <sz val="10"/>
      <color indexed="9"/>
      <name val="ＭＳ Ｐ明朝"/>
      <family val="1"/>
    </font>
    <font>
      <sz val="11"/>
      <name val="ＭＳ Ｐ明朝"/>
      <family val="1"/>
    </font>
    <font>
      <sz val="7.5"/>
      <name val="ＭＳ Ｐ明朝"/>
      <family val="1"/>
    </font>
    <font>
      <sz val="8.5"/>
      <name val="ＭＳ Ｐ明朝"/>
      <family val="1"/>
    </font>
    <font>
      <sz val="8"/>
      <name val="ＭＳ Ｐ明朝"/>
      <family val="1"/>
    </font>
    <font>
      <b/>
      <sz val="10"/>
      <name val="ＭＳ Ｐ明朝"/>
      <family val="1"/>
    </font>
    <font>
      <b/>
      <sz val="11"/>
      <name val="ＭＳ Ｐ明朝"/>
      <family val="1"/>
    </font>
    <font>
      <sz val="36"/>
      <name val="HG丸ｺﾞｼｯｸM-PRO"/>
      <family val="3"/>
    </font>
    <font>
      <sz val="10"/>
      <name val="ＭＳ 明朝"/>
      <family val="1"/>
    </font>
  </fonts>
  <fills count="2">
    <fill>
      <patternFill/>
    </fill>
    <fill>
      <patternFill patternType="gray125"/>
    </fill>
  </fills>
  <borders count="3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hair"/>
      <right style="hair"/>
      <top style="thin"/>
      <bottom style="hair"/>
    </border>
    <border>
      <left style="hair"/>
      <right>
        <color indexed="63"/>
      </right>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style="hair"/>
      <top style="hair"/>
      <bottom>
        <color indexed="63"/>
      </bottom>
    </border>
    <border>
      <left>
        <color indexed="63"/>
      </left>
      <right style="hair"/>
      <top style="thin"/>
      <bottom>
        <color indexed="63"/>
      </bottom>
    </border>
    <border>
      <left>
        <color indexed="63"/>
      </left>
      <right>
        <color indexed="63"/>
      </right>
      <top style="hair"/>
      <bottom>
        <color indexed="63"/>
      </bottom>
    </border>
    <border>
      <left>
        <color indexed="63"/>
      </left>
      <right style="hair"/>
      <top style="thin"/>
      <bottom style="hair"/>
    </border>
    <border>
      <left>
        <color indexed="63"/>
      </left>
      <right style="hair"/>
      <top>
        <color indexed="63"/>
      </top>
      <bottom style="thin"/>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style="hair"/>
      <right style="thin"/>
      <top style="thin"/>
      <bottom style="hair"/>
    </border>
    <border>
      <left>
        <color indexed="63"/>
      </left>
      <right>
        <color indexed="63"/>
      </right>
      <top style="thin"/>
      <bottom style="hair"/>
    </border>
    <border>
      <left style="thin"/>
      <right style="hair"/>
      <top style="thin"/>
      <bottom style="hair"/>
    </border>
    <border>
      <left style="thin"/>
      <right style="hair"/>
      <top>
        <color indexed="63"/>
      </top>
      <bottom>
        <color indexed="63"/>
      </bottom>
    </border>
    <border>
      <left style="hair"/>
      <right style="hair"/>
      <top style="thin"/>
      <bottom>
        <color indexed="63"/>
      </bottom>
    </border>
    <border>
      <left style="hair"/>
      <right style="thin"/>
      <top>
        <color indexed="63"/>
      </top>
      <bottom>
        <color indexed="63"/>
      </bottom>
    </border>
    <border>
      <left style="thin"/>
      <right style="thin"/>
      <top>
        <color indexed="63"/>
      </top>
      <bottom>
        <color indexed="63"/>
      </bottom>
    </border>
    <border>
      <left style="hair"/>
      <right>
        <color indexed="63"/>
      </right>
      <top>
        <color indexed="63"/>
      </top>
      <bottom style="thin"/>
    </border>
    <border>
      <left style="hair"/>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507">
    <xf numFmtId="0" fontId="0" fillId="0" borderId="0" xfId="0" applyAlignment="1">
      <alignment/>
    </xf>
    <xf numFmtId="0" fontId="3" fillId="0" borderId="0" xfId="0" applyFont="1" applyAlignment="1">
      <alignment horizontal="right"/>
    </xf>
    <xf numFmtId="0" fontId="0" fillId="0" borderId="0" xfId="0" applyBorder="1" applyAlignment="1">
      <alignment/>
    </xf>
    <xf numFmtId="0" fontId="3" fillId="0" borderId="0" xfId="0" applyFont="1" applyAlignment="1">
      <alignment horizontal="left"/>
    </xf>
    <xf numFmtId="0" fontId="0" fillId="0" borderId="0" xfId="0" applyAlignment="1">
      <alignment/>
    </xf>
    <xf numFmtId="0" fontId="0" fillId="0" borderId="0" xfId="0" applyAlignment="1">
      <alignment horizontal="center" vertical="center"/>
    </xf>
    <xf numFmtId="0" fontId="0" fillId="0" borderId="0" xfId="0" applyFill="1" applyAlignment="1">
      <alignment/>
    </xf>
    <xf numFmtId="0" fontId="4" fillId="0" borderId="0" xfId="0" applyFont="1" applyFill="1" applyBorder="1" applyAlignment="1">
      <alignment horizontal="distributed" vertical="center"/>
    </xf>
    <xf numFmtId="0" fontId="0" fillId="0" borderId="0" xfId="0" applyFill="1" applyBorder="1" applyAlignment="1">
      <alignment horizontal="center"/>
    </xf>
    <xf numFmtId="0" fontId="0" fillId="0" borderId="0" xfId="0" applyFill="1" applyAlignment="1">
      <alignment horizontal="center"/>
    </xf>
    <xf numFmtId="0" fontId="3" fillId="0" borderId="0" xfId="0" applyFont="1" applyFill="1" applyAlignment="1">
      <alignment horizontal="right"/>
    </xf>
    <xf numFmtId="0" fontId="0" fillId="0" borderId="0" xfId="0" applyFill="1" applyBorder="1" applyAlignment="1">
      <alignment/>
    </xf>
    <xf numFmtId="0" fontId="0" fillId="0" borderId="0" xfId="0" applyFill="1" applyAlignment="1">
      <alignment/>
    </xf>
    <xf numFmtId="0" fontId="0" fillId="0" borderId="1" xfId="0" applyFill="1" applyBorder="1" applyAlignment="1">
      <alignment/>
    </xf>
    <xf numFmtId="0" fontId="3" fillId="0" borderId="0" xfId="0" applyFont="1" applyFill="1" applyAlignment="1">
      <alignment horizontal="left"/>
    </xf>
    <xf numFmtId="0" fontId="8" fillId="0" borderId="0" xfId="0" applyFont="1" applyFill="1" applyAlignment="1">
      <alignment/>
    </xf>
    <xf numFmtId="0" fontId="4" fillId="0" borderId="0" xfId="0" applyFont="1" applyFill="1" applyAlignment="1">
      <alignment horizontal="distributed" vertical="center"/>
    </xf>
    <xf numFmtId="0" fontId="4" fillId="0" borderId="0" xfId="0" applyFont="1" applyFill="1" applyAlignment="1">
      <alignment/>
    </xf>
    <xf numFmtId="0" fontId="3" fillId="0" borderId="0" xfId="0" applyFont="1" applyFill="1" applyAlignment="1">
      <alignment vertical="center"/>
    </xf>
    <xf numFmtId="0" fontId="3" fillId="0" borderId="1" xfId="0" applyFont="1" applyFill="1" applyBorder="1" applyAlignment="1">
      <alignment vertical="center"/>
    </xf>
    <xf numFmtId="0" fontId="2" fillId="0" borderId="0" xfId="0" applyFont="1" applyAlignment="1">
      <alignment/>
    </xf>
    <xf numFmtId="0" fontId="3" fillId="0" borderId="0" xfId="0" applyFont="1" applyBorder="1" applyAlignment="1">
      <alignment/>
    </xf>
    <xf numFmtId="0" fontId="2" fillId="0" borderId="0" xfId="0" applyFont="1" applyFill="1" applyAlignment="1">
      <alignment vertical="center"/>
    </xf>
    <xf numFmtId="0" fontId="9" fillId="0" borderId="0" xfId="0" applyFont="1" applyFill="1" applyAlignment="1">
      <alignment vertical="center" shrinkToFit="1"/>
    </xf>
    <xf numFmtId="0" fontId="9" fillId="0" borderId="0" xfId="0" applyFont="1" applyFill="1" applyAlignment="1">
      <alignment horizontal="center" vertical="center" shrinkToFit="1"/>
    </xf>
    <xf numFmtId="0" fontId="10" fillId="0" borderId="0" xfId="0" applyFont="1" applyAlignment="1">
      <alignment horizontal="center" vertical="center" shrinkToFit="1"/>
    </xf>
    <xf numFmtId="0" fontId="11" fillId="0" borderId="0" xfId="0" applyFont="1" applyAlignment="1" quotePrefix="1">
      <alignment vertical="center" shrinkToFit="1"/>
    </xf>
    <xf numFmtId="0" fontId="10" fillId="0" borderId="0" xfId="0" applyFont="1" applyAlignment="1">
      <alignment horizontal="left" vertical="center"/>
    </xf>
    <xf numFmtId="0" fontId="10" fillId="0" borderId="0" xfId="0" applyFont="1" applyAlignment="1">
      <alignment vertical="center"/>
    </xf>
    <xf numFmtId="58" fontId="12" fillId="0" borderId="0" xfId="0" applyNumberFormat="1" applyFont="1" applyAlignment="1">
      <alignment vertical="center"/>
    </xf>
    <xf numFmtId="0" fontId="10" fillId="0" borderId="0" xfId="0" applyFont="1" applyBorder="1" applyAlignment="1">
      <alignment vertical="center"/>
    </xf>
    <xf numFmtId="0" fontId="10" fillId="0" borderId="0" xfId="0" applyFont="1" applyAlignment="1">
      <alignment vertical="center" shrinkToFit="1"/>
    </xf>
    <xf numFmtId="0" fontId="10" fillId="0" borderId="0" xfId="0" applyFont="1" applyBorder="1" applyAlignment="1">
      <alignment vertical="center" shrinkToFit="1"/>
    </xf>
    <xf numFmtId="0" fontId="10" fillId="0" borderId="0" xfId="0" applyFont="1" applyAlignment="1">
      <alignment horizontal="left" vertical="center" shrinkToFit="1"/>
    </xf>
    <xf numFmtId="0" fontId="10" fillId="0" borderId="2" xfId="0" applyFont="1" applyBorder="1" applyAlignment="1">
      <alignment vertical="center" shrinkToFit="1"/>
    </xf>
    <xf numFmtId="0" fontId="10" fillId="0" borderId="3" xfId="0" applyFont="1" applyBorder="1" applyAlignment="1">
      <alignment vertical="center" shrinkToFit="1"/>
    </xf>
    <xf numFmtId="0" fontId="10" fillId="0" borderId="0" xfId="0" applyFont="1" applyBorder="1" applyAlignment="1">
      <alignment horizontal="center" vertical="center" shrinkToFit="1"/>
    </xf>
    <xf numFmtId="0" fontId="10" fillId="0" borderId="4" xfId="0" applyFont="1" applyBorder="1" applyAlignment="1">
      <alignment vertical="center" shrinkToFit="1"/>
    </xf>
    <xf numFmtId="0" fontId="10" fillId="0" borderId="5" xfId="0" applyFont="1" applyBorder="1" applyAlignment="1">
      <alignment vertical="center" shrinkToFit="1"/>
    </xf>
    <xf numFmtId="0" fontId="10" fillId="0" borderId="6" xfId="0" applyFont="1" applyBorder="1" applyAlignment="1">
      <alignment vertical="center" shrinkToFit="1"/>
    </xf>
    <xf numFmtId="0" fontId="10" fillId="0" borderId="7" xfId="0" applyFont="1" applyBorder="1" applyAlignment="1">
      <alignment vertical="center" shrinkToFit="1"/>
    </xf>
    <xf numFmtId="0" fontId="10" fillId="0" borderId="8" xfId="0" applyFont="1" applyBorder="1" applyAlignment="1">
      <alignment vertical="center" shrinkToFit="1"/>
    </xf>
    <xf numFmtId="0" fontId="10" fillId="0" borderId="2"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4" xfId="0" applyFont="1" applyBorder="1" applyAlignment="1" quotePrefix="1">
      <alignment vertical="center" shrinkToFit="1"/>
    </xf>
    <xf numFmtId="0" fontId="10" fillId="0" borderId="1" xfId="0" applyFont="1" applyBorder="1" applyAlignment="1">
      <alignment vertical="center" shrinkToFit="1"/>
    </xf>
    <xf numFmtId="0" fontId="10" fillId="0" borderId="0" xfId="0" applyFont="1" applyFill="1" applyAlignment="1">
      <alignment vertical="center" shrinkToFit="1"/>
    </xf>
    <xf numFmtId="0" fontId="10" fillId="0" borderId="0" xfId="0" applyFont="1" applyAlignment="1">
      <alignment horizontal="center" vertical="center"/>
    </xf>
    <xf numFmtId="0" fontId="10" fillId="0" borderId="0" xfId="0" applyFont="1" applyBorder="1" applyAlignment="1" quotePrefix="1">
      <alignment horizontal="center" vertical="center" shrinkToFit="1"/>
    </xf>
    <xf numFmtId="0" fontId="10" fillId="0" borderId="0" xfId="0" applyFont="1" applyAlignment="1" quotePrefix="1">
      <alignment horizontal="center" vertical="center" shrinkToFit="1"/>
    </xf>
    <xf numFmtId="0" fontId="10" fillId="0" borderId="0" xfId="0" applyFont="1" applyBorder="1" applyAlignment="1">
      <alignment vertical="center" textRotation="255" shrinkToFit="1"/>
    </xf>
    <xf numFmtId="0" fontId="0" fillId="0" borderId="0" xfId="0" applyAlignment="1">
      <alignment vertical="center" shrinkToFit="1"/>
    </xf>
    <xf numFmtId="0" fontId="10" fillId="0" borderId="0" xfId="0" applyFont="1" applyAlignment="1" quotePrefix="1">
      <alignment horizontal="left" vertical="center" shrinkToFit="1"/>
    </xf>
    <xf numFmtId="0" fontId="10" fillId="0" borderId="2" xfId="0" applyFont="1" applyBorder="1" applyAlignment="1">
      <alignment/>
    </xf>
    <xf numFmtId="0" fontId="10" fillId="0" borderId="0" xfId="0" applyFont="1" applyAlignment="1">
      <alignment/>
    </xf>
    <xf numFmtId="0" fontId="10" fillId="0" borderId="2" xfId="0" applyFont="1" applyBorder="1" applyAlignment="1">
      <alignment horizontal="center" vertical="center" shrinkToFit="1"/>
    </xf>
    <xf numFmtId="0" fontId="10" fillId="0" borderId="0" xfId="0" applyFont="1" applyFill="1" applyBorder="1" applyAlignment="1">
      <alignment vertical="center" shrinkToFit="1"/>
    </xf>
    <xf numFmtId="0" fontId="10" fillId="0" borderId="0" xfId="0" applyFont="1" applyFill="1" applyBorder="1" applyAlignment="1">
      <alignment horizontal="left" vertical="center" shrinkToFit="1"/>
    </xf>
    <xf numFmtId="0" fontId="10" fillId="0" borderId="0" xfId="0" applyFont="1" applyBorder="1" applyAlignment="1">
      <alignment horizontal="left" vertical="center"/>
    </xf>
    <xf numFmtId="0" fontId="3" fillId="0" borderId="0" xfId="0" applyFont="1" applyFill="1" applyAlignment="1">
      <alignment/>
    </xf>
    <xf numFmtId="0" fontId="15" fillId="0" borderId="0" xfId="0" applyFont="1" applyAlignment="1">
      <alignment vertical="center" shrinkToFit="1"/>
    </xf>
    <xf numFmtId="0" fontId="10" fillId="0" borderId="4" xfId="0" applyFont="1" applyBorder="1" applyAlignment="1">
      <alignment vertical="center"/>
    </xf>
    <xf numFmtId="0" fontId="15" fillId="0" borderId="0" xfId="0" applyFont="1" applyAlignment="1">
      <alignment vertical="center"/>
    </xf>
    <xf numFmtId="0" fontId="0" fillId="0" borderId="0" xfId="0" applyFill="1" applyBorder="1" applyAlignment="1">
      <alignment/>
    </xf>
    <xf numFmtId="0" fontId="3" fillId="0" borderId="0" xfId="0" applyFont="1" applyFill="1" applyBorder="1" applyAlignment="1">
      <alignment/>
    </xf>
    <xf numFmtId="0" fontId="0" fillId="0" borderId="0" xfId="0" applyFill="1" applyAlignment="1">
      <alignment horizontal="center" vertical="center"/>
    </xf>
    <xf numFmtId="0" fontId="0" fillId="0" borderId="0" xfId="0" applyFill="1" applyAlignment="1">
      <alignment vertical="center"/>
    </xf>
    <xf numFmtId="0" fontId="3" fillId="0" borderId="0" xfId="0" applyFont="1" applyFill="1" applyAlignment="1">
      <alignment/>
    </xf>
    <xf numFmtId="0" fontId="2" fillId="0" borderId="0" xfId="0" applyFont="1" applyFill="1" applyAlignment="1">
      <alignment/>
    </xf>
    <xf numFmtId="0" fontId="3" fillId="0" borderId="0" xfId="0" applyFont="1" applyFill="1" applyAlignment="1">
      <alignment horizontal="center"/>
    </xf>
    <xf numFmtId="0" fontId="3" fillId="0" borderId="0" xfId="0" applyFont="1" applyFill="1" applyBorder="1" applyAlignment="1">
      <alignment horizontal="right"/>
    </xf>
    <xf numFmtId="0" fontId="3" fillId="0" borderId="0" xfId="0" applyFont="1" applyFill="1" applyBorder="1" applyAlignment="1">
      <alignment vertical="center"/>
    </xf>
    <xf numFmtId="0" fontId="0" fillId="0" borderId="0" xfId="0" applyFill="1" applyAlignment="1">
      <alignment shrinkToFit="1"/>
    </xf>
    <xf numFmtId="0" fontId="0" fillId="0" borderId="0" xfId="0" applyAlignment="1">
      <alignment shrinkToFit="1"/>
    </xf>
    <xf numFmtId="177" fontId="4" fillId="0" borderId="0" xfId="0" applyNumberFormat="1" applyFont="1" applyFill="1" applyBorder="1" applyAlignment="1">
      <alignment/>
    </xf>
    <xf numFmtId="177" fontId="4" fillId="0" borderId="0" xfId="0" applyNumberFormat="1" applyFont="1" applyFill="1" applyBorder="1" applyAlignment="1">
      <alignment/>
    </xf>
    <xf numFmtId="0" fontId="16" fillId="0" borderId="0" xfId="0" applyFont="1" applyAlignment="1">
      <alignment/>
    </xf>
    <xf numFmtId="0" fontId="12" fillId="0" borderId="0" xfId="0" applyFont="1" applyBorder="1" applyAlignment="1">
      <alignment horizontal="right" vertical="center"/>
    </xf>
    <xf numFmtId="0" fontId="15" fillId="0" borderId="3" xfId="0" applyFont="1" applyBorder="1" applyAlignment="1">
      <alignment vertical="center"/>
    </xf>
    <xf numFmtId="0" fontId="10" fillId="0" borderId="0" xfId="0" applyFont="1" applyAlignment="1">
      <alignment horizontal="distributed" vertical="center" shrinkToFit="1"/>
    </xf>
    <xf numFmtId="0" fontId="10" fillId="0" borderId="0" xfId="0" applyFont="1" applyAlignment="1">
      <alignment horizontal="distributed" vertical="center"/>
    </xf>
    <xf numFmtId="0" fontId="10" fillId="0" borderId="2" xfId="0" applyFont="1" applyBorder="1" applyAlignment="1">
      <alignment vertical="center"/>
    </xf>
    <xf numFmtId="0" fontId="10" fillId="0" borderId="5" xfId="0" applyFont="1" applyBorder="1" applyAlignment="1">
      <alignment vertical="center"/>
    </xf>
    <xf numFmtId="0" fontId="10" fillId="0" borderId="0" xfId="0" applyFont="1" applyBorder="1" applyAlignment="1">
      <alignment horizontal="distributed" vertical="center" shrinkToFit="1"/>
    </xf>
    <xf numFmtId="0" fontId="10" fillId="0" borderId="8" xfId="0" applyFont="1" applyBorder="1" applyAlignment="1">
      <alignment vertical="center"/>
    </xf>
    <xf numFmtId="0" fontId="10" fillId="0" borderId="6" xfId="0" applyFont="1" applyBorder="1" applyAlignment="1">
      <alignment vertical="center"/>
    </xf>
    <xf numFmtId="0" fontId="10" fillId="0" borderId="3" xfId="0" applyFont="1" applyBorder="1" applyAlignment="1">
      <alignment vertical="center"/>
    </xf>
    <xf numFmtId="0" fontId="10" fillId="0" borderId="0" xfId="0" applyFont="1" applyBorder="1" applyAlignment="1">
      <alignment horizontal="distributed" vertical="center"/>
    </xf>
    <xf numFmtId="0" fontId="10" fillId="0" borderId="0" xfId="0" applyFont="1" applyFill="1" applyBorder="1" applyAlignment="1">
      <alignment horizontal="center" vertical="center" shrinkToFit="1"/>
    </xf>
    <xf numFmtId="0" fontId="10" fillId="0" borderId="0" xfId="0" applyFont="1" applyAlignment="1">
      <alignment vertical="center" textRotation="255" wrapText="1" shrinkToFit="1"/>
    </xf>
    <xf numFmtId="0" fontId="10" fillId="0" borderId="0" xfId="0" applyFont="1" applyAlignment="1">
      <alignment vertical="center" textRotation="255" shrinkToFit="1"/>
    </xf>
    <xf numFmtId="178" fontId="4" fillId="0" borderId="0" xfId="0" applyNumberFormat="1" applyFont="1" applyFill="1" applyBorder="1" applyAlignment="1">
      <alignment horizontal="right" vertical="center"/>
    </xf>
    <xf numFmtId="0" fontId="10" fillId="0" borderId="0" xfId="0" applyFont="1" applyAlignment="1">
      <alignment horizontal="distributed" vertical="center" wrapText="1" shrinkToFit="1"/>
    </xf>
    <xf numFmtId="0" fontId="10" fillId="0" borderId="0" xfId="0" applyFont="1" applyBorder="1" applyAlignment="1">
      <alignment horizontal="distributed" vertical="center" wrapText="1" shrinkToFit="1"/>
    </xf>
    <xf numFmtId="0" fontId="2" fillId="0" borderId="0" xfId="0" applyFont="1" applyAlignment="1">
      <alignment vertical="center"/>
    </xf>
    <xf numFmtId="0" fontId="7" fillId="0" borderId="0" xfId="0" applyFont="1" applyAlignment="1">
      <alignment horizontal="left" indent="1"/>
    </xf>
    <xf numFmtId="0" fontId="7" fillId="0" borderId="0" xfId="0" applyFont="1" applyFill="1" applyAlignment="1">
      <alignment horizontal="left" indent="1"/>
    </xf>
    <xf numFmtId="0" fontId="7" fillId="0" borderId="0" xfId="0" applyFont="1" applyFill="1" applyAlignment="1">
      <alignment horizontal="left" vertical="top" indent="1"/>
    </xf>
    <xf numFmtId="0" fontId="4" fillId="0" borderId="0" xfId="0" applyFont="1" applyAlignment="1">
      <alignment horizontal="left" indent="2"/>
    </xf>
    <xf numFmtId="0" fontId="4" fillId="0" borderId="0" xfId="0" applyFont="1" applyFill="1" applyAlignment="1">
      <alignment horizontal="left" indent="2"/>
    </xf>
    <xf numFmtId="0" fontId="7" fillId="0" borderId="0" xfId="0" applyFont="1" applyAlignment="1">
      <alignment horizontal="left" vertical="top" indent="1"/>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Border="1" applyAlignment="1">
      <alignment horizontal="left" vertical="center" indent="2"/>
    </xf>
    <xf numFmtId="0" fontId="3" fillId="0" borderId="1" xfId="0" applyFont="1" applyBorder="1" applyAlignment="1">
      <alignment/>
    </xf>
    <xf numFmtId="0" fontId="19" fillId="0" borderId="0" xfId="0" applyFont="1" applyBorder="1" applyAlignment="1">
      <alignment horizontal="right"/>
    </xf>
    <xf numFmtId="0" fontId="20" fillId="0" borderId="1" xfId="0" applyFont="1" applyBorder="1" applyAlignment="1">
      <alignment horizontal="left" indent="1"/>
    </xf>
    <xf numFmtId="0" fontId="3" fillId="0" borderId="1" xfId="0" applyFont="1" applyFill="1" applyBorder="1" applyAlignment="1">
      <alignment/>
    </xf>
    <xf numFmtId="0" fontId="0" fillId="0" borderId="1" xfId="0" applyBorder="1" applyAlignment="1">
      <alignment/>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3" fillId="0" borderId="16" xfId="0" applyFont="1" applyFill="1" applyBorder="1" applyAlignment="1">
      <alignment/>
    </xf>
    <xf numFmtId="0" fontId="23" fillId="0" borderId="16" xfId="0" applyFont="1" applyFill="1" applyBorder="1" applyAlignment="1">
      <alignment horizontal="center"/>
    </xf>
    <xf numFmtId="0" fontId="23" fillId="0" borderId="0" xfId="0"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23" fillId="0" borderId="0" xfId="0" applyFont="1" applyFill="1" applyBorder="1" applyAlignment="1">
      <alignment horizontal="center"/>
    </xf>
    <xf numFmtId="0" fontId="21" fillId="0" borderId="0" xfId="0" applyFont="1" applyFill="1" applyBorder="1" applyAlignment="1">
      <alignment horizontal="center" vertical="center"/>
    </xf>
    <xf numFmtId="176" fontId="21" fillId="0" borderId="0" xfId="0" applyNumberFormat="1" applyFont="1" applyFill="1" applyBorder="1" applyAlignment="1">
      <alignment horizontal="right" vertical="center"/>
    </xf>
    <xf numFmtId="176" fontId="21" fillId="0" borderId="11" xfId="0" applyNumberFormat="1" applyFont="1" applyFill="1" applyBorder="1" applyAlignment="1">
      <alignment horizontal="right" vertical="center"/>
    </xf>
    <xf numFmtId="176" fontId="21" fillId="0" borderId="0" xfId="0" applyNumberFormat="1" applyFont="1" applyFill="1" applyBorder="1" applyAlignment="1">
      <alignment vertical="center"/>
    </xf>
    <xf numFmtId="176" fontId="21" fillId="0" borderId="0" xfId="0" applyNumberFormat="1" applyFont="1" applyFill="1" applyAlignment="1">
      <alignment horizontal="right" vertical="center"/>
    </xf>
    <xf numFmtId="0" fontId="23" fillId="0" borderId="17" xfId="0" applyFont="1" applyFill="1" applyBorder="1" applyAlignment="1">
      <alignment/>
    </xf>
    <xf numFmtId="0" fontId="23" fillId="0" borderId="1" xfId="0" applyFont="1" applyFill="1" applyBorder="1" applyAlignment="1">
      <alignment horizontal="center"/>
    </xf>
    <xf numFmtId="0" fontId="23" fillId="0" borderId="17" xfId="0" applyFont="1" applyFill="1" applyBorder="1" applyAlignment="1">
      <alignment horizontal="center"/>
    </xf>
    <xf numFmtId="176" fontId="21" fillId="0" borderId="1" xfId="0" applyNumberFormat="1" applyFont="1" applyFill="1" applyBorder="1" applyAlignment="1">
      <alignment horizontal="right" vertical="center"/>
    </xf>
    <xf numFmtId="176" fontId="21" fillId="0" borderId="17" xfId="0" applyNumberFormat="1" applyFont="1" applyFill="1" applyBorder="1" applyAlignment="1">
      <alignment horizontal="right" vertical="center"/>
    </xf>
    <xf numFmtId="176" fontId="21" fillId="0" borderId="1" xfId="0" applyNumberFormat="1" applyFont="1" applyFill="1" applyBorder="1" applyAlignment="1">
      <alignment vertical="center"/>
    </xf>
    <xf numFmtId="176" fontId="21" fillId="0" borderId="1" xfId="0" applyNumberFormat="1" applyFont="1" applyFill="1" applyBorder="1" applyAlignment="1">
      <alignment horizontal="center" vertical="center"/>
    </xf>
    <xf numFmtId="176" fontId="21" fillId="0" borderId="0" xfId="0" applyNumberFormat="1" applyFont="1" applyFill="1" applyBorder="1" applyAlignment="1">
      <alignment horizontal="center" vertical="center"/>
    </xf>
    <xf numFmtId="0" fontId="21" fillId="0" borderId="18" xfId="0" applyFont="1" applyFill="1" applyBorder="1" applyAlignment="1">
      <alignment horizontal="center" vertical="center"/>
    </xf>
    <xf numFmtId="0" fontId="21" fillId="0" borderId="16" xfId="0" applyFont="1" applyFill="1" applyBorder="1" applyAlignment="1">
      <alignment horizontal="center" vertical="center"/>
    </xf>
    <xf numFmtId="176" fontId="21" fillId="0" borderId="18" xfId="0" applyNumberFormat="1" applyFont="1" applyFill="1" applyBorder="1" applyAlignment="1">
      <alignment horizontal="right" vertical="center"/>
    </xf>
    <xf numFmtId="176" fontId="21" fillId="0" borderId="16" xfId="0" applyNumberFormat="1" applyFont="1" applyFill="1" applyBorder="1" applyAlignment="1">
      <alignment horizontal="right" vertical="center"/>
    </xf>
    <xf numFmtId="176" fontId="21" fillId="0" borderId="18" xfId="0" applyNumberFormat="1" applyFont="1" applyFill="1" applyBorder="1" applyAlignment="1">
      <alignment vertical="center"/>
    </xf>
    <xf numFmtId="0" fontId="21" fillId="0" borderId="19"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176" fontId="21" fillId="0" borderId="18" xfId="0" applyNumberFormat="1" applyFont="1" applyFill="1" applyBorder="1" applyAlignment="1">
      <alignment horizontal="center" vertical="center"/>
    </xf>
    <xf numFmtId="0" fontId="21" fillId="0" borderId="2" xfId="0" applyFont="1" applyBorder="1" applyAlignment="1">
      <alignment horizontal="center" vertical="center"/>
    </xf>
    <xf numFmtId="0" fontId="23" fillId="0" borderId="2" xfId="0" applyFont="1" applyBorder="1" applyAlignment="1">
      <alignment/>
    </xf>
    <xf numFmtId="0" fontId="23" fillId="0" borderId="20" xfId="0" applyFont="1" applyBorder="1" applyAlignment="1">
      <alignment/>
    </xf>
    <xf numFmtId="0" fontId="21" fillId="0" borderId="10" xfId="0" applyFont="1" applyFill="1" applyBorder="1" applyAlignment="1">
      <alignment horizontal="distributed"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distributed" vertical="center"/>
    </xf>
    <xf numFmtId="0" fontId="19" fillId="0" borderId="23" xfId="0" applyFont="1" applyFill="1" applyBorder="1" applyAlignment="1">
      <alignment horizontal="center" vertical="center"/>
    </xf>
    <xf numFmtId="0" fontId="24" fillId="0" borderId="21" xfId="0" applyFont="1" applyFill="1" applyBorder="1" applyAlignment="1">
      <alignment horizontal="center" vertical="center" wrapText="1"/>
    </xf>
    <xf numFmtId="0" fontId="23" fillId="0" borderId="0" xfId="0" applyFont="1" applyAlignment="1">
      <alignment/>
    </xf>
    <xf numFmtId="0" fontId="23" fillId="0" borderId="16" xfId="0" applyFont="1" applyBorder="1" applyAlignment="1">
      <alignment/>
    </xf>
    <xf numFmtId="0" fontId="21" fillId="0" borderId="0" xfId="0" applyFont="1" applyFill="1" applyBorder="1" applyAlignment="1">
      <alignment horizontal="distributed" vertical="center"/>
    </xf>
    <xf numFmtId="0" fontId="21" fillId="0" borderId="11" xfId="0" applyFont="1" applyFill="1" applyBorder="1" applyAlignment="1">
      <alignment horizontal="distributed" vertical="center"/>
    </xf>
    <xf numFmtId="193" fontId="21" fillId="0" borderId="11" xfId="0" applyNumberFormat="1" applyFont="1" applyFill="1" applyBorder="1" applyAlignment="1">
      <alignment horizontal="distributed" vertical="center"/>
    </xf>
    <xf numFmtId="0" fontId="23" fillId="0" borderId="11" xfId="0" applyFont="1" applyFill="1" applyBorder="1" applyAlignment="1">
      <alignment/>
    </xf>
    <xf numFmtId="0" fontId="23" fillId="0" borderId="11" xfId="0" applyFont="1" applyFill="1" applyBorder="1" applyAlignment="1">
      <alignment horizontal="center"/>
    </xf>
    <xf numFmtId="193" fontId="23" fillId="0" borderId="11" xfId="0" applyNumberFormat="1" applyFont="1" applyFill="1" applyBorder="1" applyAlignment="1">
      <alignment vertical="center"/>
    </xf>
    <xf numFmtId="0" fontId="23" fillId="0" borderId="11" xfId="0" applyFont="1" applyFill="1" applyBorder="1" applyAlignment="1">
      <alignment horizontal="center" vertical="center"/>
    </xf>
    <xf numFmtId="0" fontId="23" fillId="0" borderId="1" xfId="0" applyFont="1" applyFill="1" applyBorder="1" applyAlignment="1">
      <alignment/>
    </xf>
    <xf numFmtId="0" fontId="23" fillId="0" borderId="1" xfId="0" applyFont="1" applyFill="1" applyBorder="1" applyAlignment="1">
      <alignment/>
    </xf>
    <xf numFmtId="193" fontId="23" fillId="0" borderId="17" xfId="0" applyNumberFormat="1" applyFont="1" applyFill="1" applyBorder="1" applyAlignment="1">
      <alignment vertical="center"/>
    </xf>
    <xf numFmtId="0" fontId="21" fillId="0" borderId="24" xfId="0" applyFont="1" applyFill="1" applyBorder="1" applyAlignment="1">
      <alignment horizontal="distributed" vertical="center"/>
    </xf>
    <xf numFmtId="0" fontId="21" fillId="0" borderId="25" xfId="0" applyFont="1" applyFill="1" applyBorder="1" applyAlignment="1">
      <alignment horizontal="distributed" vertical="center"/>
    </xf>
    <xf numFmtId="177" fontId="21" fillId="0" borderId="24" xfId="0" applyNumberFormat="1" applyFont="1" applyFill="1" applyBorder="1" applyAlignment="1">
      <alignment vertical="center"/>
    </xf>
    <xf numFmtId="0" fontId="23" fillId="0" borderId="24" xfId="0" applyFont="1" applyFill="1" applyBorder="1" applyAlignment="1">
      <alignment/>
    </xf>
    <xf numFmtId="193" fontId="23" fillId="0" borderId="25" xfId="0" applyNumberFormat="1" applyFont="1" applyFill="1" applyBorder="1" applyAlignment="1">
      <alignment vertical="center"/>
    </xf>
    <xf numFmtId="177" fontId="21" fillId="0" borderId="0" xfId="0" applyNumberFormat="1" applyFont="1" applyFill="1" applyBorder="1" applyAlignment="1">
      <alignment vertical="center"/>
    </xf>
    <xf numFmtId="0" fontId="21" fillId="0" borderId="11" xfId="0" applyFont="1" applyFill="1" applyBorder="1" applyAlignment="1">
      <alignment horizontal="distributed" vertical="center"/>
    </xf>
    <xf numFmtId="0" fontId="23" fillId="0" borderId="11" xfId="0" applyFont="1" applyBorder="1" applyAlignment="1">
      <alignment/>
    </xf>
    <xf numFmtId="0" fontId="23" fillId="0" borderId="0" xfId="0" applyFont="1" applyBorder="1" applyAlignment="1">
      <alignment/>
    </xf>
    <xf numFmtId="0" fontId="0" fillId="0" borderId="20" xfId="0" applyFill="1" applyBorder="1" applyAlignment="1">
      <alignment/>
    </xf>
    <xf numFmtId="0" fontId="21" fillId="0" borderId="19"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2" xfId="0" applyFont="1" applyFill="1" applyBorder="1" applyAlignment="1">
      <alignment horizontal="center" vertical="center"/>
    </xf>
    <xf numFmtId="177" fontId="21" fillId="0" borderId="0" xfId="0" applyNumberFormat="1" applyFont="1" applyFill="1" applyAlignment="1">
      <alignment horizontal="right" vertical="center"/>
    </xf>
    <xf numFmtId="177" fontId="21" fillId="0" borderId="0" xfId="0" applyNumberFormat="1" applyFont="1" applyFill="1" applyBorder="1" applyAlignment="1">
      <alignment horizontal="right" vertical="center"/>
    </xf>
    <xf numFmtId="177" fontId="26" fillId="0" borderId="0" xfId="0" applyNumberFormat="1" applyFont="1" applyFill="1" applyAlignment="1">
      <alignment horizontal="center" vertical="center"/>
    </xf>
    <xf numFmtId="0" fontId="21" fillId="0" borderId="0" xfId="0" applyFont="1" applyFill="1" applyBorder="1" applyAlignment="1">
      <alignment horizontal="distributed" vertical="center" shrinkToFit="1"/>
    </xf>
    <xf numFmtId="0" fontId="23" fillId="0" borderId="2" xfId="0" applyFont="1" applyFill="1" applyBorder="1" applyAlignment="1">
      <alignment/>
    </xf>
    <xf numFmtId="0" fontId="23" fillId="0" borderId="20" xfId="0" applyFont="1" applyFill="1" applyBorder="1" applyAlignment="1">
      <alignment/>
    </xf>
    <xf numFmtId="0" fontId="19" fillId="0" borderId="0" xfId="0" applyFont="1" applyFill="1" applyBorder="1" applyAlignment="1">
      <alignment horizontal="right"/>
    </xf>
    <xf numFmtId="0" fontId="20" fillId="0" borderId="1" xfId="0" applyFont="1" applyFill="1" applyBorder="1" applyAlignment="1">
      <alignment horizontal="left" indent="1"/>
    </xf>
    <xf numFmtId="0" fontId="20" fillId="0" borderId="0" xfId="0" applyFont="1" applyFill="1" applyBorder="1" applyAlignment="1">
      <alignment horizontal="left" indent="1"/>
    </xf>
    <xf numFmtId="0" fontId="20" fillId="0" borderId="0" xfId="0" applyFont="1" applyFill="1" applyAlignment="1">
      <alignment horizontal="left" indent="1"/>
    </xf>
    <xf numFmtId="177" fontId="21" fillId="0" borderId="0" xfId="0" applyNumberFormat="1" applyFont="1" applyFill="1" applyBorder="1" applyAlignment="1" quotePrefix="1">
      <alignment horizontal="right" vertical="center"/>
    </xf>
    <xf numFmtId="0" fontId="19" fillId="0" borderId="0" xfId="0" applyFont="1" applyFill="1" applyBorder="1" applyAlignment="1">
      <alignment horizontal="distributed" vertical="center"/>
    </xf>
    <xf numFmtId="0" fontId="4" fillId="0" borderId="11" xfId="0" applyFont="1" applyFill="1" applyBorder="1" applyAlignment="1">
      <alignment horizontal="center"/>
    </xf>
    <xf numFmtId="0" fontId="21" fillId="0" borderId="26" xfId="0" applyFont="1" applyFill="1" applyBorder="1" applyAlignment="1">
      <alignment horizontal="center" vertical="center"/>
    </xf>
    <xf numFmtId="0" fontId="23" fillId="0" borderId="4" xfId="0" applyFont="1" applyFill="1" applyBorder="1" applyAlignment="1">
      <alignment/>
    </xf>
    <xf numFmtId="0" fontId="23" fillId="0" borderId="3" xfId="0" applyFont="1" applyFill="1" applyBorder="1" applyAlignment="1">
      <alignment/>
    </xf>
    <xf numFmtId="182" fontId="21" fillId="0" borderId="0" xfId="0" applyNumberFormat="1" applyFont="1" applyFill="1" applyBorder="1" applyAlignment="1">
      <alignment horizontal="right" vertical="center"/>
    </xf>
    <xf numFmtId="182" fontId="21" fillId="0" borderId="4" xfId="0" applyNumberFormat="1" applyFont="1" applyFill="1" applyBorder="1" applyAlignment="1">
      <alignment horizontal="right" vertical="center"/>
    </xf>
    <xf numFmtId="0" fontId="23" fillId="0" borderId="5" xfId="0" applyFont="1" applyFill="1" applyBorder="1" applyAlignment="1">
      <alignment/>
    </xf>
    <xf numFmtId="0" fontId="23" fillId="0" borderId="8" xfId="0" applyFont="1" applyFill="1" applyBorder="1" applyAlignment="1">
      <alignment/>
    </xf>
    <xf numFmtId="0" fontId="21" fillId="0" borderId="10" xfId="0" applyFont="1" applyFill="1" applyBorder="1" applyAlignment="1">
      <alignment horizontal="center" vertical="center" shrinkToFit="1"/>
    </xf>
    <xf numFmtId="182" fontId="21" fillId="0" borderId="0" xfId="0" applyNumberFormat="1" applyFont="1" applyFill="1" applyBorder="1" applyAlignment="1" quotePrefix="1">
      <alignment horizontal="right" vertical="center"/>
    </xf>
    <xf numFmtId="182" fontId="21" fillId="0" borderId="0" xfId="0" applyNumberFormat="1" applyFont="1" applyFill="1" applyAlignment="1">
      <alignment horizontal="right" vertical="center"/>
    </xf>
    <xf numFmtId="49" fontId="21" fillId="0" borderId="0" xfId="0" applyNumberFormat="1" applyFont="1" applyFill="1" applyBorder="1" applyAlignment="1">
      <alignment horizontal="right" vertical="center"/>
    </xf>
    <xf numFmtId="0" fontId="23" fillId="0" borderId="0" xfId="0" applyFont="1" applyFill="1" applyBorder="1" applyAlignment="1">
      <alignment horizontal="center" vertical="center"/>
    </xf>
    <xf numFmtId="0" fontId="21" fillId="0" borderId="11" xfId="0" applyFont="1" applyFill="1" applyBorder="1" applyAlignment="1">
      <alignment horizontal="center"/>
    </xf>
    <xf numFmtId="177" fontId="21" fillId="0" borderId="0" xfId="0" applyNumberFormat="1" applyFont="1" applyFill="1" applyBorder="1" applyAlignment="1">
      <alignment/>
    </xf>
    <xf numFmtId="177" fontId="21" fillId="0" borderId="0" xfId="0" applyNumberFormat="1" applyFont="1" applyFill="1" applyBorder="1" applyAlignment="1">
      <alignment/>
    </xf>
    <xf numFmtId="0" fontId="19" fillId="0" borderId="0" xfId="0" applyFont="1" applyFill="1" applyAlignment="1">
      <alignment horizontal="right"/>
    </xf>
    <xf numFmtId="0" fontId="0" fillId="0" borderId="0" xfId="0" applyFont="1" applyBorder="1" applyAlignment="1">
      <alignment horizontal="right" vertical="center"/>
    </xf>
    <xf numFmtId="0" fontId="0" fillId="0" borderId="0" xfId="0" applyFill="1" applyAlignment="1">
      <alignment horizontal="left" indent="1"/>
    </xf>
    <xf numFmtId="0" fontId="21" fillId="0" borderId="0" xfId="0" applyFont="1" applyFill="1" applyBorder="1" applyAlignment="1">
      <alignment horizontal="left" indent="2"/>
    </xf>
    <xf numFmtId="0" fontId="23" fillId="0" borderId="18" xfId="0" applyFont="1" applyFill="1" applyBorder="1" applyAlignment="1">
      <alignment/>
    </xf>
    <xf numFmtId="187" fontId="21" fillId="0" borderId="0" xfId="0" applyNumberFormat="1" applyFont="1" applyFill="1" applyBorder="1" applyAlignment="1">
      <alignment horizontal="right" vertical="center"/>
    </xf>
    <xf numFmtId="178" fontId="21" fillId="0" borderId="0" xfId="0" applyNumberFormat="1" applyFont="1" applyFill="1" applyBorder="1" applyAlignment="1">
      <alignment horizontal="right" vertical="center"/>
    </xf>
    <xf numFmtId="0" fontId="21" fillId="0" borderId="18" xfId="0" applyFont="1" applyFill="1" applyBorder="1" applyAlignment="1">
      <alignment horizontal="distributed" vertical="center"/>
    </xf>
    <xf numFmtId="0" fontId="21" fillId="0" borderId="16" xfId="0" applyFont="1" applyFill="1" applyBorder="1" applyAlignment="1">
      <alignment horizontal="distributed" vertical="center"/>
    </xf>
    <xf numFmtId="177" fontId="21" fillId="0" borderId="0" xfId="0" applyNumberFormat="1" applyFont="1" applyFill="1" applyBorder="1" applyAlignment="1" applyProtection="1">
      <alignment vertical="center"/>
      <protection/>
    </xf>
    <xf numFmtId="177" fontId="21" fillId="0" borderId="0" xfId="0" applyNumberFormat="1" applyFont="1" applyFill="1" applyBorder="1" applyAlignment="1" applyProtection="1">
      <alignment vertical="center"/>
      <protection locked="0"/>
    </xf>
    <xf numFmtId="189" fontId="21" fillId="0" borderId="0" xfId="0" applyNumberFormat="1" applyFont="1" applyFill="1" applyBorder="1" applyAlignment="1">
      <alignment horizontal="right" vertical="center"/>
    </xf>
    <xf numFmtId="178" fontId="21" fillId="0" borderId="0" xfId="0" applyNumberFormat="1" applyFont="1" applyFill="1" applyAlignment="1">
      <alignment horizontal="right" vertical="center"/>
    </xf>
    <xf numFmtId="0" fontId="23" fillId="0" borderId="20" xfId="0" applyFont="1" applyFill="1" applyBorder="1" applyAlignment="1">
      <alignment horizontal="center"/>
    </xf>
    <xf numFmtId="0" fontId="4" fillId="0" borderId="11" xfId="0" applyFont="1" applyFill="1" applyBorder="1" applyAlignment="1">
      <alignment horizontal="distributed" vertical="center"/>
    </xf>
    <xf numFmtId="0" fontId="21" fillId="0" borderId="19" xfId="0" applyFont="1" applyFill="1" applyBorder="1" applyAlignment="1">
      <alignment horizontal="distributed" vertical="center"/>
    </xf>
    <xf numFmtId="0" fontId="21" fillId="0" borderId="27" xfId="0" applyFont="1" applyFill="1" applyBorder="1" applyAlignment="1">
      <alignment horizontal="distributed" vertical="center"/>
    </xf>
    <xf numFmtId="0" fontId="23" fillId="0" borderId="18" xfId="0" applyFont="1" applyFill="1" applyBorder="1" applyAlignment="1">
      <alignment horizontal="distributed"/>
    </xf>
    <xf numFmtId="0" fontId="23" fillId="0" borderId="16" xfId="0" applyFont="1" applyFill="1" applyBorder="1" applyAlignment="1">
      <alignment horizontal="distributed"/>
    </xf>
    <xf numFmtId="177" fontId="21" fillId="0" borderId="11" xfId="0" applyNumberFormat="1" applyFont="1" applyFill="1" applyBorder="1" applyAlignment="1">
      <alignment horizontal="right" vertical="center"/>
    </xf>
    <xf numFmtId="0" fontId="27" fillId="0" borderId="11" xfId="0" applyFont="1" applyFill="1" applyBorder="1" applyAlignment="1">
      <alignment horizontal="distributed" vertical="center"/>
    </xf>
    <xf numFmtId="0" fontId="23" fillId="0" borderId="13" xfId="0" applyFont="1" applyFill="1" applyBorder="1" applyAlignment="1">
      <alignment/>
    </xf>
    <xf numFmtId="177" fontId="21" fillId="0" borderId="0" xfId="0" applyNumberFormat="1" applyFont="1" applyFill="1" applyAlignment="1">
      <alignment horizontal="right" vertical="center" indent="1"/>
    </xf>
    <xf numFmtId="177" fontId="21" fillId="0" borderId="0" xfId="0" applyNumberFormat="1" applyFont="1" applyFill="1" applyBorder="1" applyAlignment="1">
      <alignment horizontal="right" vertical="center" indent="1"/>
    </xf>
    <xf numFmtId="0" fontId="23" fillId="0" borderId="0" xfId="0" applyFont="1" applyFill="1" applyAlignment="1">
      <alignment horizontal="right" indent="1"/>
    </xf>
    <xf numFmtId="189" fontId="21" fillId="0" borderId="0" xfId="0" applyNumberFormat="1" applyFont="1" applyFill="1" applyBorder="1" applyAlignment="1">
      <alignment horizontal="right" vertical="center" indent="1"/>
    </xf>
    <xf numFmtId="178" fontId="21" fillId="0" borderId="0" xfId="0" applyNumberFormat="1" applyFont="1" applyFill="1" applyAlignment="1">
      <alignment horizontal="right" vertical="center" indent="1"/>
    </xf>
    <xf numFmtId="180" fontId="21" fillId="0" borderId="0" xfId="0" applyNumberFormat="1" applyFont="1" applyFill="1" applyBorder="1" applyAlignment="1">
      <alignment horizontal="right" vertical="center" indent="1"/>
    </xf>
    <xf numFmtId="0" fontId="21" fillId="0" borderId="0" xfId="0" applyFont="1" applyAlignment="1">
      <alignment horizontal="left" indent="2"/>
    </xf>
    <xf numFmtId="0" fontId="21" fillId="0" borderId="0" xfId="0" applyFont="1" applyFill="1" applyAlignment="1">
      <alignment horizontal="left" indent="2"/>
    </xf>
    <xf numFmtId="177" fontId="4" fillId="0" borderId="10" xfId="0" applyNumberFormat="1" applyFont="1" applyFill="1" applyBorder="1" applyAlignment="1">
      <alignment horizontal="center" vertical="center"/>
    </xf>
    <xf numFmtId="177" fontId="21" fillId="0" borderId="9" xfId="0" applyNumberFormat="1" applyFont="1" applyFill="1" applyBorder="1" applyAlignment="1">
      <alignment horizontal="center" vertical="center"/>
    </xf>
    <xf numFmtId="0" fontId="21" fillId="0" borderId="16" xfId="0" applyFont="1" applyFill="1" applyBorder="1" applyAlignment="1">
      <alignment horizontal="center"/>
    </xf>
    <xf numFmtId="0" fontId="21" fillId="0" borderId="0" xfId="0" applyFont="1" applyFill="1" applyAlignment="1">
      <alignment/>
    </xf>
    <xf numFmtId="178" fontId="21" fillId="0" borderId="0" xfId="0" applyNumberFormat="1" applyFont="1" applyFill="1" applyAlignment="1">
      <alignment vertical="center"/>
    </xf>
    <xf numFmtId="178" fontId="4" fillId="0" borderId="0" xfId="0" applyNumberFormat="1" applyFont="1" applyFill="1" applyBorder="1" applyAlignment="1">
      <alignment vertical="center"/>
    </xf>
    <xf numFmtId="178" fontId="21" fillId="0" borderId="0" xfId="0" applyNumberFormat="1" applyFont="1" applyFill="1" applyAlignment="1">
      <alignment/>
    </xf>
    <xf numFmtId="178" fontId="4" fillId="0" borderId="0" xfId="0" applyNumberFormat="1" applyFont="1" applyFill="1" applyBorder="1" applyAlignment="1">
      <alignment/>
    </xf>
    <xf numFmtId="0" fontId="21" fillId="0" borderId="19" xfId="0" applyFont="1" applyBorder="1" applyAlignment="1">
      <alignment horizontal="center" vertical="center"/>
    </xf>
    <xf numFmtId="177" fontId="21" fillId="0" borderId="9" xfId="0" applyNumberFormat="1" applyFont="1" applyBorder="1" applyAlignment="1">
      <alignment horizontal="center" vertical="center"/>
    </xf>
    <xf numFmtId="0" fontId="23" fillId="0" borderId="16" xfId="0" applyFont="1" applyBorder="1" applyAlignment="1">
      <alignment horizontal="center"/>
    </xf>
    <xf numFmtId="0" fontId="21" fillId="0" borderId="11" xfId="0" applyFont="1" applyBorder="1" applyAlignment="1">
      <alignment horizontal="distributed" vertical="center"/>
    </xf>
    <xf numFmtId="178" fontId="21" fillId="0" borderId="0" xfId="0" applyNumberFormat="1" applyFont="1" applyAlignment="1">
      <alignment horizontal="right" vertical="center"/>
    </xf>
    <xf numFmtId="178" fontId="23" fillId="0" borderId="0" xfId="0" applyNumberFormat="1" applyFont="1" applyAlignment="1">
      <alignment/>
    </xf>
    <xf numFmtId="178" fontId="23" fillId="0" borderId="0" xfId="0" applyNumberFormat="1" applyFont="1" applyFill="1" applyAlignment="1">
      <alignment/>
    </xf>
    <xf numFmtId="178" fontId="0" fillId="0" borderId="0" xfId="0" applyNumberFormat="1" applyFont="1" applyFill="1" applyBorder="1" applyAlignment="1">
      <alignment/>
    </xf>
    <xf numFmtId="0" fontId="23" fillId="0" borderId="0" xfId="0" applyFont="1" applyBorder="1" applyAlignment="1">
      <alignment/>
    </xf>
    <xf numFmtId="0" fontId="20" fillId="0" borderId="1" xfId="0" applyFont="1" applyFill="1" applyBorder="1" applyAlignment="1">
      <alignment horizontal="left"/>
    </xf>
    <xf numFmtId="0" fontId="20" fillId="0" borderId="0" xfId="0" applyFont="1" applyFill="1" applyAlignment="1">
      <alignment horizontal="left"/>
    </xf>
    <xf numFmtId="0" fontId="28" fillId="0" borderId="0" xfId="0" applyFont="1" applyFill="1" applyAlignment="1">
      <alignment/>
    </xf>
    <xf numFmtId="0" fontId="21" fillId="0" borderId="0" xfId="0" applyFont="1" applyFill="1" applyAlignment="1">
      <alignment horizontal="distributed" vertical="center"/>
    </xf>
    <xf numFmtId="0" fontId="3" fillId="0" borderId="0" xfId="0" applyFont="1" applyFill="1" applyBorder="1" applyAlignment="1">
      <alignment/>
    </xf>
    <xf numFmtId="0" fontId="20" fillId="0" borderId="1" xfId="0" applyFont="1" applyFill="1" applyBorder="1" applyAlignment="1">
      <alignment horizontal="left" vertical="center" indent="1"/>
    </xf>
    <xf numFmtId="0" fontId="21" fillId="0" borderId="19" xfId="0" applyFont="1" applyFill="1" applyBorder="1" applyAlignment="1">
      <alignment vertical="center"/>
    </xf>
    <xf numFmtId="0" fontId="23" fillId="0" borderId="0" xfId="0" applyFont="1" applyFill="1" applyBorder="1" applyAlignment="1">
      <alignment vertical="center"/>
    </xf>
    <xf numFmtId="0" fontId="21" fillId="0" borderId="0" xfId="0" applyFont="1" applyFill="1" applyBorder="1" applyAlignment="1">
      <alignment vertical="center"/>
    </xf>
    <xf numFmtId="0" fontId="21" fillId="0" borderId="11" xfId="0" applyFont="1" applyFill="1" applyBorder="1" applyAlignment="1">
      <alignment vertical="center"/>
    </xf>
    <xf numFmtId="0" fontId="21" fillId="0" borderId="18" xfId="0" applyFont="1" applyFill="1" applyBorder="1" applyAlignment="1">
      <alignment vertical="center"/>
    </xf>
    <xf numFmtId="177" fontId="21" fillId="0" borderId="18" xfId="0" applyNumberFormat="1" applyFont="1" applyFill="1" applyBorder="1" applyAlignment="1">
      <alignment horizontal="right" vertical="center"/>
    </xf>
    <xf numFmtId="177" fontId="21" fillId="0" borderId="18" xfId="0" applyNumberFormat="1" applyFont="1" applyFill="1" applyBorder="1" applyAlignment="1">
      <alignment vertical="center"/>
    </xf>
    <xf numFmtId="177" fontId="22" fillId="0" borderId="0" xfId="0" applyNumberFormat="1" applyFont="1" applyFill="1" applyBorder="1" applyAlignment="1">
      <alignment horizontal="right" vertical="center"/>
    </xf>
    <xf numFmtId="0" fontId="21" fillId="0" borderId="1" xfId="0" applyFont="1" applyFill="1" applyBorder="1" applyAlignment="1">
      <alignment vertical="center"/>
    </xf>
    <xf numFmtId="0" fontId="21" fillId="0" borderId="17" xfId="0" applyFont="1" applyFill="1" applyBorder="1" applyAlignment="1">
      <alignment vertical="center"/>
    </xf>
    <xf numFmtId="0" fontId="21" fillId="0" borderId="1" xfId="0" applyFont="1" applyFill="1" applyBorder="1" applyAlignment="1">
      <alignment horizontal="distributed" vertical="center"/>
    </xf>
    <xf numFmtId="177" fontId="22" fillId="0" borderId="1" xfId="0" applyNumberFormat="1" applyFont="1" applyFill="1" applyBorder="1" applyAlignment="1">
      <alignment horizontal="right" vertical="center"/>
    </xf>
    <xf numFmtId="177" fontId="21" fillId="0" borderId="1" xfId="0" applyNumberFormat="1" applyFont="1" applyFill="1" applyBorder="1" applyAlignment="1">
      <alignment vertical="center"/>
    </xf>
    <xf numFmtId="177" fontId="21" fillId="0" borderId="1" xfId="0" applyNumberFormat="1" applyFont="1" applyFill="1" applyBorder="1" applyAlignment="1">
      <alignment horizontal="right" vertical="center"/>
    </xf>
    <xf numFmtId="0" fontId="21" fillId="0" borderId="0" xfId="0" applyFont="1" applyFill="1" applyBorder="1" applyAlignment="1">
      <alignment horizontal="distributed" vertical="center" wrapText="1" shrinkToFit="1"/>
    </xf>
    <xf numFmtId="0" fontId="21" fillId="0" borderId="11" xfId="0" applyFont="1" applyFill="1" applyBorder="1" applyAlignment="1">
      <alignment horizontal="left" vertical="center"/>
    </xf>
    <xf numFmtId="0" fontId="21" fillId="0" borderId="0" xfId="0" applyFont="1" applyFill="1" applyBorder="1" applyAlignment="1">
      <alignment horizontal="left" vertical="center"/>
    </xf>
    <xf numFmtId="0" fontId="23" fillId="0" borderId="0" xfId="0" applyFont="1" applyFill="1" applyBorder="1" applyAlignment="1">
      <alignment horizontal="distributed"/>
    </xf>
    <xf numFmtId="0" fontId="21" fillId="0" borderId="2" xfId="0" applyFont="1" applyFill="1" applyBorder="1" applyAlignment="1">
      <alignment vertical="center"/>
    </xf>
    <xf numFmtId="0" fontId="21" fillId="0" borderId="20" xfId="0" applyFont="1" applyFill="1" applyBorder="1" applyAlignment="1">
      <alignment vertical="center"/>
    </xf>
    <xf numFmtId="0" fontId="21" fillId="0" borderId="19" xfId="0" applyFont="1" applyFill="1" applyBorder="1" applyAlignment="1">
      <alignment/>
    </xf>
    <xf numFmtId="0" fontId="21" fillId="0" borderId="0" xfId="0" applyFont="1" applyFill="1" applyBorder="1" applyAlignment="1">
      <alignment/>
    </xf>
    <xf numFmtId="0" fontId="21" fillId="0" borderId="0" xfId="0" applyFont="1" applyFill="1" applyBorder="1" applyAlignment="1">
      <alignment/>
    </xf>
    <xf numFmtId="0" fontId="21" fillId="0" borderId="11" xfId="0" applyFont="1" applyFill="1" applyBorder="1" applyAlignment="1">
      <alignment/>
    </xf>
    <xf numFmtId="0" fontId="21" fillId="0" borderId="0" xfId="0" applyFont="1" applyFill="1" applyBorder="1" applyAlignment="1">
      <alignment horizontal="center"/>
    </xf>
    <xf numFmtId="0" fontId="23" fillId="0" borderId="20" xfId="0" applyFont="1" applyFill="1" applyBorder="1" applyAlignment="1">
      <alignment/>
    </xf>
    <xf numFmtId="178" fontId="21" fillId="0" borderId="0" xfId="0" applyNumberFormat="1" applyFont="1" applyFill="1" applyBorder="1" applyAlignment="1">
      <alignment vertical="center"/>
    </xf>
    <xf numFmtId="178" fontId="21" fillId="0" borderId="1" xfId="0" applyNumberFormat="1" applyFont="1" applyFill="1" applyBorder="1" applyAlignment="1">
      <alignment horizontal="right" vertical="center"/>
    </xf>
    <xf numFmtId="178" fontId="23" fillId="0" borderId="0" xfId="0" applyNumberFormat="1" applyFont="1" applyFill="1" applyBorder="1" applyAlignment="1">
      <alignment/>
    </xf>
    <xf numFmtId="178" fontId="23" fillId="0" borderId="0" xfId="0" applyNumberFormat="1" applyFont="1" applyFill="1" applyBorder="1" applyAlignment="1">
      <alignment vertical="center"/>
    </xf>
    <xf numFmtId="178" fontId="21" fillId="0" borderId="11" xfId="0" applyNumberFormat="1" applyFont="1" applyFill="1" applyBorder="1" applyAlignment="1">
      <alignment vertical="center"/>
    </xf>
    <xf numFmtId="178" fontId="22" fillId="0" borderId="0" xfId="0" applyNumberFormat="1" applyFont="1" applyFill="1" applyBorder="1" applyAlignment="1">
      <alignment vertical="center"/>
    </xf>
    <xf numFmtId="178" fontId="22" fillId="0" borderId="11" xfId="0" applyNumberFormat="1" applyFont="1" applyFill="1" applyBorder="1" applyAlignment="1">
      <alignment vertical="center"/>
    </xf>
    <xf numFmtId="178" fontId="22" fillId="0" borderId="1" xfId="0" applyNumberFormat="1" applyFont="1" applyFill="1" applyBorder="1" applyAlignment="1">
      <alignment vertical="center"/>
    </xf>
    <xf numFmtId="178" fontId="22" fillId="0" borderId="17" xfId="0" applyNumberFormat="1" applyFont="1" applyFill="1" applyBorder="1" applyAlignment="1">
      <alignment vertical="center"/>
    </xf>
    <xf numFmtId="178" fontId="23" fillId="0" borderId="11" xfId="0" applyNumberFormat="1" applyFont="1" applyFill="1" applyBorder="1" applyAlignment="1">
      <alignment/>
    </xf>
    <xf numFmtId="178" fontId="21" fillId="0" borderId="2" xfId="0" applyNumberFormat="1" applyFont="1" applyFill="1" applyBorder="1" applyAlignment="1">
      <alignment horizontal="right" vertical="center"/>
    </xf>
    <xf numFmtId="178" fontId="21" fillId="0" borderId="20" xfId="0" applyNumberFormat="1" applyFont="1" applyFill="1" applyBorder="1" applyAlignment="1">
      <alignment vertical="center"/>
    </xf>
    <xf numFmtId="0" fontId="21" fillId="0" borderId="0" xfId="0" applyFont="1" applyFill="1" applyBorder="1" applyAlignment="1">
      <alignment horizontal="centerContinuous" vertical="center" shrinkToFit="1"/>
    </xf>
    <xf numFmtId="0" fontId="20" fillId="0" borderId="0" xfId="0" applyFont="1" applyFill="1" applyBorder="1" applyAlignment="1">
      <alignment horizontal="right"/>
    </xf>
    <xf numFmtId="0" fontId="20" fillId="0" borderId="0" xfId="0" applyFont="1" applyAlignment="1">
      <alignment horizontal="right"/>
    </xf>
    <xf numFmtId="0" fontId="20" fillId="0" borderId="0" xfId="0" applyFont="1" applyFill="1" applyBorder="1" applyAlignment="1">
      <alignment horizontal="left" indent="3"/>
    </xf>
    <xf numFmtId="0" fontId="4" fillId="0" borderId="11" xfId="0" applyFont="1" applyFill="1" applyBorder="1" applyAlignment="1">
      <alignment horizontal="distributed" vertical="center"/>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187" fontId="4" fillId="0" borderId="0" xfId="0" applyNumberFormat="1" applyFont="1" applyFill="1" applyBorder="1" applyAlignment="1">
      <alignment horizontal="right" vertical="center"/>
    </xf>
    <xf numFmtId="189" fontId="4" fillId="0" borderId="0" xfId="0" applyNumberFormat="1" applyFont="1" applyFill="1" applyBorder="1" applyAlignment="1">
      <alignment horizontal="right" vertical="center"/>
    </xf>
    <xf numFmtId="178" fontId="4" fillId="0" borderId="0" xfId="0" applyNumberFormat="1" applyFont="1" applyFill="1" applyAlignment="1">
      <alignment horizontal="right" vertical="center"/>
    </xf>
    <xf numFmtId="0" fontId="30" fillId="0" borderId="0" xfId="0" applyFont="1" applyBorder="1" applyAlignment="1">
      <alignment horizontal="left" vertical="center" indent="1"/>
    </xf>
    <xf numFmtId="0" fontId="24" fillId="0" borderId="11" xfId="0" applyFont="1" applyBorder="1" applyAlignment="1">
      <alignment vertical="center" shrinkToFit="1"/>
    </xf>
    <xf numFmtId="0" fontId="23" fillId="0" borderId="11" xfId="0" applyFont="1" applyFill="1" applyBorder="1" applyAlignment="1">
      <alignment horizontal="center" vertical="center"/>
    </xf>
    <xf numFmtId="177" fontId="21" fillId="0" borderId="0" xfId="0" applyNumberFormat="1" applyFont="1" applyFill="1" applyBorder="1" applyAlignment="1">
      <alignment horizontal="center" vertical="center"/>
    </xf>
    <xf numFmtId="0" fontId="21" fillId="0" borderId="19"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10" fillId="0" borderId="0" xfId="0" applyFont="1" applyAlignment="1">
      <alignment vertical="center" shrinkToFit="1"/>
    </xf>
    <xf numFmtId="0" fontId="10" fillId="0" borderId="0" xfId="0" applyFont="1" applyAlignment="1">
      <alignment horizontal="distributed" vertical="center" shrinkToFit="1"/>
    </xf>
    <xf numFmtId="0" fontId="10" fillId="0" borderId="0" xfId="0" applyFont="1" applyAlignment="1">
      <alignment horizontal="distributed" vertical="center" wrapText="1" shrinkToFit="1"/>
    </xf>
    <xf numFmtId="0" fontId="10" fillId="0" borderId="0" xfId="0" applyFont="1" applyBorder="1" applyAlignment="1">
      <alignment horizontal="distributed" vertical="center" wrapText="1" shrinkToFit="1"/>
    </xf>
    <xf numFmtId="0" fontId="10" fillId="0" borderId="0" xfId="0" applyFont="1" applyAlignment="1">
      <alignment horizontal="left" vertical="center" shrinkToFit="1"/>
    </xf>
    <xf numFmtId="0" fontId="15" fillId="0" borderId="0" xfId="0" applyFont="1" applyAlignment="1">
      <alignment vertical="center" shrinkToFit="1"/>
    </xf>
    <xf numFmtId="0" fontId="15" fillId="0" borderId="0" xfId="0" applyFont="1" applyAlignment="1">
      <alignment horizontal="center" vertical="center" shrinkToFit="1"/>
    </xf>
    <xf numFmtId="0" fontId="15" fillId="0" borderId="4" xfId="0" applyFont="1" applyBorder="1" applyAlignment="1">
      <alignment horizontal="center" vertical="center" shrinkToFit="1"/>
    </xf>
    <xf numFmtId="0" fontId="17" fillId="0" borderId="0" xfId="0" applyFont="1" applyAlignment="1">
      <alignment vertical="center" shrinkToFit="1"/>
    </xf>
    <xf numFmtId="0" fontId="17" fillId="0" borderId="0" xfId="0" applyFont="1" applyAlignment="1">
      <alignment horizontal="left" vertical="center" indent="1"/>
    </xf>
    <xf numFmtId="0" fontId="21" fillId="0" borderId="22" xfId="0" applyFont="1" applyFill="1" applyBorder="1" applyAlignment="1">
      <alignment horizontal="distributed" vertical="center"/>
    </xf>
    <xf numFmtId="0" fontId="19" fillId="0" borderId="21" xfId="0" applyFont="1" applyFill="1" applyBorder="1" applyAlignment="1">
      <alignment horizontal="distributed" vertical="center"/>
    </xf>
    <xf numFmtId="0" fontId="21" fillId="0" borderId="10" xfId="0" applyFont="1" applyFill="1" applyBorder="1" applyAlignment="1">
      <alignment horizontal="distributed" vertical="center"/>
    </xf>
    <xf numFmtId="0" fontId="21" fillId="0" borderId="19" xfId="0" applyFont="1" applyFill="1" applyBorder="1" applyAlignment="1">
      <alignment horizontal="center" vertical="distributed" textRotation="255"/>
    </xf>
    <xf numFmtId="0" fontId="23" fillId="0" borderId="23" xfId="0" applyFont="1" applyBorder="1" applyAlignment="1">
      <alignment horizontal="center" vertical="distributed" textRotation="255"/>
    </xf>
    <xf numFmtId="0" fontId="21" fillId="0" borderId="11" xfId="0" applyFont="1" applyFill="1" applyBorder="1" applyAlignment="1">
      <alignment horizontal="center" vertical="distributed" textRotation="255"/>
    </xf>
    <xf numFmtId="0" fontId="23" fillId="0" borderId="0" xfId="0" applyFont="1" applyFill="1" applyBorder="1" applyAlignment="1">
      <alignment horizontal="right" vertical="center"/>
    </xf>
    <xf numFmtId="177" fontId="21" fillId="0" borderId="0" xfId="0" applyNumberFormat="1" applyFont="1" applyFill="1" applyBorder="1" applyAlignment="1">
      <alignment vertical="center"/>
    </xf>
    <xf numFmtId="193" fontId="21" fillId="0" borderId="11" xfId="0" applyNumberFormat="1" applyFont="1" applyFill="1" applyBorder="1" applyAlignment="1">
      <alignment horizontal="distributed" vertical="center"/>
    </xf>
    <xf numFmtId="0" fontId="21" fillId="0" borderId="19" xfId="0" applyFont="1" applyFill="1" applyBorder="1" applyAlignment="1">
      <alignment horizontal="center" vertical="center"/>
    </xf>
    <xf numFmtId="0" fontId="23" fillId="0" borderId="9" xfId="0" applyFont="1" applyFill="1" applyBorder="1" applyAlignment="1">
      <alignment horizontal="center" vertical="center"/>
    </xf>
    <xf numFmtId="0" fontId="21" fillId="0" borderId="23" xfId="0" applyFont="1" applyFill="1" applyBorder="1" applyAlignment="1">
      <alignment horizontal="center" vertical="center"/>
    </xf>
    <xf numFmtId="0" fontId="23" fillId="0" borderId="21" xfId="0" applyFont="1" applyFill="1" applyBorder="1" applyAlignment="1">
      <alignment horizontal="center" vertical="center"/>
    </xf>
    <xf numFmtId="0" fontId="21" fillId="0" borderId="28" xfId="0" applyFont="1" applyFill="1" applyBorder="1" applyAlignment="1">
      <alignment horizontal="center" vertical="center"/>
    </xf>
    <xf numFmtId="0" fontId="0" fillId="0" borderId="0" xfId="0" applyFill="1" applyAlignment="1">
      <alignment horizontal="center"/>
    </xf>
    <xf numFmtId="0" fontId="21" fillId="0" borderId="3" xfId="0" applyFont="1" applyFill="1" applyBorder="1" applyAlignment="1">
      <alignment horizontal="center" vertical="center"/>
    </xf>
    <xf numFmtId="0" fontId="23" fillId="0" borderId="0" xfId="0" applyFont="1" applyFill="1" applyBorder="1" applyAlignment="1">
      <alignment horizontal="center"/>
    </xf>
    <xf numFmtId="0" fontId="23" fillId="0" borderId="11" xfId="0" applyFont="1" applyFill="1" applyBorder="1" applyAlignment="1">
      <alignment horizontal="center"/>
    </xf>
    <xf numFmtId="0" fontId="23" fillId="0" borderId="0" xfId="0" applyFont="1" applyBorder="1" applyAlignment="1">
      <alignment horizontal="center"/>
    </xf>
    <xf numFmtId="0" fontId="23" fillId="0" borderId="11" xfId="0" applyFont="1" applyBorder="1" applyAlignment="1">
      <alignment horizontal="center"/>
    </xf>
    <xf numFmtId="193" fontId="21" fillId="0" borderId="0"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xf>
    <xf numFmtId="0" fontId="21" fillId="0" borderId="24" xfId="0" applyFont="1" applyFill="1" applyBorder="1" applyAlignment="1">
      <alignment horizontal="distributed" vertical="center"/>
    </xf>
    <xf numFmtId="0" fontId="21" fillId="0" borderId="25" xfId="0" applyFont="1" applyFill="1" applyBorder="1" applyAlignment="1">
      <alignment horizontal="distributed" vertical="center"/>
    </xf>
    <xf numFmtId="0" fontId="21" fillId="0" borderId="11" xfId="0" applyFont="1" applyFill="1" applyBorder="1" applyAlignment="1">
      <alignment horizontal="distributed" vertical="center"/>
    </xf>
    <xf numFmtId="0" fontId="23" fillId="0" borderId="1" xfId="0" applyFont="1" applyFill="1" applyBorder="1" applyAlignment="1">
      <alignment horizontal="center"/>
    </xf>
    <xf numFmtId="0" fontId="23" fillId="0" borderId="17" xfId="0" applyFont="1" applyFill="1" applyBorder="1" applyAlignment="1">
      <alignment horizontal="center"/>
    </xf>
    <xf numFmtId="0" fontId="25" fillId="0" borderId="0" xfId="0" applyFont="1" applyFill="1" applyBorder="1" applyAlignment="1">
      <alignment horizontal="distributed" wrapText="1"/>
    </xf>
    <xf numFmtId="0" fontId="25" fillId="0" borderId="11" xfId="0" applyFont="1" applyFill="1" applyBorder="1" applyAlignment="1">
      <alignment horizontal="distributed" wrapText="1"/>
    </xf>
    <xf numFmtId="0" fontId="25" fillId="0" borderId="0" xfId="0" applyFont="1" applyFill="1" applyBorder="1" applyAlignment="1">
      <alignment horizontal="distributed" vertical="top"/>
    </xf>
    <xf numFmtId="0" fontId="25" fillId="0" borderId="11" xfId="0" applyFont="1" applyFill="1" applyBorder="1" applyAlignment="1">
      <alignment horizontal="distributed" vertical="top"/>
    </xf>
    <xf numFmtId="0" fontId="21" fillId="0" borderId="9" xfId="0" applyFont="1" applyFill="1" applyBorder="1" applyAlignment="1">
      <alignment horizontal="distributed" vertical="center"/>
    </xf>
    <xf numFmtId="0" fontId="21" fillId="0" borderId="21" xfId="0" applyFont="1" applyFill="1" applyBorder="1" applyAlignment="1">
      <alignment horizontal="distributed" vertical="center"/>
    </xf>
    <xf numFmtId="0" fontId="21" fillId="0" borderId="16" xfId="0" applyFont="1" applyFill="1" applyBorder="1" applyAlignment="1">
      <alignment horizontal="center" vertical="center"/>
    </xf>
    <xf numFmtId="0" fontId="21" fillId="0" borderId="2"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Fill="1" applyBorder="1" applyAlignment="1">
      <alignment horizontal="center" vertical="center"/>
    </xf>
    <xf numFmtId="0" fontId="21" fillId="0" borderId="0" xfId="0" applyFont="1" applyFill="1" applyBorder="1" applyAlignment="1">
      <alignment horizontal="distributed" vertical="center"/>
    </xf>
    <xf numFmtId="0" fontId="23" fillId="0" borderId="0" xfId="0" applyFont="1" applyFill="1" applyBorder="1" applyAlignment="1">
      <alignment horizontal="distributed" vertical="center"/>
    </xf>
    <xf numFmtId="0" fontId="23" fillId="0" borderId="11" xfId="0" applyFont="1" applyFill="1" applyBorder="1" applyAlignment="1">
      <alignment horizontal="distributed" vertical="center"/>
    </xf>
    <xf numFmtId="176" fontId="21" fillId="0" borderId="0" xfId="0" applyNumberFormat="1" applyFont="1" applyFill="1" applyBorder="1" applyAlignment="1">
      <alignment vertical="center"/>
    </xf>
    <xf numFmtId="0" fontId="21" fillId="0" borderId="0" xfId="0" applyFont="1" applyFill="1" applyBorder="1" applyAlignment="1">
      <alignment horizontal="distributed" vertical="center"/>
    </xf>
    <xf numFmtId="0" fontId="21" fillId="0" borderId="11" xfId="0" applyFont="1" applyFill="1" applyBorder="1" applyAlignment="1">
      <alignment horizontal="distributed" vertical="center"/>
    </xf>
    <xf numFmtId="0" fontId="21" fillId="0" borderId="18" xfId="0" applyFont="1" applyFill="1" applyBorder="1" applyAlignment="1">
      <alignment horizontal="center" vertical="center"/>
    </xf>
    <xf numFmtId="0" fontId="23" fillId="0" borderId="18" xfId="0" applyFont="1" applyFill="1" applyBorder="1" applyAlignment="1">
      <alignment horizontal="center"/>
    </xf>
    <xf numFmtId="0" fontId="23" fillId="0" borderId="16" xfId="0" applyFont="1" applyFill="1" applyBorder="1" applyAlignment="1">
      <alignment horizontal="center"/>
    </xf>
    <xf numFmtId="0" fontId="7" fillId="0" borderId="0" xfId="0" applyFont="1" applyFill="1" applyAlignment="1">
      <alignment/>
    </xf>
    <xf numFmtId="0" fontId="29" fillId="0" borderId="0" xfId="0" applyFont="1" applyAlignment="1">
      <alignment horizontal="center"/>
    </xf>
    <xf numFmtId="0" fontId="21" fillId="0" borderId="11" xfId="0" applyFont="1" applyFill="1" applyBorder="1" applyAlignment="1">
      <alignment horizontal="center" vertical="center"/>
    </xf>
    <xf numFmtId="0" fontId="21" fillId="0" borderId="4" xfId="0" applyFont="1" applyFill="1" applyBorder="1" applyAlignment="1">
      <alignment horizontal="right" vertical="center"/>
    </xf>
    <xf numFmtId="0" fontId="21" fillId="0" borderId="3" xfId="0" applyFont="1" applyFill="1" applyBorder="1" applyAlignment="1">
      <alignment horizontal="right" vertical="center"/>
    </xf>
    <xf numFmtId="0" fontId="21" fillId="0" borderId="0" xfId="0" applyFont="1" applyFill="1" applyBorder="1" applyAlignment="1">
      <alignment horizontal="center" vertical="center"/>
    </xf>
    <xf numFmtId="0" fontId="21" fillId="0" borderId="29" xfId="0" applyFont="1" applyFill="1" applyBorder="1" applyAlignment="1">
      <alignment horizontal="right" vertical="center"/>
    </xf>
    <xf numFmtId="0" fontId="21" fillId="0" borderId="12" xfId="0" applyFont="1" applyFill="1" applyBorder="1" applyAlignment="1">
      <alignment horizontal="center" vertical="center" textRotation="255" wrapText="1"/>
    </xf>
    <xf numFmtId="0" fontId="21" fillId="0" borderId="14" xfId="0" applyFont="1" applyFill="1" applyBorder="1" applyAlignment="1">
      <alignment horizontal="center" vertical="center" textRotation="255" wrapText="1"/>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4" xfId="0" applyFont="1" applyFill="1" applyBorder="1" applyAlignment="1">
      <alignment horizontal="distributed" vertical="center"/>
    </xf>
    <xf numFmtId="0" fontId="21" fillId="0" borderId="12" xfId="0" applyFont="1" applyFill="1" applyBorder="1" applyAlignment="1">
      <alignment horizontal="center" vertical="center" textRotation="255"/>
    </xf>
    <xf numFmtId="0" fontId="21" fillId="0" borderId="14" xfId="0" applyFont="1" applyFill="1" applyBorder="1" applyAlignment="1">
      <alignment horizontal="center" vertical="center" textRotation="255"/>
    </xf>
    <xf numFmtId="0" fontId="21" fillId="0" borderId="12"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25" xfId="0" applyFont="1" applyFill="1" applyBorder="1" applyAlignment="1">
      <alignment horizontal="center" vertical="center"/>
    </xf>
    <xf numFmtId="0" fontId="10" fillId="0" borderId="0" xfId="0" applyFont="1" applyBorder="1" applyAlignment="1">
      <alignment vertical="center" shrinkToFit="1"/>
    </xf>
    <xf numFmtId="0" fontId="14" fillId="0" borderId="0" xfId="0" applyFont="1" applyAlignment="1">
      <alignment vertical="center" shrinkToFit="1"/>
    </xf>
    <xf numFmtId="0" fontId="10" fillId="0" borderId="0" xfId="0" applyFont="1" applyAlignment="1">
      <alignment horizontal="center" vertical="center" textRotation="255" shrinkToFit="1"/>
    </xf>
    <xf numFmtId="0" fontId="10" fillId="0" borderId="0" xfId="0" applyFont="1" applyAlignment="1">
      <alignment horizontal="center" vertical="center" shrinkToFit="1"/>
    </xf>
    <xf numFmtId="0" fontId="10" fillId="0" borderId="0" xfId="0" applyFont="1" applyBorder="1" applyAlignment="1">
      <alignment horizontal="center" vertical="center" shrinkToFit="1"/>
    </xf>
    <xf numFmtId="0" fontId="10" fillId="0" borderId="0" xfId="0" applyFont="1" applyFill="1" applyBorder="1" applyAlignment="1">
      <alignment vertical="center" shrinkToFit="1"/>
    </xf>
    <xf numFmtId="0" fontId="10" fillId="0" borderId="0" xfId="0" applyFont="1" applyAlignment="1">
      <alignment vertical="center"/>
    </xf>
    <xf numFmtId="0" fontId="13" fillId="0" borderId="0" xfId="0" applyFont="1" applyAlignment="1">
      <alignment vertical="center" shrinkToFit="1"/>
    </xf>
    <xf numFmtId="0" fontId="10" fillId="0" borderId="0" xfId="0" applyFont="1" applyBorder="1" applyAlignment="1">
      <alignment horizontal="distributed" vertical="center" shrinkToFit="1"/>
    </xf>
    <xf numFmtId="0" fontId="10" fillId="0" borderId="0" xfId="0" applyFont="1" applyAlignment="1">
      <alignment horizontal="distributed" vertical="center"/>
    </xf>
    <xf numFmtId="0" fontId="10" fillId="0" borderId="0" xfId="0" applyFont="1" applyAlignment="1">
      <alignment horizontal="center" vertical="center"/>
    </xf>
    <xf numFmtId="0" fontId="10" fillId="0" borderId="0" xfId="0" applyFont="1" applyAlignment="1">
      <alignment horizontal="left" vertical="center" wrapText="1" shrinkToFit="1"/>
    </xf>
    <xf numFmtId="0" fontId="10" fillId="0" borderId="0" xfId="0" applyFont="1" applyBorder="1" applyAlignment="1">
      <alignment horizontal="right" vertical="center" shrinkToFit="1"/>
    </xf>
    <xf numFmtId="0" fontId="10" fillId="0" borderId="0" xfId="0" applyFont="1" applyAlignment="1">
      <alignment horizontal="right" vertical="center"/>
    </xf>
    <xf numFmtId="0" fontId="15" fillId="0" borderId="0" xfId="0" applyFont="1" applyAlignment="1">
      <alignment vertical="center"/>
    </xf>
    <xf numFmtId="0" fontId="10" fillId="0" borderId="0" xfId="0" applyFont="1" applyFill="1" applyAlignment="1">
      <alignment vertical="center" shrinkToFit="1"/>
    </xf>
    <xf numFmtId="0" fontId="10" fillId="0" borderId="0" xfId="0" applyFont="1" applyAlignment="1">
      <alignment horizontal="right" vertical="center" shrinkToFit="1"/>
    </xf>
    <xf numFmtId="0" fontId="10" fillId="0" borderId="2" xfId="0" applyFont="1" applyBorder="1" applyAlignment="1">
      <alignment horizontal="distributed" vertical="center" shrinkToFit="1"/>
    </xf>
    <xf numFmtId="0" fontId="10" fillId="0" borderId="0" xfId="0" applyFont="1" applyBorder="1" applyAlignment="1">
      <alignment horizontal="center" vertical="center" wrapText="1" shrinkToFit="1"/>
    </xf>
    <xf numFmtId="0" fontId="17" fillId="0" borderId="0" xfId="0" applyFont="1" applyAlignment="1">
      <alignment horizontal="left" vertical="center" indent="1" shrinkToFit="1"/>
    </xf>
    <xf numFmtId="178" fontId="21" fillId="0" borderId="0" xfId="0" applyNumberFormat="1" applyFont="1" applyFill="1" applyBorder="1" applyAlignment="1">
      <alignment horizontal="right"/>
    </xf>
    <xf numFmtId="0" fontId="4" fillId="0" borderId="0" xfId="0" applyFont="1" applyFill="1" applyBorder="1" applyAlignment="1">
      <alignment horizontal="distributed" vertical="center"/>
    </xf>
    <xf numFmtId="0" fontId="23" fillId="0" borderId="9" xfId="0" applyFont="1" applyFill="1" applyBorder="1" applyAlignment="1">
      <alignment horizontal="distributed"/>
    </xf>
    <xf numFmtId="0" fontId="23" fillId="0" borderId="21" xfId="0" applyFont="1" applyFill="1" applyBorder="1" applyAlignment="1">
      <alignment horizontal="distributed"/>
    </xf>
    <xf numFmtId="178" fontId="4" fillId="0" borderId="0" xfId="0" applyNumberFormat="1" applyFont="1" applyFill="1" applyBorder="1" applyAlignment="1">
      <alignment horizontal="right"/>
    </xf>
    <xf numFmtId="177" fontId="21" fillId="0" borderId="0" xfId="0" applyNumberFormat="1" applyFont="1" applyFill="1" applyBorder="1" applyAlignment="1">
      <alignment horizontal="right" vertical="center"/>
    </xf>
    <xf numFmtId="0" fontId="21" fillId="0" borderId="11" xfId="0" applyFont="1" applyFill="1" applyBorder="1" applyAlignment="1">
      <alignment horizontal="center" vertical="distributed" textRotation="255"/>
    </xf>
    <xf numFmtId="177" fontId="21" fillId="0" borderId="0" xfId="0" applyNumberFormat="1" applyFont="1" applyFill="1" applyAlignment="1">
      <alignment horizontal="right" vertical="center"/>
    </xf>
    <xf numFmtId="0" fontId="23" fillId="0" borderId="9" xfId="0" applyFont="1" applyFill="1" applyBorder="1" applyAlignment="1">
      <alignment horizontal="distributed" vertical="center"/>
    </xf>
    <xf numFmtId="0" fontId="23" fillId="0" borderId="21" xfId="0" applyFont="1" applyFill="1" applyBorder="1" applyAlignment="1">
      <alignment horizontal="distributed" vertical="center"/>
    </xf>
    <xf numFmtId="0" fontId="21" fillId="0" borderId="0" xfId="0" applyFont="1" applyFill="1" applyBorder="1" applyAlignment="1">
      <alignment horizontal="distributed" vertical="center" wrapText="1"/>
    </xf>
    <xf numFmtId="0" fontId="23" fillId="0" borderId="2" xfId="0" applyFont="1" applyFill="1" applyBorder="1" applyAlignment="1">
      <alignment horizontal="center"/>
    </xf>
    <xf numFmtId="177" fontId="4" fillId="0" borderId="0" xfId="0" applyNumberFormat="1" applyFont="1" applyFill="1" applyBorder="1" applyAlignment="1">
      <alignment horizontal="right" vertical="center"/>
    </xf>
    <xf numFmtId="0" fontId="21" fillId="0" borderId="26" xfId="0" applyFont="1" applyFill="1" applyBorder="1" applyAlignment="1">
      <alignment horizontal="distributed" vertical="center"/>
    </xf>
    <xf numFmtId="177" fontId="21" fillId="0" borderId="31" xfId="0" applyNumberFormat="1" applyFont="1" applyFill="1" applyBorder="1" applyAlignment="1">
      <alignment horizontal="right" vertical="center" indent="1"/>
    </xf>
    <xf numFmtId="177" fontId="21" fillId="0" borderId="32" xfId="0" applyNumberFormat="1" applyFont="1" applyFill="1" applyBorder="1" applyAlignment="1">
      <alignment horizontal="right" vertical="center" indent="1"/>
    </xf>
    <xf numFmtId="177" fontId="21" fillId="0" borderId="13" xfId="0" applyNumberFormat="1" applyFont="1" applyFill="1" applyBorder="1" applyAlignment="1">
      <alignment horizontal="right" vertical="center" indent="1"/>
    </xf>
    <xf numFmtId="177" fontId="21" fillId="0" borderId="4" xfId="0" applyNumberFormat="1" applyFont="1" applyFill="1" applyBorder="1" applyAlignment="1">
      <alignment horizontal="right" vertical="center" indent="1"/>
    </xf>
    <xf numFmtId="177" fontId="4" fillId="0" borderId="31" xfId="0" applyNumberFormat="1" applyFont="1" applyFill="1" applyBorder="1" applyAlignment="1">
      <alignment horizontal="right" vertical="center" indent="1"/>
    </xf>
    <xf numFmtId="177" fontId="4" fillId="0" borderId="32" xfId="0" applyNumberFormat="1" applyFont="1" applyFill="1" applyBorder="1" applyAlignment="1">
      <alignment horizontal="right" vertical="center" indent="1"/>
    </xf>
    <xf numFmtId="0" fontId="21" fillId="0" borderId="0" xfId="0" applyFont="1" applyFill="1" applyBorder="1" applyAlignment="1">
      <alignment horizontal="distributed" vertical="center" indent="1"/>
    </xf>
    <xf numFmtId="0" fontId="23" fillId="0" borderId="33" xfId="0" applyFont="1" applyFill="1" applyBorder="1" applyAlignment="1">
      <alignment horizontal="right" indent="1"/>
    </xf>
    <xf numFmtId="0" fontId="23" fillId="0" borderId="5" xfId="0" applyFont="1" applyFill="1" applyBorder="1" applyAlignment="1">
      <alignment horizontal="right" indent="1"/>
    </xf>
    <xf numFmtId="177" fontId="21" fillId="0" borderId="3" xfId="0" applyNumberFormat="1" applyFont="1" applyFill="1" applyBorder="1" applyAlignment="1">
      <alignment horizontal="right" vertical="center" indent="1"/>
    </xf>
    <xf numFmtId="177" fontId="21" fillId="0" borderId="0" xfId="0" applyNumberFormat="1" applyFont="1" applyFill="1" applyAlignment="1">
      <alignment horizontal="right" vertical="center" indent="1"/>
    </xf>
    <xf numFmtId="177" fontId="21" fillId="0" borderId="0" xfId="0" applyNumberFormat="1" applyFont="1" applyFill="1" applyBorder="1" applyAlignment="1">
      <alignment horizontal="right" vertical="center" indent="1"/>
    </xf>
    <xf numFmtId="0" fontId="23" fillId="0" borderId="0" xfId="0" applyFont="1" applyFill="1" applyBorder="1" applyAlignment="1">
      <alignment horizontal="distributed" indent="1"/>
    </xf>
    <xf numFmtId="0" fontId="21" fillId="0" borderId="27" xfId="0" applyFont="1" applyFill="1" applyBorder="1" applyAlignment="1">
      <alignment horizontal="distributed" vertical="center"/>
    </xf>
    <xf numFmtId="0" fontId="4" fillId="0" borderId="0" xfId="0" applyFont="1" applyFill="1" applyBorder="1" applyAlignment="1">
      <alignment horizontal="distributed" vertical="center" indent="1"/>
    </xf>
    <xf numFmtId="0" fontId="21" fillId="0" borderId="0" xfId="0" applyFont="1" applyFill="1" applyBorder="1" applyAlignment="1">
      <alignment horizontal="distributed" vertical="center" indent="2"/>
    </xf>
    <xf numFmtId="0" fontId="21" fillId="0" borderId="19" xfId="0" applyFont="1" applyFill="1" applyBorder="1" applyAlignment="1">
      <alignment horizontal="distributed" vertical="center"/>
    </xf>
    <xf numFmtId="0" fontId="21" fillId="0" borderId="18" xfId="0" applyFont="1" applyFill="1" applyBorder="1" applyAlignment="1">
      <alignment horizontal="center"/>
    </xf>
    <xf numFmtId="0" fontId="21" fillId="0" borderId="0" xfId="0" applyFont="1" applyBorder="1" applyAlignment="1">
      <alignment horizontal="distributed" vertical="center"/>
    </xf>
    <xf numFmtId="0" fontId="24" fillId="0" borderId="0" xfId="0" applyFont="1" applyBorder="1" applyAlignment="1">
      <alignment horizontal="distributed" vertical="center" wrapText="1" shrinkToFit="1"/>
    </xf>
    <xf numFmtId="0" fontId="21" fillId="0" borderId="27" xfId="0" applyFont="1" applyBorder="1" applyAlignment="1">
      <alignment horizontal="center" vertical="center"/>
    </xf>
    <xf numFmtId="0" fontId="23" fillId="0" borderId="18" xfId="0" applyFont="1" applyBorder="1" applyAlignment="1">
      <alignment horizontal="center"/>
    </xf>
    <xf numFmtId="0" fontId="20" fillId="0" borderId="24" xfId="0" applyFont="1" applyFill="1" applyBorder="1" applyAlignment="1">
      <alignment horizontal="center" vertical="center"/>
    </xf>
    <xf numFmtId="0" fontId="0" fillId="0" borderId="24" xfId="0" applyBorder="1" applyAlignment="1">
      <alignment horizontal="center" vertical="center"/>
    </xf>
    <xf numFmtId="0" fontId="20" fillId="0" borderId="0" xfId="0" applyFont="1" applyFill="1" applyBorder="1" applyAlignment="1">
      <alignment horizontal="center" vertical="center"/>
    </xf>
    <xf numFmtId="0" fontId="0" fillId="0" borderId="0" xfId="0" applyBorder="1" applyAlignment="1">
      <alignment horizontal="center" vertical="center"/>
    </xf>
    <xf numFmtId="0" fontId="20" fillId="0" borderId="0" xfId="0" applyFont="1" applyFill="1" applyAlignment="1">
      <alignment horizontal="left" vertical="center"/>
    </xf>
    <xf numFmtId="0" fontId="0" fillId="0" borderId="0" xfId="0" applyAlignment="1">
      <alignment horizontal="left" vertical="center"/>
    </xf>
    <xf numFmtId="182" fontId="4" fillId="0" borderId="0" xfId="0" applyNumberFormat="1" applyFont="1" applyFill="1" applyBorder="1" applyAlignment="1">
      <alignment vertical="center"/>
    </xf>
    <xf numFmtId="182" fontId="21" fillId="0" borderId="0" xfId="0" applyNumberFormat="1" applyFont="1" applyFill="1" applyBorder="1" applyAlignment="1">
      <alignment vertical="center"/>
    </xf>
    <xf numFmtId="182" fontId="4" fillId="0" borderId="0" xfId="0" applyNumberFormat="1" applyFont="1" applyFill="1" applyAlignment="1">
      <alignment vertical="center"/>
    </xf>
    <xf numFmtId="182" fontId="21" fillId="0" borderId="0" xfId="0" applyNumberFormat="1" applyFont="1" applyFill="1" applyAlignment="1">
      <alignment vertical="center"/>
    </xf>
    <xf numFmtId="179" fontId="21" fillId="0" borderId="0" xfId="0" applyNumberFormat="1" applyFont="1" applyFill="1" applyBorder="1" applyAlignment="1">
      <alignment horizontal="right" vertical="center" indent="1"/>
    </xf>
    <xf numFmtId="179" fontId="4" fillId="0" borderId="0" xfId="0" applyNumberFormat="1" applyFont="1" applyFill="1" applyBorder="1" applyAlignment="1">
      <alignment horizontal="right" vertical="center" indent="1"/>
    </xf>
    <xf numFmtId="0" fontId="0" fillId="0" borderId="0" xfId="0" applyFont="1" applyFill="1" applyBorder="1" applyAlignment="1">
      <alignment horizontal="center"/>
    </xf>
    <xf numFmtId="0" fontId="0" fillId="0" borderId="11" xfId="0" applyFont="1" applyFill="1" applyBorder="1" applyAlignment="1">
      <alignment horizontal="center"/>
    </xf>
    <xf numFmtId="0" fontId="23" fillId="0" borderId="0" xfId="0" applyFont="1" applyFill="1" applyBorder="1" applyAlignment="1">
      <alignment horizontal="right" indent="1"/>
    </xf>
    <xf numFmtId="0" fontId="21" fillId="0" borderId="3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30" xfId="0" applyFont="1" applyFill="1" applyBorder="1" applyAlignment="1">
      <alignment horizontal="center"/>
    </xf>
    <xf numFmtId="0" fontId="21" fillId="0" borderId="14" xfId="0" applyFont="1" applyFill="1" applyBorder="1" applyAlignment="1">
      <alignment horizontal="center" vertical="top"/>
    </xf>
    <xf numFmtId="0" fontId="23" fillId="0" borderId="30" xfId="0" applyFont="1" applyFill="1" applyBorder="1" applyAlignment="1">
      <alignment/>
    </xf>
    <xf numFmtId="0" fontId="23" fillId="0" borderId="25" xfId="0" applyFont="1" applyFill="1" applyBorder="1" applyAlignment="1">
      <alignment/>
    </xf>
    <xf numFmtId="0" fontId="23" fillId="0" borderId="14" xfId="0" applyFont="1" applyFill="1" applyBorder="1" applyAlignment="1">
      <alignment/>
    </xf>
    <xf numFmtId="178" fontId="21" fillId="0" borderId="0" xfId="0" applyNumberFormat="1" applyFont="1" applyFill="1" applyBorder="1" applyAlignment="1">
      <alignment vertical="center"/>
    </xf>
    <xf numFmtId="178" fontId="21" fillId="0" borderId="0" xfId="0" applyNumberFormat="1" applyFont="1" applyFill="1" applyBorder="1" applyAlignment="1">
      <alignment horizontal="center" vertical="center"/>
    </xf>
    <xf numFmtId="178" fontId="21" fillId="0" borderId="11" xfId="0" applyNumberFormat="1" applyFont="1" applyFill="1" applyBorder="1" applyAlignment="1">
      <alignment horizontal="center" vertical="center"/>
    </xf>
    <xf numFmtId="0" fontId="24" fillId="0" borderId="0" xfId="0" applyFont="1" applyFill="1" applyBorder="1" applyAlignment="1">
      <alignment horizontal="distributed" vertical="center" shrinkToFit="1"/>
    </xf>
    <xf numFmtId="0" fontId="21" fillId="0" borderId="18" xfId="0" applyFont="1" applyFill="1" applyBorder="1" applyAlignment="1">
      <alignment horizontal="distributed" vertical="center"/>
    </xf>
    <xf numFmtId="0" fontId="26" fillId="0" borderId="0" xfId="0" applyFont="1" applyFill="1" applyBorder="1" applyAlignment="1">
      <alignment horizontal="distributed" vertical="top" wrapText="1" shrinkToFit="1"/>
    </xf>
    <xf numFmtId="0" fontId="26" fillId="0" borderId="0" xfId="0" applyFont="1" applyFill="1" applyBorder="1" applyAlignment="1">
      <alignment horizontal="distributed" vertical="top" shrinkToFit="1"/>
    </xf>
    <xf numFmtId="38" fontId="21" fillId="0" borderId="0" xfId="17" applyFont="1" applyFill="1" applyAlignment="1">
      <alignment/>
    </xf>
    <xf numFmtId="0" fontId="23" fillId="0" borderId="18" xfId="0" applyFont="1" applyFill="1" applyBorder="1" applyAlignment="1">
      <alignment horizontal="distributed" vertical="center"/>
    </xf>
    <xf numFmtId="177" fontId="21" fillId="0" borderId="1" xfId="0" applyNumberFormat="1" applyFont="1" applyFill="1" applyBorder="1" applyAlignment="1">
      <alignment horizontal="center" vertical="center"/>
    </xf>
    <xf numFmtId="0" fontId="21" fillId="0" borderId="1" xfId="0" applyFont="1" applyFill="1" applyBorder="1" applyAlignment="1">
      <alignment vertical="center"/>
    </xf>
    <xf numFmtId="0" fontId="21" fillId="0" borderId="0" xfId="0" applyFont="1" applyFill="1" applyBorder="1" applyAlignment="1">
      <alignment horizontal="center"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178" fontId="21" fillId="0" borderId="18" xfId="0" applyNumberFormat="1" applyFont="1" applyFill="1" applyBorder="1" applyAlignment="1">
      <alignment vertical="center"/>
    </xf>
    <xf numFmtId="178" fontId="21" fillId="0" borderId="16" xfId="0" applyNumberFormat="1" applyFont="1" applyFill="1" applyBorder="1" applyAlignment="1">
      <alignment vertical="center"/>
    </xf>
    <xf numFmtId="178" fontId="21" fillId="0" borderId="11" xfId="0" applyNumberFormat="1" applyFont="1" applyFill="1" applyBorder="1" applyAlignment="1">
      <alignment vertical="center"/>
    </xf>
    <xf numFmtId="0" fontId="21" fillId="0" borderId="27" xfId="0" applyFont="1" applyFill="1" applyBorder="1" applyAlignment="1">
      <alignment horizontal="center" vertical="center"/>
    </xf>
    <xf numFmtId="0" fontId="21" fillId="0" borderId="0" xfId="0" applyFont="1" applyFill="1" applyAlignment="1">
      <alignment/>
    </xf>
    <xf numFmtId="0" fontId="21" fillId="0" borderId="0" xfId="0" applyFont="1" applyFill="1" applyAlignment="1" quotePrefix="1">
      <alignment horizontal="right"/>
    </xf>
    <xf numFmtId="194" fontId="21" fillId="0" borderId="0" xfId="0" applyNumberFormat="1" applyFont="1" applyFill="1" applyAlignment="1">
      <alignment/>
    </xf>
    <xf numFmtId="182" fontId="4" fillId="0" borderId="4" xfId="17" applyNumberFormat="1" applyFont="1" applyFill="1" applyBorder="1" applyAlignment="1">
      <alignment/>
    </xf>
    <xf numFmtId="182" fontId="4" fillId="0" borderId="3" xfId="17" applyNumberFormat="1" applyFont="1" applyFill="1" applyBorder="1" applyAlignment="1">
      <alignment/>
    </xf>
    <xf numFmtId="183" fontId="21" fillId="0" borderId="0" xfId="0" applyNumberFormat="1" applyFont="1" applyFill="1" applyAlignment="1">
      <alignment/>
    </xf>
    <xf numFmtId="182" fontId="21" fillId="0" borderId="0" xfId="17" applyNumberFormat="1" applyFont="1" applyFill="1" applyAlignment="1">
      <alignment/>
    </xf>
    <xf numFmtId="49" fontId="21" fillId="0" borderId="0" xfId="0" applyNumberFormat="1" applyFont="1" applyFill="1" applyAlignment="1">
      <alignment horizontal="right"/>
    </xf>
    <xf numFmtId="196" fontId="21" fillId="0" borderId="0" xfId="17" applyNumberFormat="1" applyFont="1" applyFill="1" applyAlignment="1">
      <alignment/>
    </xf>
    <xf numFmtId="195" fontId="21" fillId="0" borderId="0" xfId="0" applyNumberFormat="1" applyFont="1" applyFill="1" applyAlignment="1">
      <alignment/>
    </xf>
    <xf numFmtId="178" fontId="21" fillId="0" borderId="1" xfId="0" applyNumberFormat="1" applyFont="1" applyFill="1" applyBorder="1" applyAlignment="1">
      <alignment vertical="center"/>
    </xf>
    <xf numFmtId="178" fontId="21" fillId="0" borderId="17" xfId="0" applyNumberFormat="1" applyFont="1" applyFill="1" applyBorder="1" applyAlignment="1">
      <alignment vertical="center"/>
    </xf>
    <xf numFmtId="0" fontId="26" fillId="0" borderId="0" xfId="0" applyFont="1" applyFill="1" applyBorder="1" applyAlignment="1">
      <alignment horizontal="distributed"/>
    </xf>
    <xf numFmtId="196" fontId="4" fillId="0" borderId="4" xfId="17" applyNumberFormat="1" applyFont="1" applyFill="1" applyBorder="1" applyAlignment="1">
      <alignment/>
    </xf>
    <xf numFmtId="196" fontId="4" fillId="0" borderId="3" xfId="17" applyNumberFormat="1" applyFont="1" applyFill="1" applyBorder="1" applyAlignment="1">
      <alignment/>
    </xf>
    <xf numFmtId="0" fontId="21" fillId="0" borderId="1" xfId="0" applyFont="1" applyFill="1" applyBorder="1" applyAlignment="1">
      <alignment horizontal="distributed" vertical="center"/>
    </xf>
    <xf numFmtId="0" fontId="21" fillId="0" borderId="17" xfId="0" applyFont="1" applyFill="1" applyBorder="1" applyAlignment="1">
      <alignment horizontal="distributed" vertical="center"/>
    </xf>
    <xf numFmtId="0" fontId="21" fillId="0" borderId="18" xfId="0" applyFont="1" applyFill="1" applyBorder="1" applyAlignment="1">
      <alignment horizontal="distributed" vertical="center"/>
    </xf>
    <xf numFmtId="0" fontId="21" fillId="0" borderId="16" xfId="0" applyFont="1" applyFill="1" applyBorder="1" applyAlignment="1">
      <alignment horizontal="distributed" vertical="center"/>
    </xf>
    <xf numFmtId="194" fontId="4" fillId="0" borderId="4" xfId="0" applyNumberFormat="1" applyFont="1" applyFill="1" applyBorder="1" applyAlignment="1">
      <alignment/>
    </xf>
    <xf numFmtId="194" fontId="4" fillId="0" borderId="3" xfId="0" applyNumberFormat="1" applyFont="1" applyFill="1" applyBorder="1" applyAlignment="1">
      <alignment/>
    </xf>
    <xf numFmtId="195" fontId="4" fillId="0" borderId="4" xfId="0" applyNumberFormat="1" applyFont="1" applyFill="1" applyBorder="1" applyAlignment="1">
      <alignment/>
    </xf>
    <xf numFmtId="195" fontId="4" fillId="0" borderId="3" xfId="0" applyNumberFormat="1" applyFont="1" applyFill="1" applyBorder="1" applyAlignment="1">
      <alignment/>
    </xf>
    <xf numFmtId="183" fontId="4" fillId="0" borderId="4" xfId="0" applyNumberFormat="1" applyFont="1" applyFill="1" applyBorder="1" applyAlignment="1">
      <alignment/>
    </xf>
    <xf numFmtId="183" fontId="4" fillId="0" borderId="3" xfId="0" applyNumberFormat="1" applyFont="1"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400050</xdr:colOff>
      <xdr:row>123</xdr:row>
      <xdr:rowOff>38100</xdr:rowOff>
    </xdr:from>
    <xdr:to>
      <xdr:col>24</xdr:col>
      <xdr:colOff>400050</xdr:colOff>
      <xdr:row>127</xdr:row>
      <xdr:rowOff>38100</xdr:rowOff>
    </xdr:to>
    <xdr:sp>
      <xdr:nvSpPr>
        <xdr:cNvPr id="1" name="Line 2"/>
        <xdr:cNvSpPr>
          <a:spLocks/>
        </xdr:cNvSpPr>
      </xdr:nvSpPr>
      <xdr:spPr>
        <a:xfrm>
          <a:off x="6915150" y="10163175"/>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371475</xdr:colOff>
      <xdr:row>159</xdr:row>
      <xdr:rowOff>0</xdr:rowOff>
    </xdr:from>
    <xdr:to>
      <xdr:col>24</xdr:col>
      <xdr:colOff>371475</xdr:colOff>
      <xdr:row>159</xdr:row>
      <xdr:rowOff>0</xdr:rowOff>
    </xdr:to>
    <xdr:sp>
      <xdr:nvSpPr>
        <xdr:cNvPr id="2" name="Line 3"/>
        <xdr:cNvSpPr>
          <a:spLocks/>
        </xdr:cNvSpPr>
      </xdr:nvSpPr>
      <xdr:spPr>
        <a:xfrm flipH="1">
          <a:off x="6886575" y="128682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352425</xdr:colOff>
      <xdr:row>19</xdr:row>
      <xdr:rowOff>0</xdr:rowOff>
    </xdr:from>
    <xdr:to>
      <xdr:col>9</xdr:col>
      <xdr:colOff>352425</xdr:colOff>
      <xdr:row>20</xdr:row>
      <xdr:rowOff>57150</xdr:rowOff>
    </xdr:to>
    <xdr:sp>
      <xdr:nvSpPr>
        <xdr:cNvPr id="3" name="Line 4"/>
        <xdr:cNvSpPr>
          <a:spLocks/>
        </xdr:cNvSpPr>
      </xdr:nvSpPr>
      <xdr:spPr>
        <a:xfrm flipH="1">
          <a:off x="2305050" y="2200275"/>
          <a:ext cx="0" cy="133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381000</xdr:colOff>
      <xdr:row>90</xdr:row>
      <xdr:rowOff>28575</xdr:rowOff>
    </xdr:from>
    <xdr:to>
      <xdr:col>21</xdr:col>
      <xdr:colOff>381000</xdr:colOff>
      <xdr:row>127</xdr:row>
      <xdr:rowOff>28575</xdr:rowOff>
    </xdr:to>
    <xdr:sp>
      <xdr:nvSpPr>
        <xdr:cNvPr id="4" name="Line 5"/>
        <xdr:cNvSpPr>
          <a:spLocks/>
        </xdr:cNvSpPr>
      </xdr:nvSpPr>
      <xdr:spPr>
        <a:xfrm flipH="1">
          <a:off x="5876925" y="7639050"/>
          <a:ext cx="0" cy="28194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0</xdr:row>
      <xdr:rowOff>0</xdr:rowOff>
    </xdr:from>
    <xdr:to>
      <xdr:col>6</xdr:col>
      <xdr:colOff>390525</xdr:colOff>
      <xdr:row>0</xdr:row>
      <xdr:rowOff>0</xdr:rowOff>
    </xdr:to>
    <xdr:sp>
      <xdr:nvSpPr>
        <xdr:cNvPr id="1" name="Line 1"/>
        <xdr:cNvSpPr>
          <a:spLocks/>
        </xdr:cNvSpPr>
      </xdr:nvSpPr>
      <xdr:spPr>
        <a:xfrm flipH="1">
          <a:off x="13239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400050</xdr:colOff>
      <xdr:row>0</xdr:row>
      <xdr:rowOff>0</xdr:rowOff>
    </xdr:from>
    <xdr:to>
      <xdr:col>24</xdr:col>
      <xdr:colOff>400050</xdr:colOff>
      <xdr:row>0</xdr:row>
      <xdr:rowOff>0</xdr:rowOff>
    </xdr:to>
    <xdr:sp>
      <xdr:nvSpPr>
        <xdr:cNvPr id="2" name="Line 2"/>
        <xdr:cNvSpPr>
          <a:spLocks/>
        </xdr:cNvSpPr>
      </xdr:nvSpPr>
      <xdr:spPr>
        <a:xfrm flipH="1">
          <a:off x="69151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371475</xdr:colOff>
      <xdr:row>28</xdr:row>
      <xdr:rowOff>38100</xdr:rowOff>
    </xdr:from>
    <xdr:to>
      <xdr:col>24</xdr:col>
      <xdr:colOff>371475</xdr:colOff>
      <xdr:row>30</xdr:row>
      <xdr:rowOff>38100</xdr:rowOff>
    </xdr:to>
    <xdr:sp>
      <xdr:nvSpPr>
        <xdr:cNvPr id="3" name="Line 3"/>
        <xdr:cNvSpPr>
          <a:spLocks/>
        </xdr:cNvSpPr>
      </xdr:nvSpPr>
      <xdr:spPr>
        <a:xfrm flipH="1">
          <a:off x="6886575" y="2924175"/>
          <a:ext cx="0" cy="1524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18</xdr:row>
      <xdr:rowOff>38100</xdr:rowOff>
    </xdr:from>
    <xdr:to>
      <xdr:col>9</xdr:col>
      <xdr:colOff>361950</xdr:colOff>
      <xdr:row>23</xdr:row>
      <xdr:rowOff>38100</xdr:rowOff>
    </xdr:to>
    <xdr:sp>
      <xdr:nvSpPr>
        <xdr:cNvPr id="4" name="Line 7"/>
        <xdr:cNvSpPr>
          <a:spLocks/>
        </xdr:cNvSpPr>
      </xdr:nvSpPr>
      <xdr:spPr>
        <a:xfrm>
          <a:off x="2314575" y="2162175"/>
          <a:ext cx="0" cy="381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371475</xdr:colOff>
      <xdr:row>24</xdr:row>
      <xdr:rowOff>38100</xdr:rowOff>
    </xdr:from>
    <xdr:to>
      <xdr:col>6</xdr:col>
      <xdr:colOff>371475</xdr:colOff>
      <xdr:row>47</xdr:row>
      <xdr:rowOff>66675</xdr:rowOff>
    </xdr:to>
    <xdr:sp>
      <xdr:nvSpPr>
        <xdr:cNvPr id="5" name="Line 8"/>
        <xdr:cNvSpPr>
          <a:spLocks/>
        </xdr:cNvSpPr>
      </xdr:nvSpPr>
      <xdr:spPr>
        <a:xfrm>
          <a:off x="1304925" y="2619375"/>
          <a:ext cx="0" cy="1781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82</xdr:row>
      <xdr:rowOff>9525</xdr:rowOff>
    </xdr:from>
    <xdr:to>
      <xdr:col>6</xdr:col>
      <xdr:colOff>361950</xdr:colOff>
      <xdr:row>104</xdr:row>
      <xdr:rowOff>57150</xdr:rowOff>
    </xdr:to>
    <xdr:sp>
      <xdr:nvSpPr>
        <xdr:cNvPr id="6" name="Line 9"/>
        <xdr:cNvSpPr>
          <a:spLocks/>
        </xdr:cNvSpPr>
      </xdr:nvSpPr>
      <xdr:spPr>
        <a:xfrm>
          <a:off x="1295400" y="7010400"/>
          <a:ext cx="0" cy="17240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361950</xdr:colOff>
      <xdr:row>11</xdr:row>
      <xdr:rowOff>38100</xdr:rowOff>
    </xdr:from>
    <xdr:to>
      <xdr:col>24</xdr:col>
      <xdr:colOff>361950</xdr:colOff>
      <xdr:row>13</xdr:row>
      <xdr:rowOff>38100</xdr:rowOff>
    </xdr:to>
    <xdr:sp>
      <xdr:nvSpPr>
        <xdr:cNvPr id="7" name="Line 11"/>
        <xdr:cNvSpPr>
          <a:spLocks/>
        </xdr:cNvSpPr>
      </xdr:nvSpPr>
      <xdr:spPr>
        <a:xfrm flipH="1">
          <a:off x="6877050" y="1628775"/>
          <a:ext cx="0" cy="1524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28</xdr:row>
      <xdr:rowOff>85725</xdr:rowOff>
    </xdr:from>
    <xdr:ext cx="76200" cy="209550"/>
    <xdr:sp>
      <xdr:nvSpPr>
        <xdr:cNvPr id="1" name="TextBox 1"/>
        <xdr:cNvSpPr txBox="1">
          <a:spLocks noChangeArrowheads="1"/>
        </xdr:cNvSpPr>
      </xdr:nvSpPr>
      <xdr:spPr>
        <a:xfrm>
          <a:off x="1962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xdr:colOff>
      <xdr:row>0</xdr:row>
      <xdr:rowOff>0</xdr:rowOff>
    </xdr:from>
    <xdr:ext cx="76200" cy="209550"/>
    <xdr:sp>
      <xdr:nvSpPr>
        <xdr:cNvPr id="1" name="TextBox 1"/>
        <xdr:cNvSpPr txBox="1">
          <a:spLocks noChangeArrowheads="1"/>
        </xdr:cNvSpPr>
      </xdr:nvSpPr>
      <xdr:spPr>
        <a:xfrm>
          <a:off x="1962150" y="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5"/>
  <sheetViews>
    <sheetView workbookViewId="0" topLeftCell="A1">
      <selection activeCell="J5" sqref="J5"/>
    </sheetView>
  </sheetViews>
  <sheetFormatPr defaultColWidth="9.00390625" defaultRowHeight="13.5"/>
  <sheetData>
    <row r="1" ht="26.25" customHeight="1"/>
    <row r="2" ht="22.5" customHeight="1"/>
    <row r="4" ht="145.5" customHeight="1"/>
    <row r="5" spans="1:9" s="76" customFormat="1" ht="55.5" customHeight="1">
      <c r="A5" s="368" t="s">
        <v>706</v>
      </c>
      <c r="B5" s="368"/>
      <c r="C5" s="368"/>
      <c r="D5" s="368"/>
      <c r="E5" s="368"/>
      <c r="F5" s="368"/>
      <c r="G5" s="368"/>
      <c r="H5" s="368"/>
      <c r="I5" s="368"/>
    </row>
  </sheetData>
  <mergeCells count="1">
    <mergeCell ref="A5:I5"/>
  </mergeCells>
  <printOptions/>
  <pageMargins left="0.75" right="0.75" top="1" bottom="1" header="0.512" footer="0.512"/>
  <pageSetup horizontalDpi="400" verticalDpi="400" orientation="portrait" paperSize="9" r:id="rId1"/>
  <headerFooter alignWithMargins="0">
    <oddHeader>&amp;R&amp;8議会 ・ 行財政　　　179</oddHeader>
  </headerFooter>
</worksheet>
</file>

<file path=xl/worksheets/sheet10.xml><?xml version="1.0" encoding="utf-8"?>
<worksheet xmlns="http://schemas.openxmlformats.org/spreadsheetml/2006/main" xmlns:r="http://schemas.openxmlformats.org/officeDocument/2006/relationships">
  <dimension ref="A1:J41"/>
  <sheetViews>
    <sheetView workbookViewId="0" topLeftCell="A1">
      <selection activeCell="Q15" sqref="Q15"/>
    </sheetView>
  </sheetViews>
  <sheetFormatPr defaultColWidth="9.00390625" defaultRowHeight="13.5"/>
  <cols>
    <col min="1" max="1" width="3.375" style="0" customWidth="1"/>
    <col min="2" max="2" width="18.125" style="0" customWidth="1"/>
    <col min="3" max="3" width="0.875" style="0" customWidth="1"/>
    <col min="4" max="4" width="13.125" style="0" customWidth="1"/>
    <col min="5" max="5" width="13.25390625" style="0" customWidth="1"/>
    <col min="6" max="8" width="13.125" style="0" customWidth="1"/>
  </cols>
  <sheetData>
    <row r="1" spans="1:7" ht="26.25" customHeight="1">
      <c r="A1" s="4"/>
      <c r="B1" s="4"/>
      <c r="C1" s="4"/>
      <c r="D1" s="4"/>
      <c r="E1" s="4"/>
      <c r="F1" s="4"/>
      <c r="G1" s="4"/>
    </row>
    <row r="2" spans="1:8" ht="22.5" customHeight="1">
      <c r="A2" s="100" t="s">
        <v>149</v>
      </c>
      <c r="B2" s="95"/>
      <c r="C2" s="95"/>
      <c r="D2" s="95"/>
      <c r="E2" s="95"/>
      <c r="F2" s="95"/>
      <c r="G2" s="95"/>
      <c r="H2" s="95"/>
    </row>
    <row r="3" spans="1:8" ht="13.5" customHeight="1">
      <c r="A3" s="232" t="s">
        <v>621</v>
      </c>
      <c r="B3" s="98"/>
      <c r="C3" s="3"/>
      <c r="H3" s="297" t="s">
        <v>705</v>
      </c>
    </row>
    <row r="4" spans="1:9" ht="27" customHeight="1">
      <c r="A4" s="433" t="s">
        <v>150</v>
      </c>
      <c r="B4" s="433"/>
      <c r="C4" s="173"/>
      <c r="D4" s="235" t="s">
        <v>287</v>
      </c>
      <c r="E4" s="235" t="s">
        <v>296</v>
      </c>
      <c r="F4" s="235" t="s">
        <v>299</v>
      </c>
      <c r="G4" s="235" t="s">
        <v>321</v>
      </c>
      <c r="H4" s="234" t="s">
        <v>531</v>
      </c>
      <c r="I4" s="6"/>
    </row>
    <row r="5" spans="1:9" ht="4.5" customHeight="1">
      <c r="A5" s="437"/>
      <c r="B5" s="437"/>
      <c r="C5" s="236"/>
      <c r="D5" s="237"/>
      <c r="E5" s="237"/>
      <c r="F5" s="237"/>
      <c r="G5" s="237"/>
      <c r="H5" s="17"/>
      <c r="I5" s="6"/>
    </row>
    <row r="6" spans="1:9" ht="18" customHeight="1">
      <c r="A6" s="362" t="s">
        <v>80</v>
      </c>
      <c r="B6" s="362"/>
      <c r="C6" s="154"/>
      <c r="D6" s="210">
        <v>63774582639</v>
      </c>
      <c r="E6" s="210">
        <v>59197066968</v>
      </c>
      <c r="F6" s="210">
        <v>62215709588</v>
      </c>
      <c r="G6" s="238">
        <v>63133197124</v>
      </c>
      <c r="H6" s="239">
        <v>67786985134</v>
      </c>
      <c r="I6" s="6"/>
    </row>
    <row r="7" spans="1:9" ht="4.5" customHeight="1">
      <c r="A7" s="362"/>
      <c r="B7" s="362"/>
      <c r="C7" s="154"/>
      <c r="D7" s="238"/>
      <c r="E7" s="238"/>
      <c r="F7" s="238"/>
      <c r="G7" s="238"/>
      <c r="H7" s="239"/>
      <c r="I7" s="6"/>
    </row>
    <row r="8" spans="1:9" ht="18" customHeight="1">
      <c r="A8" s="362" t="s">
        <v>151</v>
      </c>
      <c r="B8" s="362"/>
      <c r="C8" s="154"/>
      <c r="D8" s="216">
        <f>SUM(D9:D17)</f>
        <v>77114780000</v>
      </c>
      <c r="E8" s="216">
        <f>SUM(E9:E17)</f>
        <v>74182895767</v>
      </c>
      <c r="F8" s="216">
        <f>SUM(F9:F17)</f>
        <v>63028254243</v>
      </c>
      <c r="G8" s="238">
        <f>SUM(G9:G17)</f>
        <v>82458910765</v>
      </c>
      <c r="H8" s="239">
        <f>SUM(H9:H17)</f>
        <v>58281477841</v>
      </c>
      <c r="I8" s="6"/>
    </row>
    <row r="9" spans="1:9" ht="18" customHeight="1">
      <c r="A9" s="153"/>
      <c r="B9" s="153" t="s">
        <v>81</v>
      </c>
      <c r="C9" s="154"/>
      <c r="D9" s="210">
        <v>39794335090</v>
      </c>
      <c r="E9" s="210">
        <v>34450721486</v>
      </c>
      <c r="F9" s="210">
        <v>22675872787</v>
      </c>
      <c r="G9" s="238">
        <v>41058986615</v>
      </c>
      <c r="H9" s="239">
        <v>23237355998</v>
      </c>
      <c r="I9" s="6"/>
    </row>
    <row r="10" spans="1:9" ht="18" customHeight="1">
      <c r="A10" s="153"/>
      <c r="B10" s="153" t="s">
        <v>82</v>
      </c>
      <c r="C10" s="154"/>
      <c r="D10" s="210">
        <v>13165543469</v>
      </c>
      <c r="E10" s="210">
        <v>13677793544</v>
      </c>
      <c r="F10" s="210">
        <v>14519908693</v>
      </c>
      <c r="G10" s="238">
        <v>16374993422</v>
      </c>
      <c r="H10" s="239">
        <v>16502659066</v>
      </c>
      <c r="I10" s="6"/>
    </row>
    <row r="11" spans="1:9" ht="18" customHeight="1">
      <c r="A11" s="153"/>
      <c r="B11" s="153" t="s">
        <v>83</v>
      </c>
      <c r="C11" s="154"/>
      <c r="D11" s="210">
        <v>5495724562</v>
      </c>
      <c r="E11" s="210">
        <v>5723145738</v>
      </c>
      <c r="F11" s="210">
        <v>5568550177</v>
      </c>
      <c r="G11" s="238">
        <v>5602797584</v>
      </c>
      <c r="H11" s="239">
        <v>5585070851</v>
      </c>
      <c r="I11" s="6"/>
    </row>
    <row r="12" spans="1:9" ht="18" customHeight="1">
      <c r="A12" s="153"/>
      <c r="B12" s="153" t="s">
        <v>84</v>
      </c>
      <c r="C12" s="154"/>
      <c r="D12" s="210">
        <v>390062903</v>
      </c>
      <c r="E12" s="210">
        <v>1426093787</v>
      </c>
      <c r="F12" s="210">
        <v>1187181297</v>
      </c>
      <c r="G12" s="238">
        <v>245813380</v>
      </c>
      <c r="H12" s="239">
        <v>299962697</v>
      </c>
      <c r="I12" s="6"/>
    </row>
    <row r="13" spans="1:9" ht="18" customHeight="1">
      <c r="A13" s="153"/>
      <c r="B13" s="153" t="s">
        <v>85</v>
      </c>
      <c r="C13" s="154"/>
      <c r="D13" s="210">
        <v>108099733</v>
      </c>
      <c r="E13" s="210">
        <v>108914669</v>
      </c>
      <c r="F13" s="210">
        <v>103513104</v>
      </c>
      <c r="G13" s="216" t="s">
        <v>440</v>
      </c>
      <c r="H13" s="210" t="s">
        <v>625</v>
      </c>
      <c r="I13" s="6"/>
    </row>
    <row r="14" spans="1:9" ht="18" customHeight="1">
      <c r="A14" s="153"/>
      <c r="B14" s="153" t="s">
        <v>86</v>
      </c>
      <c r="C14" s="154"/>
      <c r="D14" s="210">
        <v>1399663372</v>
      </c>
      <c r="E14" s="210">
        <v>1564706440</v>
      </c>
      <c r="F14" s="210">
        <v>1686135530</v>
      </c>
      <c r="G14" s="238">
        <v>1303944508</v>
      </c>
      <c r="H14" s="239">
        <v>1214511358</v>
      </c>
      <c r="I14" s="6"/>
    </row>
    <row r="15" spans="1:9" ht="18" customHeight="1">
      <c r="A15" s="153"/>
      <c r="B15" s="153" t="s">
        <v>87</v>
      </c>
      <c r="C15" s="154"/>
      <c r="D15" s="210">
        <v>10275057829</v>
      </c>
      <c r="E15" s="210">
        <v>10246775286</v>
      </c>
      <c r="F15" s="210">
        <v>10118558594</v>
      </c>
      <c r="G15" s="238">
        <v>10221264827</v>
      </c>
      <c r="H15" s="239">
        <v>1084080045</v>
      </c>
      <c r="I15" s="6"/>
    </row>
    <row r="16" spans="1:9" ht="18" customHeight="1">
      <c r="A16" s="153"/>
      <c r="B16" s="153" t="s">
        <v>88</v>
      </c>
      <c r="C16" s="154"/>
      <c r="D16" s="210">
        <v>6486293042</v>
      </c>
      <c r="E16" s="210">
        <v>6984744817</v>
      </c>
      <c r="F16" s="210">
        <v>7168534061</v>
      </c>
      <c r="G16" s="238">
        <v>7651110429</v>
      </c>
      <c r="H16" s="239">
        <v>8208405798</v>
      </c>
      <c r="I16" s="6"/>
    </row>
    <row r="17" spans="1:9" ht="18" customHeight="1">
      <c r="A17" s="153"/>
      <c r="B17" s="153" t="s">
        <v>639</v>
      </c>
      <c r="C17" s="154"/>
      <c r="D17" s="216" t="s">
        <v>679</v>
      </c>
      <c r="E17" s="216" t="s">
        <v>679</v>
      </c>
      <c r="F17" s="216" t="s">
        <v>679</v>
      </c>
      <c r="G17" s="216" t="s">
        <v>679</v>
      </c>
      <c r="H17" s="239">
        <v>2149432028</v>
      </c>
      <c r="I17" s="6"/>
    </row>
    <row r="18" spans="1:9" ht="4.5" customHeight="1">
      <c r="A18" s="118"/>
      <c r="B18" s="118"/>
      <c r="C18" s="156"/>
      <c r="D18" s="120"/>
      <c r="E18" s="120"/>
      <c r="F18" s="120"/>
      <c r="G18" s="118"/>
      <c r="H18" s="11"/>
      <c r="I18" s="6"/>
    </row>
    <row r="19" spans="1:10" ht="13.5" customHeight="1">
      <c r="A19" s="183" t="s">
        <v>636</v>
      </c>
      <c r="B19" s="107"/>
      <c r="C19" s="107"/>
      <c r="D19" s="107"/>
      <c r="E19" s="107"/>
      <c r="F19" s="107"/>
      <c r="G19" s="107"/>
      <c r="H19" s="13"/>
      <c r="I19" s="6"/>
      <c r="J19" s="6"/>
    </row>
    <row r="20" spans="1:7" ht="13.5" customHeight="1">
      <c r="A20" s="184" t="s">
        <v>697</v>
      </c>
      <c r="B20" s="64"/>
      <c r="C20" s="64"/>
      <c r="D20" s="64"/>
      <c r="E20" s="64"/>
      <c r="F20" s="64"/>
      <c r="G20" s="64"/>
    </row>
    <row r="21" spans="1:7" ht="13.5">
      <c r="A21" s="6"/>
      <c r="B21" s="6"/>
      <c r="C21" s="6"/>
      <c r="D21" s="6"/>
      <c r="E21" s="6"/>
      <c r="F21" s="6"/>
      <c r="G21" s="6"/>
    </row>
    <row r="22" spans="1:7" ht="13.5">
      <c r="A22" s="6"/>
      <c r="B22" s="6"/>
      <c r="C22" s="6"/>
      <c r="D22" s="6"/>
      <c r="E22" s="6"/>
      <c r="F22" s="6"/>
      <c r="G22" s="6"/>
    </row>
    <row r="23" spans="1:7" ht="13.5">
      <c r="A23" s="6"/>
      <c r="B23" s="6"/>
      <c r="C23" s="6"/>
      <c r="D23" s="6"/>
      <c r="E23" s="6"/>
      <c r="F23" s="6"/>
      <c r="G23" s="6"/>
    </row>
    <row r="24" spans="1:8" ht="13.5" customHeight="1">
      <c r="A24" s="233" t="s">
        <v>622</v>
      </c>
      <c r="B24" s="99"/>
      <c r="C24" s="14"/>
      <c r="D24" s="6"/>
      <c r="E24" s="6"/>
      <c r="F24" s="6"/>
      <c r="H24" s="297" t="s">
        <v>705</v>
      </c>
    </row>
    <row r="25" spans="1:8" ht="27" customHeight="1">
      <c r="A25" s="436" t="s">
        <v>150</v>
      </c>
      <c r="B25" s="323"/>
      <c r="C25" s="173"/>
      <c r="D25" s="235" t="s">
        <v>287</v>
      </c>
      <c r="E25" s="235" t="s">
        <v>296</v>
      </c>
      <c r="F25" s="235" t="s">
        <v>299</v>
      </c>
      <c r="G25" s="235" t="s">
        <v>321</v>
      </c>
      <c r="H25" s="234" t="s">
        <v>531</v>
      </c>
    </row>
    <row r="26" spans="1:8" ht="4.5" customHeight="1">
      <c r="A26" s="437"/>
      <c r="B26" s="437"/>
      <c r="C26" s="236"/>
      <c r="D26" s="237"/>
      <c r="E26" s="237"/>
      <c r="F26" s="237"/>
      <c r="G26" s="237"/>
      <c r="H26" s="17"/>
    </row>
    <row r="27" spans="1:8" ht="18" customHeight="1">
      <c r="A27" s="362" t="s">
        <v>80</v>
      </c>
      <c r="B27" s="362"/>
      <c r="C27" s="154"/>
      <c r="D27" s="210">
        <v>62780452782</v>
      </c>
      <c r="E27" s="210">
        <v>58008187559</v>
      </c>
      <c r="F27" s="210">
        <v>60441553829</v>
      </c>
      <c r="G27" s="238">
        <v>61422552710</v>
      </c>
      <c r="H27" s="239">
        <v>62224587351</v>
      </c>
    </row>
    <row r="28" spans="1:8" ht="4.5" customHeight="1">
      <c r="A28" s="362"/>
      <c r="B28" s="362"/>
      <c r="C28" s="154"/>
      <c r="D28" s="240"/>
      <c r="E28" s="240"/>
      <c r="F28" s="240"/>
      <c r="G28" s="240"/>
      <c r="H28" s="241"/>
    </row>
    <row r="29" spans="1:8" ht="18" customHeight="1">
      <c r="A29" s="362" t="s">
        <v>151</v>
      </c>
      <c r="B29" s="362"/>
      <c r="C29" s="154"/>
      <c r="D29" s="216">
        <f>SUM(D30:D38)</f>
        <v>76827905302</v>
      </c>
      <c r="E29" s="216">
        <f>SUM(E30:E38)</f>
        <v>73743896624</v>
      </c>
      <c r="F29" s="216">
        <f>SUM(F30:F38)</f>
        <v>62678194546</v>
      </c>
      <c r="G29" s="238">
        <f>SUM(G30:G38)</f>
        <v>81972788077</v>
      </c>
      <c r="H29" s="239">
        <f>SUM(H30:H38)</f>
        <v>58008761341</v>
      </c>
    </row>
    <row r="30" spans="1:8" ht="18" customHeight="1">
      <c r="A30" s="153"/>
      <c r="B30" s="153" t="s">
        <v>81</v>
      </c>
      <c r="C30" s="154"/>
      <c r="D30" s="210">
        <v>39512380350</v>
      </c>
      <c r="E30" s="210">
        <v>34179601882</v>
      </c>
      <c r="F30" s="210">
        <v>22451019072</v>
      </c>
      <c r="G30" s="238">
        <v>41052366964</v>
      </c>
      <c r="H30" s="239">
        <v>23214858050</v>
      </c>
    </row>
    <row r="31" spans="1:8" ht="18" customHeight="1">
      <c r="A31" s="153"/>
      <c r="B31" s="153" t="s">
        <v>82</v>
      </c>
      <c r="C31" s="154"/>
      <c r="D31" s="210">
        <v>13151780178</v>
      </c>
      <c r="E31" s="210">
        <v>13443502361</v>
      </c>
      <c r="F31" s="210">
        <v>14455145067</v>
      </c>
      <c r="G31" s="238">
        <v>16057492596</v>
      </c>
      <c r="H31" s="239">
        <v>16434586612</v>
      </c>
    </row>
    <row r="32" spans="1:8" ht="18" customHeight="1">
      <c r="A32" s="153"/>
      <c r="B32" s="153" t="s">
        <v>83</v>
      </c>
      <c r="C32" s="154"/>
      <c r="D32" s="210">
        <v>5458053783</v>
      </c>
      <c r="E32" s="210">
        <v>5677788775</v>
      </c>
      <c r="F32" s="210">
        <v>5520837907</v>
      </c>
      <c r="G32" s="238">
        <v>5514625127</v>
      </c>
      <c r="H32" s="239">
        <v>5552985854</v>
      </c>
    </row>
    <row r="33" spans="1:8" ht="18" customHeight="1">
      <c r="A33" s="153"/>
      <c r="B33" s="153" t="s">
        <v>84</v>
      </c>
      <c r="C33" s="154"/>
      <c r="D33" s="210">
        <v>380938792</v>
      </c>
      <c r="E33" s="210">
        <v>1412307818</v>
      </c>
      <c r="F33" s="210">
        <v>1183261404</v>
      </c>
      <c r="G33" s="238">
        <v>221129082</v>
      </c>
      <c r="H33" s="239">
        <v>284965494</v>
      </c>
    </row>
    <row r="34" spans="1:8" ht="18" customHeight="1">
      <c r="A34" s="153"/>
      <c r="B34" s="153" t="s">
        <v>85</v>
      </c>
      <c r="C34" s="154"/>
      <c r="D34" s="210">
        <v>103537304</v>
      </c>
      <c r="E34" s="210">
        <v>103976948</v>
      </c>
      <c r="F34" s="210">
        <v>103513104</v>
      </c>
      <c r="G34" s="216" t="s">
        <v>440</v>
      </c>
      <c r="H34" s="91" t="s">
        <v>638</v>
      </c>
    </row>
    <row r="35" spans="1:8" ht="18" customHeight="1">
      <c r="A35" s="153"/>
      <c r="B35" s="153" t="s">
        <v>86</v>
      </c>
      <c r="C35" s="154"/>
      <c r="D35" s="210">
        <v>1399663372</v>
      </c>
      <c r="E35" s="210">
        <v>1564706440</v>
      </c>
      <c r="F35" s="210">
        <v>1686135530</v>
      </c>
      <c r="G35" s="238">
        <v>1303944508</v>
      </c>
      <c r="H35" s="239">
        <v>1214511358</v>
      </c>
    </row>
    <row r="36" spans="1:8" ht="18" customHeight="1">
      <c r="A36" s="153"/>
      <c r="B36" s="153" t="s">
        <v>87</v>
      </c>
      <c r="C36" s="154"/>
      <c r="D36" s="210">
        <v>10344317690</v>
      </c>
      <c r="E36" s="210">
        <v>10378989489</v>
      </c>
      <c r="F36" s="210">
        <v>10229575736</v>
      </c>
      <c r="G36" s="238">
        <v>10288266270</v>
      </c>
      <c r="H36" s="239">
        <v>1015444220</v>
      </c>
    </row>
    <row r="37" spans="1:8" ht="18" customHeight="1">
      <c r="A37" s="153"/>
      <c r="B37" s="153" t="s">
        <v>88</v>
      </c>
      <c r="C37" s="154"/>
      <c r="D37" s="210">
        <v>6477233833</v>
      </c>
      <c r="E37" s="210">
        <v>6983022911</v>
      </c>
      <c r="F37" s="210">
        <v>7048706726</v>
      </c>
      <c r="G37" s="238">
        <v>7534963530</v>
      </c>
      <c r="H37" s="239">
        <v>8144531850</v>
      </c>
    </row>
    <row r="38" spans="1:8" ht="18" customHeight="1">
      <c r="A38" s="153"/>
      <c r="B38" s="153" t="s">
        <v>639</v>
      </c>
      <c r="C38" s="154"/>
      <c r="D38" s="216" t="s">
        <v>679</v>
      </c>
      <c r="E38" s="216" t="s">
        <v>679</v>
      </c>
      <c r="F38" s="216" t="s">
        <v>679</v>
      </c>
      <c r="G38" s="216" t="s">
        <v>679</v>
      </c>
      <c r="H38" s="239">
        <v>2146877903</v>
      </c>
    </row>
    <row r="39" spans="1:8" ht="4.5" customHeight="1">
      <c r="A39" s="118"/>
      <c r="B39" s="118"/>
      <c r="C39" s="156"/>
      <c r="D39" s="120"/>
      <c r="E39" s="120"/>
      <c r="F39" s="120"/>
      <c r="G39" s="118"/>
      <c r="H39" s="11"/>
    </row>
    <row r="40" spans="1:9" ht="13.5" customHeight="1">
      <c r="A40" s="106" t="s">
        <v>636</v>
      </c>
      <c r="B40" s="104"/>
      <c r="C40" s="104"/>
      <c r="D40" s="104"/>
      <c r="E40" s="104"/>
      <c r="F40" s="104"/>
      <c r="G40" s="107"/>
      <c r="H40" s="13"/>
      <c r="I40" s="6"/>
    </row>
    <row r="41" ht="13.5">
      <c r="A41" s="184" t="s">
        <v>697</v>
      </c>
    </row>
  </sheetData>
  <mergeCells count="10">
    <mergeCell ref="A4:B4"/>
    <mergeCell ref="A28:B28"/>
    <mergeCell ref="A29:B29"/>
    <mergeCell ref="A5:B5"/>
    <mergeCell ref="A6:B6"/>
    <mergeCell ref="A7:B7"/>
    <mergeCell ref="A8:B8"/>
    <mergeCell ref="A25:B25"/>
    <mergeCell ref="A26:B26"/>
    <mergeCell ref="A27:B27"/>
  </mergeCells>
  <printOptions/>
  <pageMargins left="0.7086614173228347" right="0.7086614173228347" top="0.984251968503937" bottom="0.984251968503937" header="0.5118110236220472" footer="0.5118110236220472"/>
  <pageSetup horizontalDpi="600" verticalDpi="600" orientation="portrait" paperSize="9" r:id="rId1"/>
  <headerFooter alignWithMargins="0">
    <oddHeader>&amp;L&amp;8 188　　　議会 ・ 行財政</oddHeader>
  </headerFooter>
</worksheet>
</file>

<file path=xl/worksheets/sheet11.xml><?xml version="1.0" encoding="utf-8"?>
<worksheet xmlns="http://schemas.openxmlformats.org/spreadsheetml/2006/main" xmlns:r="http://schemas.openxmlformats.org/officeDocument/2006/relationships">
  <dimension ref="A1:J57"/>
  <sheetViews>
    <sheetView workbookViewId="0" topLeftCell="A1">
      <selection activeCell="L31" sqref="L31"/>
    </sheetView>
  </sheetViews>
  <sheetFormatPr defaultColWidth="9.00390625" defaultRowHeight="13.5"/>
  <cols>
    <col min="1" max="1" width="3.375" style="0" customWidth="1"/>
    <col min="2" max="2" width="18.125" style="0" customWidth="1"/>
    <col min="3" max="3" width="0.875" style="0" customWidth="1"/>
    <col min="4" max="4" width="13.125" style="0" customWidth="1"/>
    <col min="5" max="5" width="13.25390625" style="0" customWidth="1"/>
    <col min="6" max="8" width="13.125" style="0" customWidth="1"/>
  </cols>
  <sheetData>
    <row r="1" spans="1:7" ht="26.25" customHeight="1">
      <c r="A1" s="4"/>
      <c r="B1" s="4"/>
      <c r="C1" s="4"/>
      <c r="D1" s="4"/>
      <c r="E1" s="4"/>
      <c r="F1" s="4"/>
      <c r="G1" s="4"/>
    </row>
    <row r="2" spans="1:8" ht="22.5" customHeight="1">
      <c r="A2" s="100" t="s">
        <v>152</v>
      </c>
      <c r="B2" s="100"/>
      <c r="C2" s="100"/>
      <c r="D2" s="100"/>
      <c r="E2" s="100"/>
      <c r="F2" s="100"/>
      <c r="G2" s="100"/>
      <c r="H2" s="100"/>
    </row>
    <row r="3" spans="1:8" ht="13.5" customHeight="1">
      <c r="A3" s="232" t="s">
        <v>621</v>
      </c>
      <c r="B3" s="98"/>
      <c r="C3" s="3"/>
      <c r="G3" s="1"/>
      <c r="H3" s="297" t="s">
        <v>705</v>
      </c>
    </row>
    <row r="4" spans="1:9" ht="24" customHeight="1">
      <c r="A4" s="440" t="s">
        <v>89</v>
      </c>
      <c r="B4" s="440"/>
      <c r="C4" s="242"/>
      <c r="D4" s="243" t="s">
        <v>287</v>
      </c>
      <c r="E4" s="243" t="s">
        <v>296</v>
      </c>
      <c r="F4" s="235" t="s">
        <v>299</v>
      </c>
      <c r="G4" s="235" t="s">
        <v>321</v>
      </c>
      <c r="H4" s="234" t="s">
        <v>531</v>
      </c>
      <c r="I4" s="6"/>
    </row>
    <row r="5" spans="1:9" ht="3" customHeight="1">
      <c r="A5" s="441"/>
      <c r="B5" s="441"/>
      <c r="C5" s="244"/>
      <c r="D5" s="151"/>
      <c r="E5" s="151"/>
      <c r="F5" s="120"/>
      <c r="G5" s="120"/>
      <c r="H5" s="6"/>
      <c r="I5" s="6"/>
    </row>
    <row r="6" spans="1:9" ht="15.75" customHeight="1">
      <c r="A6" s="438" t="s">
        <v>79</v>
      </c>
      <c r="B6" s="438"/>
      <c r="C6" s="245"/>
      <c r="D6" s="246">
        <f>SUM(D8:D29)</f>
        <v>63774582639</v>
      </c>
      <c r="E6" s="216">
        <f>SUM(E8:E29)</f>
        <v>59197066968</v>
      </c>
      <c r="F6" s="216">
        <f>SUM(F8:F29)</f>
        <v>62215709588</v>
      </c>
      <c r="G6" s="216">
        <f>SUM(G8:G29)</f>
        <v>63133197124</v>
      </c>
      <c r="H6" s="91">
        <f>SUM(H8:H29)</f>
        <v>67786985134</v>
      </c>
      <c r="I6" s="6"/>
    </row>
    <row r="7" spans="1:9" ht="4.5" customHeight="1">
      <c r="A7" s="438"/>
      <c r="B7" s="438"/>
      <c r="C7" s="245"/>
      <c r="D7" s="247"/>
      <c r="E7" s="248"/>
      <c r="F7" s="248"/>
      <c r="G7" s="248"/>
      <c r="H7" s="249"/>
      <c r="I7" s="6"/>
    </row>
    <row r="8" spans="1:9" ht="15.75" customHeight="1">
      <c r="A8" s="438" t="s">
        <v>90</v>
      </c>
      <c r="B8" s="438"/>
      <c r="C8" s="245"/>
      <c r="D8" s="210">
        <v>33353451378</v>
      </c>
      <c r="E8" s="210">
        <v>33583834222</v>
      </c>
      <c r="F8" s="210">
        <v>35531929715</v>
      </c>
      <c r="G8" s="210">
        <v>37898720739</v>
      </c>
      <c r="H8" s="91">
        <v>38015922710</v>
      </c>
      <c r="I8" s="6"/>
    </row>
    <row r="9" spans="1:9" ht="15.75" customHeight="1">
      <c r="A9" s="438" t="s">
        <v>91</v>
      </c>
      <c r="B9" s="438"/>
      <c r="C9" s="245"/>
      <c r="D9" s="210">
        <v>624666000</v>
      </c>
      <c r="E9" s="210">
        <v>928307000</v>
      </c>
      <c r="F9" s="210">
        <v>1461185680</v>
      </c>
      <c r="G9" s="210">
        <v>349737000</v>
      </c>
      <c r="H9" s="91">
        <v>336059000</v>
      </c>
      <c r="I9" s="6"/>
    </row>
    <row r="10" spans="1:9" ht="15.75" customHeight="1">
      <c r="A10" s="438" t="s">
        <v>92</v>
      </c>
      <c r="B10" s="438"/>
      <c r="C10" s="245"/>
      <c r="D10" s="210">
        <v>208381000</v>
      </c>
      <c r="E10" s="210">
        <v>192660000</v>
      </c>
      <c r="F10" s="210">
        <v>211166000</v>
      </c>
      <c r="G10" s="210">
        <v>291234000</v>
      </c>
      <c r="H10" s="91">
        <v>232985000</v>
      </c>
      <c r="I10" s="6"/>
    </row>
    <row r="11" spans="1:9" ht="15.75" customHeight="1">
      <c r="A11" s="438" t="s">
        <v>222</v>
      </c>
      <c r="B11" s="438"/>
      <c r="C11" s="245"/>
      <c r="D11" s="210">
        <v>54504000</v>
      </c>
      <c r="E11" s="210">
        <v>91012000</v>
      </c>
      <c r="F11" s="210">
        <v>125353000</v>
      </c>
      <c r="G11" s="210">
        <v>143666000</v>
      </c>
      <c r="H11" s="91">
        <v>67901000</v>
      </c>
      <c r="I11" s="6"/>
    </row>
    <row r="12" spans="1:9" ht="15.75" customHeight="1">
      <c r="A12" s="438" t="s">
        <v>291</v>
      </c>
      <c r="B12" s="438"/>
      <c r="C12" s="245"/>
      <c r="D12" s="210">
        <v>56921000</v>
      </c>
      <c r="E12" s="210">
        <v>133149000</v>
      </c>
      <c r="F12" s="210">
        <v>113106000</v>
      </c>
      <c r="G12" s="210">
        <v>98442000</v>
      </c>
      <c r="H12" s="91">
        <v>23783000</v>
      </c>
      <c r="I12" s="6"/>
    </row>
    <row r="13" spans="1:9" ht="15.75" customHeight="1">
      <c r="A13" s="438" t="s">
        <v>93</v>
      </c>
      <c r="B13" s="438"/>
      <c r="C13" s="245"/>
      <c r="D13" s="210">
        <v>2284175000</v>
      </c>
      <c r="E13" s="210">
        <v>2114808000</v>
      </c>
      <c r="F13" s="210">
        <v>2216389000</v>
      </c>
      <c r="G13" s="210">
        <v>2204909000</v>
      </c>
      <c r="H13" s="91">
        <v>2113057000</v>
      </c>
      <c r="I13" s="6"/>
    </row>
    <row r="14" spans="1:9" ht="15.75" customHeight="1">
      <c r="A14" s="438" t="s">
        <v>94</v>
      </c>
      <c r="B14" s="438"/>
      <c r="C14" s="245"/>
      <c r="D14" s="210" t="s">
        <v>689</v>
      </c>
      <c r="E14" s="210" t="s">
        <v>689</v>
      </c>
      <c r="F14" s="210" t="s">
        <v>689</v>
      </c>
      <c r="G14" s="210" t="s">
        <v>689</v>
      </c>
      <c r="H14" s="210" t="s">
        <v>624</v>
      </c>
      <c r="I14" s="6"/>
    </row>
    <row r="15" spans="1:9" ht="18.75" customHeight="1">
      <c r="A15" s="439" t="s">
        <v>708</v>
      </c>
      <c r="B15" s="439"/>
      <c r="C15" s="306"/>
      <c r="D15" s="210">
        <v>203803000</v>
      </c>
      <c r="E15" s="210">
        <v>120075000</v>
      </c>
      <c r="F15" s="210">
        <v>146763000</v>
      </c>
      <c r="G15" s="210">
        <v>144280000</v>
      </c>
      <c r="H15" s="91">
        <v>169703000</v>
      </c>
      <c r="I15" s="6"/>
    </row>
    <row r="16" spans="1:9" ht="15.75" customHeight="1">
      <c r="A16" s="438" t="s">
        <v>95</v>
      </c>
      <c r="B16" s="438"/>
      <c r="C16" s="245"/>
      <c r="D16" s="210">
        <v>362389000</v>
      </c>
      <c r="E16" s="210">
        <v>391033000</v>
      </c>
      <c r="F16" s="210">
        <v>412417000</v>
      </c>
      <c r="G16" s="210">
        <v>366510000</v>
      </c>
      <c r="H16" s="91">
        <v>335402000</v>
      </c>
      <c r="I16" s="6"/>
    </row>
    <row r="17" spans="1:9" ht="15.75" customHeight="1">
      <c r="A17" s="438" t="s">
        <v>97</v>
      </c>
      <c r="B17" s="438"/>
      <c r="C17" s="245"/>
      <c r="D17" s="210">
        <v>1162644000</v>
      </c>
      <c r="E17" s="210">
        <v>1251499000</v>
      </c>
      <c r="F17" s="210">
        <v>985323000</v>
      </c>
      <c r="G17" s="210">
        <v>235672000</v>
      </c>
      <c r="H17" s="91">
        <v>435301000</v>
      </c>
      <c r="I17" s="6"/>
    </row>
    <row r="18" spans="1:9" ht="15.75" customHeight="1">
      <c r="A18" s="438" t="s">
        <v>98</v>
      </c>
      <c r="B18" s="438"/>
      <c r="C18" s="245"/>
      <c r="D18" s="210">
        <v>58031000</v>
      </c>
      <c r="E18" s="210">
        <v>50051000</v>
      </c>
      <c r="F18" s="210">
        <v>37541000</v>
      </c>
      <c r="G18" s="210">
        <v>40655000</v>
      </c>
      <c r="H18" s="91">
        <v>40201000</v>
      </c>
      <c r="I18" s="6"/>
    </row>
    <row r="19" spans="1:9" ht="15.75" customHeight="1">
      <c r="A19" s="438" t="s">
        <v>96</v>
      </c>
      <c r="B19" s="438"/>
      <c r="C19" s="245"/>
      <c r="D19" s="210">
        <v>30483000</v>
      </c>
      <c r="E19" s="210">
        <v>30739000</v>
      </c>
      <c r="F19" s="210">
        <v>33383000</v>
      </c>
      <c r="G19" s="210">
        <v>33652000</v>
      </c>
      <c r="H19" s="91">
        <v>30099000</v>
      </c>
      <c r="I19" s="6"/>
    </row>
    <row r="20" spans="1:9" ht="15.75" customHeight="1">
      <c r="A20" s="438" t="s">
        <v>99</v>
      </c>
      <c r="B20" s="438"/>
      <c r="C20" s="245"/>
      <c r="D20" s="210">
        <v>545662766</v>
      </c>
      <c r="E20" s="210">
        <v>586432683</v>
      </c>
      <c r="F20" s="210">
        <v>607564814</v>
      </c>
      <c r="G20" s="210">
        <v>628012429</v>
      </c>
      <c r="H20" s="91">
        <v>547995819</v>
      </c>
      <c r="I20" s="6"/>
    </row>
    <row r="21" spans="1:9" ht="15.75" customHeight="1">
      <c r="A21" s="438" t="s">
        <v>100</v>
      </c>
      <c r="B21" s="438"/>
      <c r="C21" s="245"/>
      <c r="D21" s="210">
        <v>1365116989</v>
      </c>
      <c r="E21" s="210">
        <v>1376058400</v>
      </c>
      <c r="F21" s="210">
        <v>1345865250</v>
      </c>
      <c r="G21" s="210">
        <v>1385771665</v>
      </c>
      <c r="H21" s="91">
        <v>1345747537</v>
      </c>
      <c r="I21" s="6"/>
    </row>
    <row r="22" spans="1:9" ht="15.75" customHeight="1">
      <c r="A22" s="438" t="s">
        <v>101</v>
      </c>
      <c r="B22" s="438"/>
      <c r="C22" s="245"/>
      <c r="D22" s="210">
        <v>7945945128</v>
      </c>
      <c r="E22" s="210">
        <v>7944043114</v>
      </c>
      <c r="F22" s="210">
        <v>8193643490</v>
      </c>
      <c r="G22" s="210">
        <v>8394444481</v>
      </c>
      <c r="H22" s="91">
        <v>11762146840</v>
      </c>
      <c r="I22" s="6"/>
    </row>
    <row r="23" spans="1:9" ht="15.75" customHeight="1">
      <c r="A23" s="438" t="s">
        <v>102</v>
      </c>
      <c r="B23" s="438"/>
      <c r="C23" s="245"/>
      <c r="D23" s="210">
        <v>4665933419</v>
      </c>
      <c r="E23" s="210">
        <v>4787142135</v>
      </c>
      <c r="F23" s="210">
        <v>4836187608</v>
      </c>
      <c r="G23" s="210">
        <v>5243742550</v>
      </c>
      <c r="H23" s="91">
        <v>5847509815</v>
      </c>
      <c r="I23" s="6"/>
    </row>
    <row r="24" spans="1:9" ht="15.75" customHeight="1">
      <c r="A24" s="438" t="s">
        <v>103</v>
      </c>
      <c r="B24" s="438"/>
      <c r="C24" s="245"/>
      <c r="D24" s="210">
        <v>692680657</v>
      </c>
      <c r="E24" s="210">
        <v>248716183</v>
      </c>
      <c r="F24" s="210">
        <v>89918394</v>
      </c>
      <c r="G24" s="210">
        <v>129808707</v>
      </c>
      <c r="H24" s="91">
        <v>98224028</v>
      </c>
      <c r="I24" s="6"/>
    </row>
    <row r="25" spans="1:9" ht="15.75" customHeight="1">
      <c r="A25" s="438" t="s">
        <v>104</v>
      </c>
      <c r="B25" s="438"/>
      <c r="C25" s="245"/>
      <c r="D25" s="210">
        <v>89255575</v>
      </c>
      <c r="E25" s="210">
        <v>226975574</v>
      </c>
      <c r="F25" s="210">
        <v>217529183</v>
      </c>
      <c r="G25" s="210">
        <v>362827006</v>
      </c>
      <c r="H25" s="91">
        <v>228564426</v>
      </c>
      <c r="I25" s="6"/>
    </row>
    <row r="26" spans="1:9" ht="15.75" customHeight="1">
      <c r="A26" s="438" t="s">
        <v>105</v>
      </c>
      <c r="B26" s="438"/>
      <c r="C26" s="245"/>
      <c r="D26" s="210">
        <v>246777204</v>
      </c>
      <c r="E26" s="210">
        <v>156057384</v>
      </c>
      <c r="F26" s="210">
        <v>953615154</v>
      </c>
      <c r="G26" s="210">
        <v>680115971</v>
      </c>
      <c r="H26" s="91">
        <v>1756882808</v>
      </c>
      <c r="I26" s="6"/>
    </row>
    <row r="27" spans="1:9" ht="15.75" customHeight="1">
      <c r="A27" s="438" t="s">
        <v>106</v>
      </c>
      <c r="B27" s="438"/>
      <c r="C27" s="245"/>
      <c r="D27" s="210">
        <v>783375227</v>
      </c>
      <c r="E27" s="210">
        <v>994129857</v>
      </c>
      <c r="F27" s="210">
        <v>1188879409</v>
      </c>
      <c r="G27" s="210">
        <v>1774155759</v>
      </c>
      <c r="H27" s="91">
        <v>1710644414</v>
      </c>
      <c r="I27" s="6"/>
    </row>
    <row r="28" spans="1:9" ht="15.75" customHeight="1">
      <c r="A28" s="438" t="s">
        <v>107</v>
      </c>
      <c r="B28" s="438"/>
      <c r="C28" s="245"/>
      <c r="D28" s="210">
        <v>1521687296</v>
      </c>
      <c r="E28" s="210">
        <v>1408344416</v>
      </c>
      <c r="F28" s="210">
        <v>822449891</v>
      </c>
      <c r="G28" s="210">
        <v>713940817</v>
      </c>
      <c r="H28" s="91">
        <v>598555737</v>
      </c>
      <c r="I28" s="6"/>
    </row>
    <row r="29" spans="1:9" ht="15.75" customHeight="1">
      <c r="A29" s="438" t="s">
        <v>108</v>
      </c>
      <c r="B29" s="438"/>
      <c r="C29" s="245"/>
      <c r="D29" s="210">
        <v>7518700000</v>
      </c>
      <c r="E29" s="210">
        <v>2582000000</v>
      </c>
      <c r="F29" s="210">
        <v>2685500000</v>
      </c>
      <c r="G29" s="210">
        <v>2012900000</v>
      </c>
      <c r="H29" s="91">
        <v>2090300000</v>
      </c>
      <c r="I29" s="6"/>
    </row>
    <row r="30" spans="1:9" ht="3" customHeight="1">
      <c r="A30" s="250"/>
      <c r="B30" s="250"/>
      <c r="C30" s="170"/>
      <c r="D30" s="151"/>
      <c r="E30" s="151"/>
      <c r="F30" s="120"/>
      <c r="G30" s="118"/>
      <c r="H30" s="11"/>
      <c r="I30" s="6"/>
    </row>
    <row r="31" spans="1:10" ht="13.5" customHeight="1">
      <c r="A31" s="106" t="s">
        <v>636</v>
      </c>
      <c r="B31" s="104"/>
      <c r="C31" s="104"/>
      <c r="D31" s="104"/>
      <c r="E31" s="104"/>
      <c r="F31" s="104"/>
      <c r="G31" s="107"/>
      <c r="H31" s="13"/>
      <c r="I31" s="6"/>
      <c r="J31" s="6"/>
    </row>
    <row r="33" spans="7:8" ht="13.5">
      <c r="G33" s="6"/>
      <c r="H33" s="6"/>
    </row>
    <row r="34" spans="1:8" ht="13.5" customHeight="1">
      <c r="A34" s="232" t="s">
        <v>622</v>
      </c>
      <c r="B34" s="98"/>
      <c r="C34" s="3"/>
      <c r="G34" s="10"/>
      <c r="H34" s="297" t="s">
        <v>705</v>
      </c>
    </row>
    <row r="35" spans="1:8" ht="24" customHeight="1">
      <c r="A35" s="440" t="s">
        <v>89</v>
      </c>
      <c r="B35" s="440"/>
      <c r="C35" s="242"/>
      <c r="D35" s="243" t="s">
        <v>287</v>
      </c>
      <c r="E35" s="243" t="s">
        <v>296</v>
      </c>
      <c r="F35" s="235" t="s">
        <v>299</v>
      </c>
      <c r="G35" s="235" t="s">
        <v>321</v>
      </c>
      <c r="H35" s="234" t="s">
        <v>531</v>
      </c>
    </row>
    <row r="36" spans="1:8" ht="3" customHeight="1">
      <c r="A36" s="441"/>
      <c r="B36" s="441"/>
      <c r="C36" s="244"/>
      <c r="D36" s="151"/>
      <c r="E36" s="151"/>
      <c r="F36" s="120"/>
      <c r="G36" s="120"/>
      <c r="H36" s="6"/>
    </row>
    <row r="37" spans="1:8" ht="15.75" customHeight="1">
      <c r="A37" s="362" t="s">
        <v>79</v>
      </c>
      <c r="B37" s="362"/>
      <c r="C37" s="154"/>
      <c r="D37" s="216">
        <f>SUM(D39:D50)</f>
        <v>62780452782</v>
      </c>
      <c r="E37" s="216">
        <f>SUM(E39:E50)</f>
        <v>58008187559</v>
      </c>
      <c r="F37" s="216">
        <f>SUM(F39:F50)</f>
        <v>60441553829</v>
      </c>
      <c r="G37" s="216">
        <f>SUM(G39:G50)</f>
        <v>61422552710</v>
      </c>
      <c r="H37" s="91">
        <f>SUM(H39:H50)</f>
        <v>62224587351</v>
      </c>
    </row>
    <row r="38" spans="1:8" ht="4.5" customHeight="1">
      <c r="A38" s="362"/>
      <c r="B38" s="362"/>
      <c r="C38" s="154"/>
      <c r="D38" s="248"/>
      <c r="E38" s="248"/>
      <c r="F38" s="248"/>
      <c r="G38" s="248"/>
      <c r="H38" s="249"/>
    </row>
    <row r="39" spans="1:8" ht="15.75" customHeight="1">
      <c r="A39" s="362" t="s">
        <v>109</v>
      </c>
      <c r="B39" s="362"/>
      <c r="C39" s="154"/>
      <c r="D39" s="210">
        <v>465916692</v>
      </c>
      <c r="E39" s="210">
        <v>454927562</v>
      </c>
      <c r="F39" s="210">
        <v>445021515</v>
      </c>
      <c r="G39" s="210">
        <v>449716025</v>
      </c>
      <c r="H39" s="91">
        <v>454684334</v>
      </c>
    </row>
    <row r="40" spans="1:8" ht="15.75" customHeight="1">
      <c r="A40" s="362" t="s">
        <v>110</v>
      </c>
      <c r="B40" s="362"/>
      <c r="C40" s="154"/>
      <c r="D40" s="210">
        <v>7625679367</v>
      </c>
      <c r="E40" s="210">
        <v>8328913571</v>
      </c>
      <c r="F40" s="210">
        <v>9624811046</v>
      </c>
      <c r="G40" s="210">
        <v>9226886968</v>
      </c>
      <c r="H40" s="91">
        <v>8741259043</v>
      </c>
    </row>
    <row r="41" spans="1:8" ht="15.75" customHeight="1">
      <c r="A41" s="362" t="s">
        <v>111</v>
      </c>
      <c r="B41" s="362"/>
      <c r="C41" s="154"/>
      <c r="D41" s="210">
        <v>23443786761</v>
      </c>
      <c r="E41" s="210">
        <v>23604872634</v>
      </c>
      <c r="F41" s="210">
        <v>23906221820</v>
      </c>
      <c r="G41" s="210">
        <v>24868221421</v>
      </c>
      <c r="H41" s="91">
        <v>25117573260</v>
      </c>
    </row>
    <row r="42" spans="1:8" ht="15.75" customHeight="1">
      <c r="A42" s="362" t="s">
        <v>112</v>
      </c>
      <c r="B42" s="362"/>
      <c r="C42" s="154"/>
      <c r="D42" s="210">
        <v>4202745978</v>
      </c>
      <c r="E42" s="210">
        <v>4113512755</v>
      </c>
      <c r="F42" s="210">
        <v>4136792438</v>
      </c>
      <c r="G42" s="210">
        <v>4137917487</v>
      </c>
      <c r="H42" s="91">
        <v>4146765814</v>
      </c>
    </row>
    <row r="43" spans="1:8" ht="15.75" customHeight="1">
      <c r="A43" s="362" t="s">
        <v>113</v>
      </c>
      <c r="B43" s="362"/>
      <c r="C43" s="154"/>
      <c r="D43" s="210">
        <v>73065851</v>
      </c>
      <c r="E43" s="210">
        <v>71105475</v>
      </c>
      <c r="F43" s="210">
        <v>67894260</v>
      </c>
      <c r="G43" s="210">
        <v>65941708</v>
      </c>
      <c r="H43" s="91">
        <v>66160842</v>
      </c>
    </row>
    <row r="44" spans="1:8" ht="15.75" customHeight="1">
      <c r="A44" s="362" t="s">
        <v>114</v>
      </c>
      <c r="B44" s="362"/>
      <c r="C44" s="154"/>
      <c r="D44" s="210">
        <v>123655406</v>
      </c>
      <c r="E44" s="210">
        <v>93875246</v>
      </c>
      <c r="F44" s="210">
        <v>101777949</v>
      </c>
      <c r="G44" s="210">
        <v>105949941</v>
      </c>
      <c r="H44" s="91">
        <v>100406264</v>
      </c>
    </row>
    <row r="45" spans="1:8" ht="15.75" customHeight="1">
      <c r="A45" s="362" t="s">
        <v>115</v>
      </c>
      <c r="B45" s="362"/>
      <c r="C45" s="154"/>
      <c r="D45" s="210">
        <v>266603268</v>
      </c>
      <c r="E45" s="210">
        <v>291306292</v>
      </c>
      <c r="F45" s="210">
        <v>303034594</v>
      </c>
      <c r="G45" s="210">
        <v>1123690475</v>
      </c>
      <c r="H45" s="91">
        <v>340111411</v>
      </c>
    </row>
    <row r="46" spans="1:8" ht="15.75" customHeight="1">
      <c r="A46" s="362" t="s">
        <v>116</v>
      </c>
      <c r="B46" s="362"/>
      <c r="C46" s="154"/>
      <c r="D46" s="210">
        <v>6012016893</v>
      </c>
      <c r="E46" s="210">
        <v>4979312815</v>
      </c>
      <c r="F46" s="210">
        <v>5236698286</v>
      </c>
      <c r="G46" s="210">
        <v>5333201006</v>
      </c>
      <c r="H46" s="91">
        <v>6932213649</v>
      </c>
    </row>
    <row r="47" spans="1:8" ht="15.75" customHeight="1">
      <c r="A47" s="362" t="s">
        <v>117</v>
      </c>
      <c r="B47" s="362"/>
      <c r="C47" s="154"/>
      <c r="D47" s="210">
        <v>2033749357</v>
      </c>
      <c r="E47" s="210">
        <v>2004942649</v>
      </c>
      <c r="F47" s="210">
        <v>2094242655</v>
      </c>
      <c r="G47" s="210">
        <v>2174362760</v>
      </c>
      <c r="H47" s="91">
        <v>2169276149</v>
      </c>
    </row>
    <row r="48" spans="1:8" ht="15.75" customHeight="1">
      <c r="A48" s="362" t="s">
        <v>118</v>
      </c>
      <c r="B48" s="362"/>
      <c r="C48" s="154"/>
      <c r="D48" s="210">
        <v>9809857609</v>
      </c>
      <c r="E48" s="210">
        <v>9195315849</v>
      </c>
      <c r="F48" s="210">
        <v>9178179446</v>
      </c>
      <c r="G48" s="210">
        <v>8772229802</v>
      </c>
      <c r="H48" s="91">
        <v>9165273974</v>
      </c>
    </row>
    <row r="49" spans="1:8" ht="15.75" customHeight="1">
      <c r="A49" s="362" t="s">
        <v>119</v>
      </c>
      <c r="B49" s="362"/>
      <c r="C49" s="154"/>
      <c r="D49" s="210">
        <v>8723375600</v>
      </c>
      <c r="E49" s="210">
        <v>4870102711</v>
      </c>
      <c r="F49" s="210">
        <v>5346879820</v>
      </c>
      <c r="G49" s="210">
        <v>5164435117</v>
      </c>
      <c r="H49" s="91">
        <v>4990862611</v>
      </c>
    </row>
    <row r="50" spans="1:8" ht="15.75" customHeight="1">
      <c r="A50" s="362" t="s">
        <v>120</v>
      </c>
      <c r="B50" s="362"/>
      <c r="C50" s="154"/>
      <c r="D50" s="210" t="s">
        <v>671</v>
      </c>
      <c r="E50" s="210" t="s">
        <v>671</v>
      </c>
      <c r="F50" s="210" t="s">
        <v>671</v>
      </c>
      <c r="G50" s="210" t="s">
        <v>671</v>
      </c>
      <c r="H50" s="210" t="s">
        <v>625</v>
      </c>
    </row>
    <row r="51" spans="1:8" ht="3" customHeight="1">
      <c r="A51" s="118"/>
      <c r="B51" s="118"/>
      <c r="C51" s="156"/>
      <c r="D51" s="120"/>
      <c r="E51" s="120"/>
      <c r="F51" s="120"/>
      <c r="G51" s="118"/>
      <c r="H51" s="11"/>
    </row>
    <row r="52" spans="1:8" ht="13.5" customHeight="1">
      <c r="A52" s="183" t="s">
        <v>636</v>
      </c>
      <c r="B52" s="107"/>
      <c r="C52" s="107"/>
      <c r="D52" s="107"/>
      <c r="E52" s="107"/>
      <c r="F52" s="107"/>
      <c r="G52" s="107"/>
      <c r="H52" s="13"/>
    </row>
    <row r="57" spans="1:7" ht="13.5">
      <c r="A57" s="3"/>
      <c r="B57" s="3"/>
      <c r="C57" s="3"/>
      <c r="D57" s="1"/>
      <c r="E57" s="1"/>
      <c r="F57" s="1"/>
      <c r="G57" s="1"/>
    </row>
  </sheetData>
  <mergeCells count="42">
    <mergeCell ref="A8:B8"/>
    <mergeCell ref="A45:B45"/>
    <mergeCell ref="A46:B46"/>
    <mergeCell ref="A11:B11"/>
    <mergeCell ref="A12:B12"/>
    <mergeCell ref="A26:B26"/>
    <mergeCell ref="A27:B27"/>
    <mergeCell ref="A36:B36"/>
    <mergeCell ref="A9:B9"/>
    <mergeCell ref="A10:B10"/>
    <mergeCell ref="A4:B4"/>
    <mergeCell ref="A5:B5"/>
    <mergeCell ref="A6:B6"/>
    <mergeCell ref="A7:B7"/>
    <mergeCell ref="A48:B48"/>
    <mergeCell ref="A28:B28"/>
    <mergeCell ref="A29:B29"/>
    <mergeCell ref="A39:B39"/>
    <mergeCell ref="A37:B37"/>
    <mergeCell ref="A38:B38"/>
    <mergeCell ref="A42:B42"/>
    <mergeCell ref="A44:B44"/>
    <mergeCell ref="A41:B41"/>
    <mergeCell ref="A35:B35"/>
    <mergeCell ref="A23:B23"/>
    <mergeCell ref="A18:B18"/>
    <mergeCell ref="A19:B19"/>
    <mergeCell ref="A21:B21"/>
    <mergeCell ref="A14:B14"/>
    <mergeCell ref="A20:B20"/>
    <mergeCell ref="A13:B13"/>
    <mergeCell ref="A15:B15"/>
    <mergeCell ref="A49:B49"/>
    <mergeCell ref="A50:B50"/>
    <mergeCell ref="A16:B16"/>
    <mergeCell ref="A17:B17"/>
    <mergeCell ref="A47:B47"/>
    <mergeCell ref="A24:B24"/>
    <mergeCell ref="A25:B25"/>
    <mergeCell ref="A43:B43"/>
    <mergeCell ref="A40:B40"/>
    <mergeCell ref="A22:B22"/>
  </mergeCells>
  <printOptions/>
  <pageMargins left="0.7086614173228347" right="0.7086614173228347" top="0.984251968503937" bottom="0.7480314960629921" header="0.5118110236220472" footer="0.5118110236220472"/>
  <pageSetup horizontalDpi="600" verticalDpi="600" orientation="portrait" paperSize="9" r:id="rId1"/>
  <headerFooter alignWithMargins="0">
    <oddHeader>&amp;R&amp;8議会 ・ 行財政　　　189</oddHeader>
  </headerFooter>
</worksheet>
</file>

<file path=xl/worksheets/sheet12.xml><?xml version="1.0" encoding="utf-8"?>
<worksheet xmlns="http://schemas.openxmlformats.org/spreadsheetml/2006/main" xmlns:r="http://schemas.openxmlformats.org/officeDocument/2006/relationships">
  <dimension ref="A1:U58"/>
  <sheetViews>
    <sheetView workbookViewId="0" topLeftCell="A1">
      <selection activeCell="X24" sqref="X24"/>
    </sheetView>
  </sheetViews>
  <sheetFormatPr defaultColWidth="9.00390625" defaultRowHeight="13.5"/>
  <cols>
    <col min="1" max="1" width="1.25" style="6" customWidth="1"/>
    <col min="2" max="2" width="1.75390625" style="6" customWidth="1"/>
    <col min="3" max="3" width="12.50390625" style="6" customWidth="1"/>
    <col min="4" max="4" width="1.75390625" style="6" customWidth="1"/>
    <col min="5" max="5" width="1.25" style="6" customWidth="1"/>
    <col min="6" max="6" width="10.25390625" style="6" customWidth="1"/>
    <col min="7" max="7" width="1.25" style="6" customWidth="1"/>
    <col min="8" max="9" width="1.875" style="6" customWidth="1"/>
    <col min="10" max="10" width="8.375" style="6" customWidth="1"/>
    <col min="11" max="11" width="1.25" style="6" customWidth="1"/>
    <col min="12" max="12" width="1.75390625" style="6" customWidth="1"/>
    <col min="13" max="13" width="10.25390625" style="6" customWidth="1"/>
    <col min="14" max="14" width="1.25" style="6" customWidth="1"/>
    <col min="15" max="15" width="1.875" style="6" customWidth="1"/>
    <col min="16" max="16" width="10.25390625" style="6" customWidth="1"/>
    <col min="17" max="17" width="1.25" style="6" customWidth="1"/>
    <col min="18" max="18" width="1.875" style="6" customWidth="1"/>
    <col min="19" max="19" width="10.25390625" style="6" customWidth="1"/>
    <col min="20" max="20" width="1.25" style="6" customWidth="1"/>
    <col min="21" max="21" width="1.875" style="6" customWidth="1"/>
    <col min="22" max="16384" width="9.00390625" style="6" customWidth="1"/>
  </cols>
  <sheetData>
    <row r="1" spans="2:21" ht="26.25" customHeight="1">
      <c r="B1" s="12"/>
      <c r="C1" s="12"/>
      <c r="D1" s="12"/>
      <c r="E1" s="12"/>
      <c r="F1" s="12"/>
      <c r="G1" s="12"/>
      <c r="H1" s="12"/>
      <c r="I1" s="12"/>
      <c r="J1" s="12"/>
      <c r="K1" s="12"/>
      <c r="L1" s="12"/>
      <c r="M1" s="12"/>
      <c r="N1" s="12"/>
      <c r="O1" s="12"/>
      <c r="P1" s="12"/>
      <c r="Q1" s="12"/>
      <c r="R1" s="12"/>
      <c r="S1" s="12"/>
      <c r="T1" s="12"/>
      <c r="U1" s="12"/>
    </row>
    <row r="2" spans="1:21" ht="22.5" customHeight="1">
      <c r="A2" s="96" t="s">
        <v>607</v>
      </c>
      <c r="B2" s="96"/>
      <c r="C2" s="96"/>
      <c r="D2" s="96"/>
      <c r="E2" s="96"/>
      <c r="F2" s="96"/>
      <c r="G2" s="96"/>
      <c r="H2" s="96"/>
      <c r="I2" s="96"/>
      <c r="J2" s="96"/>
      <c r="K2" s="96"/>
      <c r="L2" s="96"/>
      <c r="M2" s="96"/>
      <c r="N2" s="96"/>
      <c r="O2" s="96"/>
      <c r="P2" s="96"/>
      <c r="Q2" s="96"/>
      <c r="R2" s="96"/>
      <c r="S2" s="96"/>
      <c r="T2" s="96"/>
      <c r="U2" s="96"/>
    </row>
    <row r="3" spans="2:21" ht="13.5" customHeight="1">
      <c r="B3" s="63"/>
      <c r="C3" s="63"/>
      <c r="D3" s="63"/>
      <c r="E3" s="63"/>
      <c r="F3" s="63"/>
      <c r="G3" s="63"/>
      <c r="H3" s="63"/>
      <c r="I3" s="63"/>
      <c r="J3" s="63"/>
      <c r="K3" s="63"/>
      <c r="L3" s="63"/>
      <c r="M3" s="63"/>
      <c r="N3" s="63"/>
      <c r="O3" s="63"/>
      <c r="P3" s="63"/>
      <c r="Q3" s="63"/>
      <c r="R3" s="63"/>
      <c r="S3" s="63"/>
      <c r="T3" s="63"/>
      <c r="U3" s="63"/>
    </row>
    <row r="4" spans="1:21" ht="13.5" customHeight="1">
      <c r="A4" s="382" t="s">
        <v>176</v>
      </c>
      <c r="B4" s="461"/>
      <c r="C4" s="461"/>
      <c r="D4" s="461"/>
      <c r="E4" s="461"/>
      <c r="F4" s="383" t="s">
        <v>172</v>
      </c>
      <c r="G4" s="383"/>
      <c r="H4" s="383"/>
      <c r="I4" s="383" t="s">
        <v>173</v>
      </c>
      <c r="J4" s="383"/>
      <c r="K4" s="383"/>
      <c r="L4" s="383"/>
      <c r="M4" s="383" t="s">
        <v>174</v>
      </c>
      <c r="N4" s="383"/>
      <c r="O4" s="383"/>
      <c r="P4" s="459" t="s">
        <v>186</v>
      </c>
      <c r="Q4" s="459"/>
      <c r="R4" s="459"/>
      <c r="S4" s="383" t="s">
        <v>175</v>
      </c>
      <c r="T4" s="383"/>
      <c r="U4" s="457"/>
    </row>
    <row r="5" spans="1:21" ht="13.5" customHeight="1">
      <c r="A5" s="462"/>
      <c r="B5" s="463"/>
      <c r="C5" s="463"/>
      <c r="D5" s="463"/>
      <c r="E5" s="463"/>
      <c r="F5" s="384"/>
      <c r="G5" s="384"/>
      <c r="H5" s="384"/>
      <c r="I5" s="384"/>
      <c r="J5" s="384"/>
      <c r="K5" s="384"/>
      <c r="L5" s="384"/>
      <c r="M5" s="384"/>
      <c r="N5" s="384"/>
      <c r="O5" s="384"/>
      <c r="P5" s="460" t="s">
        <v>187</v>
      </c>
      <c r="Q5" s="460"/>
      <c r="R5" s="460"/>
      <c r="S5" s="384"/>
      <c r="T5" s="384"/>
      <c r="U5" s="458"/>
    </row>
    <row r="6" spans="1:21" ht="4.5" customHeight="1">
      <c r="A6" s="120"/>
      <c r="B6" s="120"/>
      <c r="C6" s="120"/>
      <c r="D6" s="365"/>
      <c r="E6" s="366"/>
      <c r="F6" s="337"/>
      <c r="G6" s="337"/>
      <c r="H6" s="337"/>
      <c r="I6" s="337"/>
      <c r="J6" s="337"/>
      <c r="K6" s="337"/>
      <c r="L6" s="337"/>
      <c r="M6" s="337"/>
      <c r="N6" s="337"/>
      <c r="O6" s="337"/>
      <c r="P6" s="337"/>
      <c r="Q6" s="337"/>
      <c r="R6" s="337"/>
      <c r="S6" s="337"/>
      <c r="T6" s="337"/>
      <c r="U6" s="337"/>
    </row>
    <row r="7" spans="1:21" s="15" customFormat="1" ht="18" customHeight="1">
      <c r="A7" s="253"/>
      <c r="B7" s="253"/>
      <c r="C7" s="254" t="s">
        <v>292</v>
      </c>
      <c r="D7" s="337"/>
      <c r="E7" s="338"/>
      <c r="F7" s="449">
        <v>176177250</v>
      </c>
      <c r="G7" s="449"/>
      <c r="H7" s="449"/>
      <c r="I7" s="449">
        <v>163805060</v>
      </c>
      <c r="J7" s="449"/>
      <c r="K7" s="449"/>
      <c r="L7" s="449"/>
      <c r="M7" s="451">
        <f>F7-I7</f>
        <v>12372190</v>
      </c>
      <c r="N7" s="451"/>
      <c r="O7" s="451"/>
      <c r="P7" s="449">
        <v>301258</v>
      </c>
      <c r="Q7" s="449"/>
      <c r="R7" s="449"/>
      <c r="S7" s="452">
        <v>1.036</v>
      </c>
      <c r="T7" s="452"/>
      <c r="U7" s="452"/>
    </row>
    <row r="8" spans="1:21" ht="18" customHeight="1">
      <c r="A8" s="120"/>
      <c r="B8" s="120"/>
      <c r="C8" s="16" t="s">
        <v>124</v>
      </c>
      <c r="D8" s="454"/>
      <c r="E8" s="455"/>
      <c r="F8" s="448">
        <v>67786985</v>
      </c>
      <c r="G8" s="448"/>
      <c r="H8" s="448"/>
      <c r="I8" s="448">
        <v>62224587</v>
      </c>
      <c r="J8" s="448"/>
      <c r="K8" s="448"/>
      <c r="L8" s="448"/>
      <c r="M8" s="450">
        <f>F8-I8</f>
        <v>5562398</v>
      </c>
      <c r="N8" s="450"/>
      <c r="O8" s="450"/>
      <c r="P8" s="448">
        <v>359961</v>
      </c>
      <c r="Q8" s="448"/>
      <c r="R8" s="448"/>
      <c r="S8" s="453">
        <v>1.235</v>
      </c>
      <c r="T8" s="453"/>
      <c r="U8" s="453"/>
    </row>
    <row r="9" spans="1:21" ht="18" customHeight="1">
      <c r="A9" s="120"/>
      <c r="B9" s="120"/>
      <c r="C9" s="254" t="s">
        <v>125</v>
      </c>
      <c r="D9" s="337"/>
      <c r="E9" s="338"/>
      <c r="F9" s="449">
        <v>59155785</v>
      </c>
      <c r="G9" s="449"/>
      <c r="H9" s="449"/>
      <c r="I9" s="449">
        <v>54006673</v>
      </c>
      <c r="J9" s="449"/>
      <c r="K9" s="449"/>
      <c r="L9" s="449"/>
      <c r="M9" s="451">
        <f aca="true" t="shared" si="0" ref="M9:M17">F9-I9</f>
        <v>5149112</v>
      </c>
      <c r="N9" s="451"/>
      <c r="O9" s="451"/>
      <c r="P9" s="449">
        <v>402165</v>
      </c>
      <c r="Q9" s="449"/>
      <c r="R9" s="449"/>
      <c r="S9" s="452">
        <v>1.669</v>
      </c>
      <c r="T9" s="452"/>
      <c r="U9" s="452"/>
    </row>
    <row r="10" spans="1:21" ht="18" customHeight="1">
      <c r="A10" s="120"/>
      <c r="B10" s="120"/>
      <c r="C10" s="254" t="s">
        <v>126</v>
      </c>
      <c r="D10" s="337"/>
      <c r="E10" s="338"/>
      <c r="F10" s="449">
        <v>57575859</v>
      </c>
      <c r="G10" s="449"/>
      <c r="H10" s="449"/>
      <c r="I10" s="449">
        <v>53918286</v>
      </c>
      <c r="J10" s="449"/>
      <c r="K10" s="449"/>
      <c r="L10" s="449"/>
      <c r="M10" s="451">
        <f t="shared" si="0"/>
        <v>3657573</v>
      </c>
      <c r="N10" s="451"/>
      <c r="O10" s="451"/>
      <c r="P10" s="449">
        <v>308089</v>
      </c>
      <c r="Q10" s="449"/>
      <c r="R10" s="449"/>
      <c r="S10" s="452">
        <v>1.256</v>
      </c>
      <c r="T10" s="452"/>
      <c r="U10" s="452"/>
    </row>
    <row r="11" spans="1:21" ht="18" customHeight="1">
      <c r="A11" s="120"/>
      <c r="B11" s="120"/>
      <c r="C11" s="254" t="s">
        <v>127</v>
      </c>
      <c r="D11" s="337"/>
      <c r="E11" s="338"/>
      <c r="F11" s="449">
        <v>44365922</v>
      </c>
      <c r="G11" s="449"/>
      <c r="H11" s="449"/>
      <c r="I11" s="449">
        <v>43630506</v>
      </c>
      <c r="J11" s="449"/>
      <c r="K11" s="449"/>
      <c r="L11" s="449"/>
      <c r="M11" s="451">
        <f t="shared" si="0"/>
        <v>735416</v>
      </c>
      <c r="N11" s="451"/>
      <c r="O11" s="451"/>
      <c r="P11" s="449">
        <v>314706</v>
      </c>
      <c r="Q11" s="449"/>
      <c r="R11" s="449"/>
      <c r="S11" s="452">
        <v>0.971</v>
      </c>
      <c r="T11" s="452"/>
      <c r="U11" s="452"/>
    </row>
    <row r="12" spans="1:21" ht="4.5" customHeight="1">
      <c r="A12" s="120"/>
      <c r="B12" s="120"/>
      <c r="C12" s="254"/>
      <c r="D12" s="337"/>
      <c r="E12" s="338"/>
      <c r="F12" s="449"/>
      <c r="G12" s="449"/>
      <c r="H12" s="449"/>
      <c r="I12" s="449"/>
      <c r="J12" s="449"/>
      <c r="K12" s="449"/>
      <c r="L12" s="449"/>
      <c r="M12" s="451"/>
      <c r="N12" s="451"/>
      <c r="O12" s="451"/>
      <c r="P12" s="449"/>
      <c r="Q12" s="449"/>
      <c r="R12" s="449"/>
      <c r="S12" s="452"/>
      <c r="T12" s="452"/>
      <c r="U12" s="452"/>
    </row>
    <row r="13" spans="1:21" ht="18" customHeight="1">
      <c r="A13" s="120"/>
      <c r="B13" s="120"/>
      <c r="C13" s="254" t="s">
        <v>128</v>
      </c>
      <c r="D13" s="337"/>
      <c r="E13" s="338"/>
      <c r="F13" s="449">
        <v>87603155</v>
      </c>
      <c r="G13" s="449"/>
      <c r="H13" s="449"/>
      <c r="I13" s="449">
        <v>80903110</v>
      </c>
      <c r="J13" s="449"/>
      <c r="K13" s="449"/>
      <c r="L13" s="449"/>
      <c r="M13" s="451">
        <f t="shared" si="0"/>
        <v>6700045</v>
      </c>
      <c r="N13" s="451"/>
      <c r="O13" s="451"/>
      <c r="P13" s="449">
        <v>336149</v>
      </c>
      <c r="Q13" s="449"/>
      <c r="R13" s="449"/>
      <c r="S13" s="452">
        <v>1.358</v>
      </c>
      <c r="T13" s="452"/>
      <c r="U13" s="452"/>
    </row>
    <row r="14" spans="1:21" ht="18" customHeight="1">
      <c r="A14" s="120"/>
      <c r="B14" s="120"/>
      <c r="C14" s="254" t="s">
        <v>129</v>
      </c>
      <c r="D14" s="337"/>
      <c r="E14" s="338"/>
      <c r="F14" s="449">
        <v>37317020</v>
      </c>
      <c r="G14" s="449"/>
      <c r="H14" s="449"/>
      <c r="I14" s="449">
        <v>36881598</v>
      </c>
      <c r="J14" s="449"/>
      <c r="K14" s="449"/>
      <c r="L14" s="449"/>
      <c r="M14" s="451">
        <f t="shared" si="0"/>
        <v>435422</v>
      </c>
      <c r="N14" s="451"/>
      <c r="O14" s="451"/>
      <c r="P14" s="449">
        <v>333173</v>
      </c>
      <c r="Q14" s="449"/>
      <c r="R14" s="449"/>
      <c r="S14" s="452">
        <v>1.118</v>
      </c>
      <c r="T14" s="452"/>
      <c r="U14" s="452"/>
    </row>
    <row r="15" spans="1:21" ht="18" customHeight="1">
      <c r="A15" s="120"/>
      <c r="B15" s="120"/>
      <c r="C15" s="254" t="s">
        <v>130</v>
      </c>
      <c r="D15" s="337"/>
      <c r="E15" s="338"/>
      <c r="F15" s="449">
        <v>78941263</v>
      </c>
      <c r="G15" s="449"/>
      <c r="H15" s="449"/>
      <c r="I15" s="449">
        <v>72967114</v>
      </c>
      <c r="J15" s="449"/>
      <c r="K15" s="449"/>
      <c r="L15" s="449"/>
      <c r="M15" s="451">
        <f t="shared" si="0"/>
        <v>5974149</v>
      </c>
      <c r="N15" s="451"/>
      <c r="O15" s="451"/>
      <c r="P15" s="449">
        <v>342206</v>
      </c>
      <c r="Q15" s="449"/>
      <c r="R15" s="449"/>
      <c r="S15" s="452">
        <v>1.364</v>
      </c>
      <c r="T15" s="452"/>
      <c r="U15" s="452"/>
    </row>
    <row r="16" spans="1:21" ht="18" customHeight="1">
      <c r="A16" s="120"/>
      <c r="B16" s="120"/>
      <c r="C16" s="254" t="s">
        <v>131</v>
      </c>
      <c r="D16" s="337"/>
      <c r="E16" s="338"/>
      <c r="F16" s="449">
        <v>129483662</v>
      </c>
      <c r="G16" s="449"/>
      <c r="H16" s="449"/>
      <c r="I16" s="449">
        <v>120008014</v>
      </c>
      <c r="J16" s="449"/>
      <c r="K16" s="449"/>
      <c r="L16" s="449"/>
      <c r="M16" s="451">
        <f t="shared" si="0"/>
        <v>9475648</v>
      </c>
      <c r="N16" s="451"/>
      <c r="O16" s="451"/>
      <c r="P16" s="449">
        <v>291044</v>
      </c>
      <c r="Q16" s="449"/>
      <c r="R16" s="449"/>
      <c r="S16" s="452">
        <v>1.16</v>
      </c>
      <c r="T16" s="452"/>
      <c r="U16" s="452"/>
    </row>
    <row r="17" spans="1:21" ht="18" customHeight="1">
      <c r="A17" s="120"/>
      <c r="B17" s="120"/>
      <c r="C17" s="254" t="s">
        <v>132</v>
      </c>
      <c r="D17" s="337"/>
      <c r="E17" s="338"/>
      <c r="F17" s="449">
        <v>38691564</v>
      </c>
      <c r="G17" s="449"/>
      <c r="H17" s="449"/>
      <c r="I17" s="449">
        <v>35848261</v>
      </c>
      <c r="J17" s="449"/>
      <c r="K17" s="449"/>
      <c r="L17" s="449"/>
      <c r="M17" s="451">
        <f t="shared" si="0"/>
        <v>2843303</v>
      </c>
      <c r="N17" s="451"/>
      <c r="O17" s="451"/>
      <c r="P17" s="449">
        <v>324248</v>
      </c>
      <c r="Q17" s="449"/>
      <c r="R17" s="449"/>
      <c r="S17" s="452">
        <v>1.148</v>
      </c>
      <c r="T17" s="452"/>
      <c r="U17" s="452"/>
    </row>
    <row r="18" spans="1:21" ht="4.5" customHeight="1">
      <c r="A18" s="120"/>
      <c r="B18" s="120"/>
      <c r="C18" s="254"/>
      <c r="D18" s="337"/>
      <c r="E18" s="338"/>
      <c r="F18" s="449"/>
      <c r="G18" s="449"/>
      <c r="H18" s="449"/>
      <c r="I18" s="449"/>
      <c r="J18" s="449"/>
      <c r="K18" s="449"/>
      <c r="L18" s="449"/>
      <c r="M18" s="451"/>
      <c r="N18" s="451"/>
      <c r="O18" s="451"/>
      <c r="P18" s="449"/>
      <c r="Q18" s="449"/>
      <c r="R18" s="449"/>
      <c r="S18" s="452"/>
      <c r="T18" s="452"/>
      <c r="U18" s="452"/>
    </row>
    <row r="19" spans="1:21" ht="18" customHeight="1">
      <c r="A19" s="120"/>
      <c r="B19" s="120"/>
      <c r="C19" s="254" t="s">
        <v>133</v>
      </c>
      <c r="D19" s="337"/>
      <c r="E19" s="338"/>
      <c r="F19" s="449">
        <v>53325310</v>
      </c>
      <c r="G19" s="449"/>
      <c r="H19" s="449"/>
      <c r="I19" s="449">
        <v>49374095</v>
      </c>
      <c r="J19" s="449"/>
      <c r="K19" s="449"/>
      <c r="L19" s="449"/>
      <c r="M19" s="451">
        <f aca="true" t="shared" si="1" ref="M19:M37">F19-I19</f>
        <v>3951215</v>
      </c>
      <c r="N19" s="451"/>
      <c r="O19" s="451"/>
      <c r="P19" s="449">
        <v>276863</v>
      </c>
      <c r="Q19" s="449"/>
      <c r="R19" s="449"/>
      <c r="S19" s="452">
        <v>1.073</v>
      </c>
      <c r="T19" s="452"/>
      <c r="U19" s="452"/>
    </row>
    <row r="20" spans="1:21" ht="18" customHeight="1">
      <c r="A20" s="120"/>
      <c r="B20" s="120"/>
      <c r="C20" s="254" t="s">
        <v>134</v>
      </c>
      <c r="D20" s="337"/>
      <c r="E20" s="338"/>
      <c r="F20" s="449">
        <v>57351923</v>
      </c>
      <c r="G20" s="449"/>
      <c r="H20" s="449"/>
      <c r="I20" s="449">
        <v>55469073</v>
      </c>
      <c r="J20" s="449"/>
      <c r="K20" s="449"/>
      <c r="L20" s="449"/>
      <c r="M20" s="451">
        <f t="shared" si="1"/>
        <v>1882850</v>
      </c>
      <c r="N20" s="451"/>
      <c r="O20" s="451"/>
      <c r="P20" s="449">
        <v>321469</v>
      </c>
      <c r="Q20" s="449"/>
      <c r="R20" s="449"/>
      <c r="S20" s="452">
        <v>1.076</v>
      </c>
      <c r="T20" s="452"/>
      <c r="U20" s="452"/>
    </row>
    <row r="21" spans="1:21" ht="18" customHeight="1">
      <c r="A21" s="120"/>
      <c r="B21" s="120"/>
      <c r="C21" s="254" t="s">
        <v>135</v>
      </c>
      <c r="D21" s="337"/>
      <c r="E21" s="338"/>
      <c r="F21" s="449">
        <v>44893377</v>
      </c>
      <c r="G21" s="449"/>
      <c r="H21" s="449"/>
      <c r="I21" s="449">
        <v>44050304</v>
      </c>
      <c r="J21" s="449"/>
      <c r="K21" s="449"/>
      <c r="L21" s="449"/>
      <c r="M21" s="451">
        <f t="shared" si="1"/>
        <v>843073</v>
      </c>
      <c r="N21" s="451"/>
      <c r="O21" s="451"/>
      <c r="P21" s="449">
        <v>299746</v>
      </c>
      <c r="Q21" s="449"/>
      <c r="R21" s="449"/>
      <c r="S21" s="452">
        <v>0.875</v>
      </c>
      <c r="T21" s="452"/>
      <c r="U21" s="452"/>
    </row>
    <row r="22" spans="1:21" ht="18" customHeight="1">
      <c r="A22" s="120"/>
      <c r="B22" s="120"/>
      <c r="C22" s="254" t="s">
        <v>136</v>
      </c>
      <c r="D22" s="337"/>
      <c r="E22" s="338"/>
      <c r="F22" s="449">
        <v>42945544</v>
      </c>
      <c r="G22" s="449"/>
      <c r="H22" s="449"/>
      <c r="I22" s="449">
        <v>40070672</v>
      </c>
      <c r="J22" s="449"/>
      <c r="K22" s="449"/>
      <c r="L22" s="449"/>
      <c r="M22" s="451">
        <f t="shared" si="1"/>
        <v>2874872</v>
      </c>
      <c r="N22" s="451"/>
      <c r="O22" s="451"/>
      <c r="P22" s="449">
        <v>347812</v>
      </c>
      <c r="Q22" s="449"/>
      <c r="R22" s="449"/>
      <c r="S22" s="452">
        <v>1.088</v>
      </c>
      <c r="T22" s="452"/>
      <c r="U22" s="452"/>
    </row>
    <row r="23" spans="1:21" ht="18" customHeight="1">
      <c r="A23" s="120"/>
      <c r="B23" s="120"/>
      <c r="C23" s="254" t="s">
        <v>137</v>
      </c>
      <c r="D23" s="337"/>
      <c r="E23" s="338"/>
      <c r="F23" s="449">
        <v>24364660</v>
      </c>
      <c r="G23" s="449"/>
      <c r="H23" s="449"/>
      <c r="I23" s="449">
        <v>24020030</v>
      </c>
      <c r="J23" s="449"/>
      <c r="K23" s="449"/>
      <c r="L23" s="449"/>
      <c r="M23" s="451">
        <f t="shared" si="1"/>
        <v>344630</v>
      </c>
      <c r="N23" s="451"/>
      <c r="O23" s="451"/>
      <c r="P23" s="449">
        <v>332021</v>
      </c>
      <c r="Q23" s="449"/>
      <c r="R23" s="449"/>
      <c r="S23" s="452">
        <v>1.067</v>
      </c>
      <c r="T23" s="452"/>
      <c r="U23" s="452"/>
    </row>
    <row r="24" spans="1:21" ht="4.5" customHeight="1">
      <c r="A24" s="120"/>
      <c r="B24" s="120"/>
      <c r="C24" s="254"/>
      <c r="D24" s="337"/>
      <c r="E24" s="338"/>
      <c r="F24" s="449"/>
      <c r="G24" s="449"/>
      <c r="H24" s="449"/>
      <c r="I24" s="449"/>
      <c r="J24" s="449"/>
      <c r="K24" s="449"/>
      <c r="L24" s="449"/>
      <c r="M24" s="451"/>
      <c r="N24" s="451"/>
      <c r="O24" s="451"/>
      <c r="P24" s="449"/>
      <c r="Q24" s="449"/>
      <c r="R24" s="449"/>
      <c r="S24" s="452"/>
      <c r="T24" s="452"/>
      <c r="U24" s="452"/>
    </row>
    <row r="25" spans="1:21" ht="18" customHeight="1">
      <c r="A25" s="120"/>
      <c r="B25" s="120"/>
      <c r="C25" s="254" t="s">
        <v>138</v>
      </c>
      <c r="D25" s="337"/>
      <c r="E25" s="338"/>
      <c r="F25" s="449">
        <v>20770314</v>
      </c>
      <c r="G25" s="449"/>
      <c r="H25" s="449"/>
      <c r="I25" s="449">
        <v>20374193</v>
      </c>
      <c r="J25" s="449"/>
      <c r="K25" s="449"/>
      <c r="L25" s="449"/>
      <c r="M25" s="451">
        <f t="shared" si="1"/>
        <v>396121</v>
      </c>
      <c r="N25" s="451"/>
      <c r="O25" s="451"/>
      <c r="P25" s="449">
        <v>347203</v>
      </c>
      <c r="Q25" s="449"/>
      <c r="R25" s="449"/>
      <c r="S25" s="452">
        <v>0.798</v>
      </c>
      <c r="T25" s="452"/>
      <c r="U25" s="452"/>
    </row>
    <row r="26" spans="1:21" ht="18" customHeight="1">
      <c r="A26" s="120"/>
      <c r="B26" s="120"/>
      <c r="C26" s="254" t="s">
        <v>139</v>
      </c>
      <c r="D26" s="337"/>
      <c r="E26" s="338"/>
      <c r="F26" s="449">
        <v>22873569</v>
      </c>
      <c r="G26" s="449"/>
      <c r="H26" s="449"/>
      <c r="I26" s="449">
        <v>21189285</v>
      </c>
      <c r="J26" s="449"/>
      <c r="K26" s="449"/>
      <c r="L26" s="449"/>
      <c r="M26" s="451">
        <f t="shared" si="1"/>
        <v>1684284</v>
      </c>
      <c r="N26" s="451"/>
      <c r="O26" s="451"/>
      <c r="P26" s="449">
        <v>278327</v>
      </c>
      <c r="Q26" s="449"/>
      <c r="R26" s="449"/>
      <c r="S26" s="452">
        <v>0.923</v>
      </c>
      <c r="T26" s="452"/>
      <c r="U26" s="452"/>
    </row>
    <row r="27" spans="1:21" ht="18" customHeight="1">
      <c r="A27" s="120"/>
      <c r="B27" s="120"/>
      <c r="C27" s="254" t="s">
        <v>140</v>
      </c>
      <c r="D27" s="337"/>
      <c r="E27" s="338"/>
      <c r="F27" s="449">
        <v>23762177</v>
      </c>
      <c r="G27" s="449"/>
      <c r="H27" s="449"/>
      <c r="I27" s="449">
        <v>22874627</v>
      </c>
      <c r="J27" s="449"/>
      <c r="K27" s="449"/>
      <c r="L27" s="449"/>
      <c r="M27" s="451">
        <f t="shared" si="1"/>
        <v>887550</v>
      </c>
      <c r="N27" s="451"/>
      <c r="O27" s="451"/>
      <c r="P27" s="449">
        <v>279037</v>
      </c>
      <c r="Q27" s="449"/>
      <c r="R27" s="449"/>
      <c r="S27" s="452">
        <v>0.965</v>
      </c>
      <c r="T27" s="452"/>
      <c r="U27" s="452"/>
    </row>
    <row r="28" spans="1:21" ht="18" customHeight="1">
      <c r="A28" s="120"/>
      <c r="B28" s="120"/>
      <c r="C28" s="254" t="s">
        <v>141</v>
      </c>
      <c r="D28" s="337"/>
      <c r="E28" s="338"/>
      <c r="F28" s="449">
        <v>25096696</v>
      </c>
      <c r="G28" s="449"/>
      <c r="H28" s="449"/>
      <c r="I28" s="449">
        <v>23294914</v>
      </c>
      <c r="J28" s="449"/>
      <c r="K28" s="449"/>
      <c r="L28" s="449"/>
      <c r="M28" s="451">
        <f t="shared" si="1"/>
        <v>1801782</v>
      </c>
      <c r="N28" s="451"/>
      <c r="O28" s="451"/>
      <c r="P28" s="449">
        <v>321682</v>
      </c>
      <c r="Q28" s="449"/>
      <c r="R28" s="449"/>
      <c r="S28" s="452">
        <v>0.729</v>
      </c>
      <c r="T28" s="452"/>
      <c r="U28" s="452"/>
    </row>
    <row r="29" spans="1:21" ht="18" customHeight="1">
      <c r="A29" s="120"/>
      <c r="B29" s="120"/>
      <c r="C29" s="254" t="s">
        <v>142</v>
      </c>
      <c r="D29" s="337"/>
      <c r="E29" s="338"/>
      <c r="F29" s="449">
        <v>33008103</v>
      </c>
      <c r="G29" s="449"/>
      <c r="H29" s="449"/>
      <c r="I29" s="449">
        <v>32144075</v>
      </c>
      <c r="J29" s="449"/>
      <c r="K29" s="449"/>
      <c r="L29" s="449"/>
      <c r="M29" s="451">
        <f t="shared" si="1"/>
        <v>864028</v>
      </c>
      <c r="N29" s="451"/>
      <c r="O29" s="451"/>
      <c r="P29" s="449">
        <v>281226</v>
      </c>
      <c r="Q29" s="449"/>
      <c r="R29" s="449"/>
      <c r="S29" s="452">
        <v>0.874</v>
      </c>
      <c r="T29" s="452"/>
      <c r="U29" s="452"/>
    </row>
    <row r="30" spans="1:21" ht="4.5" customHeight="1">
      <c r="A30" s="120"/>
      <c r="B30" s="120"/>
      <c r="C30" s="254"/>
      <c r="D30" s="337"/>
      <c r="E30" s="338"/>
      <c r="F30" s="449"/>
      <c r="G30" s="449"/>
      <c r="H30" s="449"/>
      <c r="I30" s="449"/>
      <c r="J30" s="449"/>
      <c r="K30" s="449"/>
      <c r="L30" s="449"/>
      <c r="M30" s="451"/>
      <c r="N30" s="451"/>
      <c r="O30" s="451"/>
      <c r="P30" s="449"/>
      <c r="Q30" s="449"/>
      <c r="R30" s="449"/>
      <c r="S30" s="452"/>
      <c r="T30" s="452"/>
      <c r="U30" s="452"/>
    </row>
    <row r="31" spans="1:21" ht="18" customHeight="1">
      <c r="A31" s="120"/>
      <c r="B31" s="120"/>
      <c r="C31" s="254" t="s">
        <v>143</v>
      </c>
      <c r="D31" s="337"/>
      <c r="E31" s="338"/>
      <c r="F31" s="449">
        <v>23379696</v>
      </c>
      <c r="G31" s="449"/>
      <c r="H31" s="449"/>
      <c r="I31" s="449">
        <v>21705294</v>
      </c>
      <c r="J31" s="449"/>
      <c r="K31" s="449"/>
      <c r="L31" s="449"/>
      <c r="M31" s="451">
        <f t="shared" si="1"/>
        <v>1674402</v>
      </c>
      <c r="N31" s="451"/>
      <c r="O31" s="451"/>
      <c r="P31" s="449">
        <v>315814</v>
      </c>
      <c r="Q31" s="449"/>
      <c r="R31" s="449"/>
      <c r="S31" s="452">
        <v>0.872</v>
      </c>
      <c r="T31" s="452"/>
      <c r="U31" s="452"/>
    </row>
    <row r="32" spans="1:21" ht="18" customHeight="1">
      <c r="A32" s="120"/>
      <c r="B32" s="120"/>
      <c r="C32" s="254" t="s">
        <v>144</v>
      </c>
      <c r="D32" s="337"/>
      <c r="E32" s="338"/>
      <c r="F32" s="449">
        <v>50492226</v>
      </c>
      <c r="G32" s="449"/>
      <c r="H32" s="449"/>
      <c r="I32" s="449">
        <v>47283089</v>
      </c>
      <c r="J32" s="449"/>
      <c r="K32" s="449"/>
      <c r="L32" s="449"/>
      <c r="M32" s="451">
        <f t="shared" si="1"/>
        <v>3209137</v>
      </c>
      <c r="N32" s="451"/>
      <c r="O32" s="451"/>
      <c r="P32" s="449">
        <v>326210</v>
      </c>
      <c r="Q32" s="449"/>
      <c r="R32" s="449"/>
      <c r="S32" s="452">
        <v>1.256</v>
      </c>
      <c r="T32" s="452"/>
      <c r="U32" s="452"/>
    </row>
    <row r="33" spans="1:21" ht="18" customHeight="1">
      <c r="A33" s="120"/>
      <c r="B33" s="120"/>
      <c r="C33" s="254" t="s">
        <v>145</v>
      </c>
      <c r="D33" s="337"/>
      <c r="E33" s="338"/>
      <c r="F33" s="449">
        <v>29159076</v>
      </c>
      <c r="G33" s="449"/>
      <c r="H33" s="449"/>
      <c r="I33" s="449">
        <v>27017791</v>
      </c>
      <c r="J33" s="449"/>
      <c r="K33" s="449"/>
      <c r="L33" s="449"/>
      <c r="M33" s="451">
        <f t="shared" si="1"/>
        <v>2141285</v>
      </c>
      <c r="N33" s="451"/>
      <c r="O33" s="451"/>
      <c r="P33" s="449">
        <v>337444</v>
      </c>
      <c r="Q33" s="449"/>
      <c r="R33" s="449"/>
      <c r="S33" s="452">
        <v>0.949</v>
      </c>
      <c r="T33" s="452"/>
      <c r="U33" s="452"/>
    </row>
    <row r="34" spans="1:21" ht="18" customHeight="1">
      <c r="A34" s="120"/>
      <c r="B34" s="120"/>
      <c r="C34" s="254" t="s">
        <v>146</v>
      </c>
      <c r="D34" s="337"/>
      <c r="E34" s="338"/>
      <c r="F34" s="449">
        <v>21436800</v>
      </c>
      <c r="G34" s="449"/>
      <c r="H34" s="449"/>
      <c r="I34" s="449">
        <v>20090429</v>
      </c>
      <c r="J34" s="449"/>
      <c r="K34" s="449"/>
      <c r="L34" s="449"/>
      <c r="M34" s="451">
        <f t="shared" si="1"/>
        <v>1346371</v>
      </c>
      <c r="N34" s="451"/>
      <c r="O34" s="451"/>
      <c r="P34" s="449">
        <v>361085</v>
      </c>
      <c r="Q34" s="449"/>
      <c r="R34" s="449"/>
      <c r="S34" s="452">
        <v>1.139</v>
      </c>
      <c r="T34" s="452"/>
      <c r="U34" s="452"/>
    </row>
    <row r="35" spans="1:21" ht="18" customHeight="1">
      <c r="A35" s="120"/>
      <c r="B35" s="120"/>
      <c r="C35" s="254" t="s">
        <v>147</v>
      </c>
      <c r="D35" s="337"/>
      <c r="E35" s="338"/>
      <c r="F35" s="449">
        <v>25767308</v>
      </c>
      <c r="G35" s="449"/>
      <c r="H35" s="449"/>
      <c r="I35" s="449">
        <v>25191521</v>
      </c>
      <c r="J35" s="449"/>
      <c r="K35" s="449"/>
      <c r="L35" s="449"/>
      <c r="M35" s="451">
        <f t="shared" si="1"/>
        <v>575787</v>
      </c>
      <c r="N35" s="451"/>
      <c r="O35" s="451"/>
      <c r="P35" s="449">
        <v>311610</v>
      </c>
      <c r="Q35" s="449"/>
      <c r="R35" s="449"/>
      <c r="S35" s="452">
        <v>0.824</v>
      </c>
      <c r="T35" s="452"/>
      <c r="U35" s="452"/>
    </row>
    <row r="36" spans="1:21" ht="4.5" customHeight="1">
      <c r="A36" s="120"/>
      <c r="B36" s="120"/>
      <c r="C36" s="254"/>
      <c r="D36" s="337"/>
      <c r="E36" s="338"/>
      <c r="F36" s="449"/>
      <c r="G36" s="449"/>
      <c r="H36" s="449"/>
      <c r="I36" s="449"/>
      <c r="J36" s="449"/>
      <c r="K36" s="449"/>
      <c r="L36" s="449"/>
      <c r="M36" s="451"/>
      <c r="N36" s="451"/>
      <c r="O36" s="451"/>
      <c r="P36" s="449"/>
      <c r="Q36" s="449"/>
      <c r="R36" s="449"/>
      <c r="S36" s="452"/>
      <c r="T36" s="452"/>
      <c r="U36" s="452"/>
    </row>
    <row r="37" spans="1:21" ht="18" customHeight="1">
      <c r="A37" s="120"/>
      <c r="B37" s="120"/>
      <c r="C37" s="254" t="s">
        <v>148</v>
      </c>
      <c r="D37" s="337"/>
      <c r="E37" s="338"/>
      <c r="F37" s="449">
        <v>63124301</v>
      </c>
      <c r="G37" s="449"/>
      <c r="H37" s="449"/>
      <c r="I37" s="449">
        <v>58838337</v>
      </c>
      <c r="J37" s="449"/>
      <c r="K37" s="449"/>
      <c r="L37" s="449"/>
      <c r="M37" s="451">
        <f t="shared" si="1"/>
        <v>4285964</v>
      </c>
      <c r="N37" s="451"/>
      <c r="O37" s="451"/>
      <c r="P37" s="449">
        <v>309840</v>
      </c>
      <c r="Q37" s="449"/>
      <c r="R37" s="449"/>
      <c r="S37" s="452">
        <v>0.969</v>
      </c>
      <c r="T37" s="452"/>
      <c r="U37" s="452"/>
    </row>
    <row r="38" spans="1:21" ht="4.5" customHeight="1">
      <c r="A38" s="118"/>
      <c r="B38" s="120"/>
      <c r="C38" s="120"/>
      <c r="D38" s="337"/>
      <c r="E38" s="338"/>
      <c r="F38" s="337"/>
      <c r="G38" s="337"/>
      <c r="H38" s="337"/>
      <c r="I38" s="337"/>
      <c r="J38" s="337"/>
      <c r="K38" s="337"/>
      <c r="L38" s="337"/>
      <c r="M38" s="337"/>
      <c r="N38" s="337"/>
      <c r="O38" s="337"/>
      <c r="P38" s="337"/>
      <c r="Q38" s="337"/>
      <c r="R38" s="337"/>
      <c r="S38" s="456"/>
      <c r="T38" s="456"/>
      <c r="U38" s="456"/>
    </row>
    <row r="39" spans="1:21" ht="13.5" customHeight="1">
      <c r="A39" s="13"/>
      <c r="B39" s="251" t="s">
        <v>636</v>
      </c>
      <c r="C39" s="251"/>
      <c r="D39" s="251"/>
      <c r="E39" s="251"/>
      <c r="F39" s="251"/>
      <c r="G39" s="251"/>
      <c r="H39" s="251"/>
      <c r="I39" s="251"/>
      <c r="J39" s="251"/>
      <c r="K39" s="251"/>
      <c r="L39" s="251"/>
      <c r="M39" s="251"/>
      <c r="N39" s="251"/>
      <c r="O39" s="251"/>
      <c r="P39" s="107"/>
      <c r="Q39" s="107"/>
      <c r="R39" s="107"/>
      <c r="S39" s="107"/>
      <c r="T39" s="107"/>
      <c r="U39" s="107"/>
    </row>
    <row r="40" spans="2:21" ht="13.5" customHeight="1">
      <c r="B40" s="252" t="s">
        <v>698</v>
      </c>
      <c r="C40" s="252"/>
      <c r="D40" s="252"/>
      <c r="E40" s="252"/>
      <c r="F40" s="252"/>
      <c r="G40" s="252"/>
      <c r="H40" s="252"/>
      <c r="I40" s="252"/>
      <c r="J40" s="252"/>
      <c r="K40" s="252"/>
      <c r="L40" s="252"/>
      <c r="M40" s="252"/>
      <c r="N40" s="252"/>
      <c r="O40" s="252"/>
      <c r="P40" s="59"/>
      <c r="Q40" s="59"/>
      <c r="R40" s="59"/>
      <c r="S40" s="59"/>
      <c r="T40" s="59"/>
      <c r="U40" s="59"/>
    </row>
    <row r="41" spans="2:21" ht="13.5" customHeight="1">
      <c r="B41" s="446" t="s">
        <v>699</v>
      </c>
      <c r="C41" s="446"/>
      <c r="D41" s="446"/>
      <c r="E41" s="447"/>
      <c r="F41" s="442" t="s">
        <v>177</v>
      </c>
      <c r="G41" s="443"/>
      <c r="H41" s="443"/>
      <c r="I41" s="446" t="s">
        <v>700</v>
      </c>
      <c r="J41" s="446"/>
      <c r="K41" s="446"/>
      <c r="L41" s="446"/>
      <c r="M41" s="446"/>
      <c r="N41" s="446"/>
      <c r="O41" s="446"/>
      <c r="P41" s="18"/>
      <c r="Q41" s="18"/>
      <c r="R41" s="18"/>
      <c r="S41" s="18"/>
      <c r="T41" s="18"/>
      <c r="U41" s="18"/>
    </row>
    <row r="42" spans="2:21" ht="13.5" customHeight="1">
      <c r="B42" s="446"/>
      <c r="C42" s="446"/>
      <c r="D42" s="446"/>
      <c r="E42" s="447"/>
      <c r="F42" s="444" t="s">
        <v>192</v>
      </c>
      <c r="G42" s="445"/>
      <c r="H42" s="445"/>
      <c r="I42" s="446"/>
      <c r="J42" s="446"/>
      <c r="K42" s="446"/>
      <c r="L42" s="446"/>
      <c r="M42" s="446"/>
      <c r="N42" s="446"/>
      <c r="O42" s="446"/>
      <c r="P42" s="18"/>
      <c r="Q42" s="18"/>
      <c r="R42" s="18"/>
      <c r="S42" s="18"/>
      <c r="T42" s="18"/>
      <c r="U42" s="18"/>
    </row>
    <row r="43" spans="1:21" ht="13.5">
      <c r="A43" s="12"/>
      <c r="U43" s="9"/>
    </row>
    <row r="44" spans="1:21" ht="13.5">
      <c r="A44" s="12"/>
      <c r="B44" s="9"/>
      <c r="C44" s="9"/>
      <c r="D44" s="9"/>
      <c r="E44" s="9"/>
      <c r="F44" s="9"/>
      <c r="G44" s="9"/>
      <c r="H44" s="9"/>
      <c r="I44" s="9"/>
      <c r="J44" s="9"/>
      <c r="K44" s="9"/>
      <c r="L44" s="9"/>
      <c r="M44" s="9"/>
      <c r="N44" s="9"/>
      <c r="O44" s="9"/>
      <c r="P44" s="9"/>
      <c r="Q44" s="9"/>
      <c r="R44" s="9"/>
      <c r="S44" s="9"/>
      <c r="T44" s="9"/>
      <c r="U44" s="9"/>
    </row>
    <row r="45" spans="1:21" ht="13.5">
      <c r="A45" s="12"/>
      <c r="B45" s="9"/>
      <c r="C45" s="9"/>
      <c r="D45" s="9"/>
      <c r="E45" s="9"/>
      <c r="F45" s="9"/>
      <c r="G45" s="9"/>
      <c r="H45" s="9"/>
      <c r="I45" s="9"/>
      <c r="J45" s="9"/>
      <c r="K45" s="9"/>
      <c r="L45" s="9"/>
      <c r="M45" s="9"/>
      <c r="N45" s="9"/>
      <c r="O45" s="9"/>
      <c r="P45" s="9"/>
      <c r="Q45" s="9"/>
      <c r="R45" s="9"/>
      <c r="S45" s="9"/>
      <c r="T45" s="9"/>
      <c r="U45" s="9"/>
    </row>
    <row r="46" spans="1:21" ht="13.5">
      <c r="A46" s="12"/>
      <c r="B46" s="9"/>
      <c r="C46" s="9"/>
      <c r="D46" s="9"/>
      <c r="E46" s="9"/>
      <c r="F46" s="9"/>
      <c r="G46" s="9"/>
      <c r="H46" s="9"/>
      <c r="I46" s="9"/>
      <c r="J46" s="9"/>
      <c r="K46" s="9"/>
      <c r="L46" s="9"/>
      <c r="M46" s="9"/>
      <c r="N46" s="9"/>
      <c r="O46" s="9"/>
      <c r="P46" s="9"/>
      <c r="Q46" s="9"/>
      <c r="R46" s="9"/>
      <c r="S46" s="9"/>
      <c r="T46" s="9"/>
      <c r="U46" s="9"/>
    </row>
    <row r="47" spans="1:21" ht="13.5">
      <c r="A47" s="12"/>
      <c r="B47" s="9"/>
      <c r="C47" s="9"/>
      <c r="D47" s="9"/>
      <c r="E47" s="9"/>
      <c r="F47" s="9"/>
      <c r="G47" s="9"/>
      <c r="H47" s="9"/>
      <c r="I47" s="9"/>
      <c r="J47" s="9"/>
      <c r="K47" s="9"/>
      <c r="L47" s="9"/>
      <c r="M47" s="9"/>
      <c r="N47" s="9"/>
      <c r="O47" s="9"/>
      <c r="P47" s="9"/>
      <c r="Q47" s="9"/>
      <c r="R47" s="9"/>
      <c r="S47" s="9"/>
      <c r="T47" s="9"/>
      <c r="U47" s="9"/>
    </row>
    <row r="48" spans="1:21" ht="13.5">
      <c r="A48" s="12"/>
      <c r="B48" s="9"/>
      <c r="C48" s="9"/>
      <c r="D48" s="9"/>
      <c r="E48" s="9"/>
      <c r="F48" s="9"/>
      <c r="G48" s="9"/>
      <c r="H48" s="9"/>
      <c r="I48" s="9"/>
      <c r="J48" s="9"/>
      <c r="K48" s="9"/>
      <c r="L48" s="9"/>
      <c r="M48" s="9"/>
      <c r="N48" s="9"/>
      <c r="O48" s="9"/>
      <c r="P48" s="9"/>
      <c r="Q48" s="9"/>
      <c r="R48" s="9"/>
      <c r="S48" s="9"/>
      <c r="T48" s="9"/>
      <c r="U48" s="9"/>
    </row>
    <row r="49" spans="1:21" ht="13.5">
      <c r="A49" s="12"/>
      <c r="B49" s="9"/>
      <c r="C49" s="9"/>
      <c r="D49" s="9"/>
      <c r="E49" s="9"/>
      <c r="F49" s="9"/>
      <c r="G49" s="9"/>
      <c r="H49" s="9"/>
      <c r="I49" s="9"/>
      <c r="J49" s="9"/>
      <c r="K49" s="9"/>
      <c r="L49" s="9"/>
      <c r="M49" s="9"/>
      <c r="N49" s="9"/>
      <c r="O49" s="9"/>
      <c r="P49" s="9"/>
      <c r="Q49" s="9"/>
      <c r="R49" s="9"/>
      <c r="S49" s="9"/>
      <c r="T49" s="9"/>
      <c r="U49" s="9"/>
    </row>
    <row r="50" spans="1:21" ht="13.5">
      <c r="A50" s="12"/>
      <c r="B50" s="9"/>
      <c r="C50" s="9"/>
      <c r="D50" s="9"/>
      <c r="E50" s="9"/>
      <c r="F50" s="9"/>
      <c r="G50" s="9"/>
      <c r="H50" s="9"/>
      <c r="I50" s="9"/>
      <c r="J50" s="9"/>
      <c r="K50" s="9"/>
      <c r="L50" s="9"/>
      <c r="M50" s="9"/>
      <c r="N50" s="9"/>
      <c r="O50" s="9"/>
      <c r="P50" s="9"/>
      <c r="Q50" s="9"/>
      <c r="R50" s="9"/>
      <c r="S50" s="9"/>
      <c r="T50" s="9"/>
      <c r="U50" s="9"/>
    </row>
    <row r="51" spans="1:21" ht="13.5">
      <c r="A51" s="12"/>
      <c r="B51" s="9"/>
      <c r="C51" s="9"/>
      <c r="D51" s="9"/>
      <c r="E51" s="9"/>
      <c r="F51" s="9"/>
      <c r="G51" s="9"/>
      <c r="H51" s="9"/>
      <c r="I51" s="9"/>
      <c r="J51" s="9"/>
      <c r="K51" s="9"/>
      <c r="L51" s="9"/>
      <c r="M51" s="9"/>
      <c r="N51" s="9"/>
      <c r="O51" s="9"/>
      <c r="P51" s="9"/>
      <c r="Q51" s="9"/>
      <c r="R51" s="9"/>
      <c r="S51" s="9"/>
      <c r="T51" s="9"/>
      <c r="U51" s="9"/>
    </row>
    <row r="52" spans="1:21" ht="13.5">
      <c r="A52" s="12"/>
      <c r="B52" s="9"/>
      <c r="C52" s="9"/>
      <c r="D52" s="9"/>
      <c r="E52" s="9"/>
      <c r="F52" s="9"/>
      <c r="G52" s="9"/>
      <c r="H52" s="9"/>
      <c r="I52" s="9"/>
      <c r="J52" s="9"/>
      <c r="K52" s="9"/>
      <c r="L52" s="9"/>
      <c r="M52" s="9"/>
      <c r="N52" s="9"/>
      <c r="O52" s="9"/>
      <c r="P52" s="9"/>
      <c r="Q52" s="9"/>
      <c r="R52" s="9"/>
      <c r="S52" s="9"/>
      <c r="T52" s="9"/>
      <c r="U52" s="9"/>
    </row>
    <row r="53" spans="1:21" ht="13.5">
      <c r="A53" s="12"/>
      <c r="B53" s="9"/>
      <c r="C53" s="9"/>
      <c r="D53" s="9"/>
      <c r="E53" s="9"/>
      <c r="F53" s="9"/>
      <c r="G53" s="9"/>
      <c r="H53" s="9"/>
      <c r="I53" s="9"/>
      <c r="J53" s="9"/>
      <c r="K53" s="9"/>
      <c r="L53" s="9"/>
      <c r="M53" s="9"/>
      <c r="N53" s="9"/>
      <c r="O53" s="9"/>
      <c r="P53" s="9"/>
      <c r="Q53" s="9"/>
      <c r="R53" s="9"/>
      <c r="S53" s="9"/>
      <c r="T53" s="9"/>
      <c r="U53" s="9"/>
    </row>
    <row r="54" spans="1:21" ht="13.5">
      <c r="A54" s="12"/>
      <c r="B54" s="9"/>
      <c r="C54" s="9"/>
      <c r="D54" s="9"/>
      <c r="E54" s="9"/>
      <c r="F54" s="9"/>
      <c r="G54" s="9"/>
      <c r="H54" s="9"/>
      <c r="I54" s="9"/>
      <c r="J54" s="9"/>
      <c r="K54" s="9"/>
      <c r="L54" s="9"/>
      <c r="M54" s="9"/>
      <c r="N54" s="9"/>
      <c r="O54" s="9"/>
      <c r="P54" s="9"/>
      <c r="Q54" s="9"/>
      <c r="R54" s="9"/>
      <c r="S54" s="9"/>
      <c r="T54" s="9"/>
      <c r="U54" s="9"/>
    </row>
    <row r="55" spans="1:21" ht="13.5">
      <c r="A55" s="12"/>
      <c r="B55" s="9"/>
      <c r="C55" s="9"/>
      <c r="D55" s="9"/>
      <c r="E55" s="9"/>
      <c r="F55" s="9"/>
      <c r="G55" s="9"/>
      <c r="H55" s="9"/>
      <c r="I55" s="9"/>
      <c r="J55" s="9"/>
      <c r="K55" s="9"/>
      <c r="L55" s="9"/>
      <c r="M55" s="9"/>
      <c r="N55" s="9"/>
      <c r="O55" s="9"/>
      <c r="P55" s="9"/>
      <c r="Q55" s="9"/>
      <c r="R55" s="9"/>
      <c r="S55" s="9"/>
      <c r="T55" s="9"/>
      <c r="U55" s="9"/>
    </row>
    <row r="56" spans="1:21" ht="13.5">
      <c r="A56" s="12"/>
      <c r="B56" s="9"/>
      <c r="C56" s="9"/>
      <c r="D56" s="9"/>
      <c r="E56" s="9"/>
      <c r="F56" s="9"/>
      <c r="G56" s="9"/>
      <c r="H56" s="9"/>
      <c r="I56" s="9"/>
      <c r="J56" s="9"/>
      <c r="K56" s="9"/>
      <c r="L56" s="9"/>
      <c r="M56" s="9"/>
      <c r="N56" s="9"/>
      <c r="O56" s="9"/>
      <c r="P56" s="9"/>
      <c r="Q56" s="9"/>
      <c r="R56" s="9"/>
      <c r="S56" s="9"/>
      <c r="T56" s="9"/>
      <c r="U56" s="9"/>
    </row>
    <row r="57" spans="1:21" ht="13.5">
      <c r="A57" s="12"/>
      <c r="B57" s="9"/>
      <c r="C57" s="9"/>
      <c r="D57" s="9"/>
      <c r="E57" s="9"/>
      <c r="F57" s="9"/>
      <c r="G57" s="9"/>
      <c r="H57" s="9"/>
      <c r="I57" s="9"/>
      <c r="J57" s="9"/>
      <c r="K57" s="9"/>
      <c r="L57" s="9"/>
      <c r="M57" s="9"/>
      <c r="N57" s="9"/>
      <c r="O57" s="9"/>
      <c r="P57" s="9"/>
      <c r="Q57" s="9"/>
      <c r="R57" s="9"/>
      <c r="S57" s="9"/>
      <c r="T57" s="9"/>
      <c r="U57" s="9"/>
    </row>
    <row r="58" spans="1:21" ht="13.5">
      <c r="A58" s="12"/>
      <c r="B58" s="12"/>
      <c r="C58" s="12"/>
      <c r="D58" s="12"/>
      <c r="E58" s="12"/>
      <c r="F58" s="12"/>
      <c r="G58" s="12"/>
      <c r="H58" s="12"/>
      <c r="I58" s="12"/>
      <c r="J58" s="12"/>
      <c r="K58" s="12"/>
      <c r="L58" s="12"/>
      <c r="M58" s="12"/>
      <c r="N58" s="12"/>
      <c r="O58" s="12"/>
      <c r="P58" s="12"/>
      <c r="Q58" s="12"/>
      <c r="R58" s="12"/>
      <c r="S58" s="12"/>
      <c r="T58" s="12"/>
      <c r="U58" s="12"/>
    </row>
  </sheetData>
  <mergeCells count="209">
    <mergeCell ref="A4:E5"/>
    <mergeCell ref="I41:O42"/>
    <mergeCell ref="I26:L26"/>
    <mergeCell ref="I27:L27"/>
    <mergeCell ref="I23:L23"/>
    <mergeCell ref="I33:L33"/>
    <mergeCell ref="I37:L37"/>
    <mergeCell ref="I29:L29"/>
    <mergeCell ref="M4:O5"/>
    <mergeCell ref="I32:L32"/>
    <mergeCell ref="I28:L28"/>
    <mergeCell ref="M9:O9"/>
    <mergeCell ref="M10:O10"/>
    <mergeCell ref="I20:L20"/>
    <mergeCell ref="I21:L21"/>
    <mergeCell ref="M11:O11"/>
    <mergeCell ref="M12:O12"/>
    <mergeCell ref="M13:O13"/>
    <mergeCell ref="M14:O14"/>
    <mergeCell ref="M15:O15"/>
    <mergeCell ref="S4:U5"/>
    <mergeCell ref="P4:R4"/>
    <mergeCell ref="P5:R5"/>
    <mergeCell ref="D38:E38"/>
    <mergeCell ref="I36:L36"/>
    <mergeCell ref="F32:H32"/>
    <mergeCell ref="F29:H29"/>
    <mergeCell ref="F30:H30"/>
    <mergeCell ref="F31:H31"/>
    <mergeCell ref="F38:H38"/>
    <mergeCell ref="I38:L38"/>
    <mergeCell ref="I31:L31"/>
    <mergeCell ref="S38:U38"/>
    <mergeCell ref="P34:R34"/>
    <mergeCell ref="P35:R35"/>
    <mergeCell ref="P36:R36"/>
    <mergeCell ref="P38:R38"/>
    <mergeCell ref="P33:R33"/>
    <mergeCell ref="S37:U37"/>
    <mergeCell ref="P32:R32"/>
    <mergeCell ref="D33:E33"/>
    <mergeCell ref="D34:E34"/>
    <mergeCell ref="D35:E35"/>
    <mergeCell ref="I35:L35"/>
    <mergeCell ref="I34:L34"/>
    <mergeCell ref="D37:E37"/>
    <mergeCell ref="F33:H33"/>
    <mergeCell ref="F34:H34"/>
    <mergeCell ref="M38:O38"/>
    <mergeCell ref="M33:O33"/>
    <mergeCell ref="M34:O34"/>
    <mergeCell ref="F35:H35"/>
    <mergeCell ref="F36:H36"/>
    <mergeCell ref="F37:H37"/>
    <mergeCell ref="D36:E36"/>
    <mergeCell ref="D6:E6"/>
    <mergeCell ref="D8:E8"/>
    <mergeCell ref="D7:E7"/>
    <mergeCell ref="D9:E9"/>
    <mergeCell ref="D10:E10"/>
    <mergeCell ref="D11:E11"/>
    <mergeCell ref="D13:E13"/>
    <mergeCell ref="I30:L30"/>
    <mergeCell ref="D14:E14"/>
    <mergeCell ref="D12:E12"/>
    <mergeCell ref="D15:E15"/>
    <mergeCell ref="D16:E16"/>
    <mergeCell ref="D17:E17"/>
    <mergeCell ref="D19:E19"/>
    <mergeCell ref="D18:E18"/>
    <mergeCell ref="D20:E20"/>
    <mergeCell ref="D21:E21"/>
    <mergeCell ref="D22:E22"/>
    <mergeCell ref="D23:E23"/>
    <mergeCell ref="D31:E31"/>
    <mergeCell ref="D24:E24"/>
    <mergeCell ref="D32:E32"/>
    <mergeCell ref="D25:E25"/>
    <mergeCell ref="D26:E26"/>
    <mergeCell ref="D27:E27"/>
    <mergeCell ref="D28:E28"/>
    <mergeCell ref="D30:E30"/>
    <mergeCell ref="D29:E29"/>
    <mergeCell ref="S13:U13"/>
    <mergeCell ref="S6:U6"/>
    <mergeCell ref="S8:U8"/>
    <mergeCell ref="S7:U7"/>
    <mergeCell ref="S9:U9"/>
    <mergeCell ref="I4:L5"/>
    <mergeCell ref="F8:H8"/>
    <mergeCell ref="F7:H7"/>
    <mergeCell ref="F9:H9"/>
    <mergeCell ref="F4:H5"/>
    <mergeCell ref="I9:L9"/>
    <mergeCell ref="I8:L8"/>
    <mergeCell ref="I6:L6"/>
    <mergeCell ref="I7:L7"/>
    <mergeCell ref="F25:H25"/>
    <mergeCell ref="F24:H24"/>
    <mergeCell ref="S14:U14"/>
    <mergeCell ref="F6:H6"/>
    <mergeCell ref="F10:H10"/>
    <mergeCell ref="F11:H11"/>
    <mergeCell ref="F12:H12"/>
    <mergeCell ref="S10:U10"/>
    <mergeCell ref="S11:U11"/>
    <mergeCell ref="S12:U12"/>
    <mergeCell ref="F20:H20"/>
    <mergeCell ref="F21:H21"/>
    <mergeCell ref="F22:H22"/>
    <mergeCell ref="F23:H23"/>
    <mergeCell ref="F27:H27"/>
    <mergeCell ref="F28:H28"/>
    <mergeCell ref="F13:H13"/>
    <mergeCell ref="F14:H14"/>
    <mergeCell ref="F15:H15"/>
    <mergeCell ref="F16:H16"/>
    <mergeCell ref="F17:H17"/>
    <mergeCell ref="F18:H18"/>
    <mergeCell ref="F26:H26"/>
    <mergeCell ref="F19:H19"/>
    <mergeCell ref="M16:O16"/>
    <mergeCell ref="M17:O17"/>
    <mergeCell ref="M18:O18"/>
    <mergeCell ref="M19:O19"/>
    <mergeCell ref="M20:O20"/>
    <mergeCell ref="M21:O21"/>
    <mergeCell ref="M22:O22"/>
    <mergeCell ref="M23:O23"/>
    <mergeCell ref="M24:O24"/>
    <mergeCell ref="M25:O25"/>
    <mergeCell ref="M26:O26"/>
    <mergeCell ref="M27:O27"/>
    <mergeCell ref="M28:O28"/>
    <mergeCell ref="M29:O29"/>
    <mergeCell ref="M30:O30"/>
    <mergeCell ref="M31:O31"/>
    <mergeCell ref="M32:O32"/>
    <mergeCell ref="P13:R13"/>
    <mergeCell ref="P14:R14"/>
    <mergeCell ref="P15:R15"/>
    <mergeCell ref="P16:R16"/>
    <mergeCell ref="P17:R17"/>
    <mergeCell ref="P18:R18"/>
    <mergeCell ref="P19:R19"/>
    <mergeCell ref="P20:R20"/>
    <mergeCell ref="P21:R21"/>
    <mergeCell ref="P9:R9"/>
    <mergeCell ref="P10:R10"/>
    <mergeCell ref="P11:R11"/>
    <mergeCell ref="P12:R12"/>
    <mergeCell ref="P22:R22"/>
    <mergeCell ref="P23:R23"/>
    <mergeCell ref="P24:R24"/>
    <mergeCell ref="P25:R25"/>
    <mergeCell ref="P26:R26"/>
    <mergeCell ref="P27:R27"/>
    <mergeCell ref="P28:R28"/>
    <mergeCell ref="P29:R29"/>
    <mergeCell ref="P30:R30"/>
    <mergeCell ref="P31:R31"/>
    <mergeCell ref="S15:U15"/>
    <mergeCell ref="S16:U16"/>
    <mergeCell ref="S17:U17"/>
    <mergeCell ref="S18:U18"/>
    <mergeCell ref="S19:U19"/>
    <mergeCell ref="S20:U20"/>
    <mergeCell ref="S21:U21"/>
    <mergeCell ref="S22:U22"/>
    <mergeCell ref="S29:U29"/>
    <mergeCell ref="S30:U30"/>
    <mergeCell ref="S23:U23"/>
    <mergeCell ref="S24:U24"/>
    <mergeCell ref="S25:U25"/>
    <mergeCell ref="S26:U26"/>
    <mergeCell ref="S27:U27"/>
    <mergeCell ref="S28:U28"/>
    <mergeCell ref="P37:R37"/>
    <mergeCell ref="M35:O35"/>
    <mergeCell ref="M36:O36"/>
    <mergeCell ref="M37:O37"/>
    <mergeCell ref="S35:U35"/>
    <mergeCell ref="S36:U36"/>
    <mergeCell ref="S31:U31"/>
    <mergeCell ref="S32:U32"/>
    <mergeCell ref="S33:U33"/>
    <mergeCell ref="S34:U34"/>
    <mergeCell ref="I10:L10"/>
    <mergeCell ref="I11:L11"/>
    <mergeCell ref="I22:L22"/>
    <mergeCell ref="I12:L12"/>
    <mergeCell ref="I13:L13"/>
    <mergeCell ref="I14:L14"/>
    <mergeCell ref="I15:L15"/>
    <mergeCell ref="I19:L19"/>
    <mergeCell ref="I25:L25"/>
    <mergeCell ref="I16:L16"/>
    <mergeCell ref="I17:L17"/>
    <mergeCell ref="I18:L18"/>
    <mergeCell ref="F41:H41"/>
    <mergeCell ref="F42:H42"/>
    <mergeCell ref="B41:E42"/>
    <mergeCell ref="P6:R6"/>
    <mergeCell ref="P8:R8"/>
    <mergeCell ref="P7:R7"/>
    <mergeCell ref="M8:O8"/>
    <mergeCell ref="M7:O7"/>
    <mergeCell ref="M6:O6"/>
    <mergeCell ref="I24:L24"/>
  </mergeCells>
  <printOptions/>
  <pageMargins left="0.75" right="0.75" top="1" bottom="1" header="0.512" footer="0.512"/>
  <pageSetup horizontalDpi="600" verticalDpi="600" orientation="portrait" paperSize="9" r:id="rId1"/>
  <headerFooter alignWithMargins="0">
    <oddHeader>&amp;L&amp;8 190　　議会 ・ 行財政</oddHeader>
  </headerFooter>
</worksheet>
</file>

<file path=xl/worksheets/sheet13.xml><?xml version="1.0" encoding="utf-8"?>
<worksheet xmlns="http://schemas.openxmlformats.org/spreadsheetml/2006/main" xmlns:r="http://schemas.openxmlformats.org/officeDocument/2006/relationships">
  <dimension ref="A1:N55"/>
  <sheetViews>
    <sheetView tabSelected="1" workbookViewId="0" topLeftCell="A16">
      <selection activeCell="P46" sqref="P46"/>
    </sheetView>
  </sheetViews>
  <sheetFormatPr defaultColWidth="9.00390625" defaultRowHeight="13.5"/>
  <cols>
    <col min="1" max="1" width="18.125" style="6" customWidth="1"/>
    <col min="2" max="3" width="0.5" style="6" customWidth="1"/>
    <col min="4" max="5" width="7.625" style="6" customWidth="1"/>
    <col min="6" max="8" width="6.375" style="6" customWidth="1"/>
    <col min="9" max="9" width="0.5" style="11" customWidth="1"/>
    <col min="10" max="15" width="6.375" style="6" customWidth="1"/>
    <col min="16" max="16384" width="9.00390625" style="6" customWidth="1"/>
  </cols>
  <sheetData>
    <row r="1" spans="1:11" ht="26.25" customHeight="1">
      <c r="A1" s="12"/>
      <c r="B1" s="12"/>
      <c r="C1" s="12"/>
      <c r="D1" s="12"/>
      <c r="E1" s="12"/>
      <c r="F1" s="12"/>
      <c r="G1" s="12"/>
      <c r="H1" s="12"/>
      <c r="I1" s="63"/>
      <c r="J1" s="12"/>
      <c r="K1" s="12"/>
    </row>
    <row r="2" spans="1:14" ht="22.5" customHeight="1">
      <c r="A2" s="97" t="s">
        <v>517</v>
      </c>
      <c r="B2" s="96"/>
      <c r="C2" s="96"/>
      <c r="D2" s="96"/>
      <c r="E2" s="96"/>
      <c r="F2" s="96"/>
      <c r="G2" s="96"/>
      <c r="H2" s="96"/>
      <c r="I2" s="96"/>
      <c r="J2" s="96"/>
      <c r="K2" s="96"/>
      <c r="L2" s="96"/>
      <c r="M2" s="96"/>
      <c r="N2" s="96"/>
    </row>
    <row r="3" spans="1:14" s="67" customFormat="1" ht="13.5" customHeight="1">
      <c r="A3" s="298" t="s">
        <v>705</v>
      </c>
      <c r="B3" s="14"/>
      <c r="C3" s="14"/>
      <c r="D3" s="64"/>
      <c r="E3" s="64"/>
      <c r="F3" s="64"/>
      <c r="G3" s="64"/>
      <c r="H3" s="64"/>
      <c r="I3" s="64"/>
      <c r="M3" s="255"/>
      <c r="N3" s="182" t="s">
        <v>608</v>
      </c>
    </row>
    <row r="4" spans="1:14" ht="19.5" customHeight="1">
      <c r="A4" s="220" t="s">
        <v>612</v>
      </c>
      <c r="B4" s="257"/>
      <c r="C4" s="352" t="s">
        <v>610</v>
      </c>
      <c r="D4" s="352"/>
      <c r="E4" s="352"/>
      <c r="F4" s="109" t="s">
        <v>153</v>
      </c>
      <c r="G4" s="376" t="s">
        <v>154</v>
      </c>
      <c r="H4" s="376"/>
      <c r="I4" s="110"/>
      <c r="J4" s="436" t="s">
        <v>611</v>
      </c>
      <c r="K4" s="352"/>
      <c r="L4" s="109" t="s">
        <v>153</v>
      </c>
      <c r="M4" s="376" t="s">
        <v>155</v>
      </c>
      <c r="N4" s="377"/>
    </row>
    <row r="5" spans="1:14" ht="3" customHeight="1">
      <c r="A5" s="122"/>
      <c r="B5" s="111"/>
      <c r="C5" s="122"/>
      <c r="D5" s="122"/>
      <c r="E5" s="122"/>
      <c r="F5" s="122"/>
      <c r="G5" s="135"/>
      <c r="H5" s="136"/>
      <c r="I5" s="122"/>
      <c r="J5" s="122"/>
      <c r="K5" s="122"/>
      <c r="L5" s="122"/>
      <c r="M5" s="122"/>
      <c r="N5" s="258"/>
    </row>
    <row r="6" spans="1:14" ht="16.5" customHeight="1">
      <c r="A6" s="153" t="s">
        <v>80</v>
      </c>
      <c r="B6" s="154"/>
      <c r="C6" s="153"/>
      <c r="D6" s="362" t="s">
        <v>156</v>
      </c>
      <c r="E6" s="362"/>
      <c r="F6" s="177">
        <v>99</v>
      </c>
      <c r="G6" s="464">
        <v>15315966857</v>
      </c>
      <c r="H6" s="480"/>
      <c r="I6" s="168"/>
      <c r="J6" s="362" t="s">
        <v>160</v>
      </c>
      <c r="K6" s="362"/>
      <c r="L6" s="177">
        <v>16</v>
      </c>
      <c r="M6" s="464">
        <v>509107857</v>
      </c>
      <c r="N6" s="464"/>
    </row>
    <row r="7" spans="1:14" ht="20.25" customHeight="1">
      <c r="A7" s="153"/>
      <c r="B7" s="154"/>
      <c r="C7" s="153"/>
      <c r="D7" s="467" t="s">
        <v>640</v>
      </c>
      <c r="E7" s="467"/>
      <c r="F7" s="177">
        <v>61</v>
      </c>
      <c r="G7" s="464">
        <v>7911209974</v>
      </c>
      <c r="H7" s="480"/>
      <c r="I7" s="168"/>
      <c r="J7" s="362" t="s">
        <v>161</v>
      </c>
      <c r="K7" s="362"/>
      <c r="L7" s="177">
        <v>32</v>
      </c>
      <c r="M7" s="464">
        <v>1338353357</v>
      </c>
      <c r="N7" s="464"/>
    </row>
    <row r="8" spans="1:14" ht="16.5" customHeight="1">
      <c r="A8" s="153"/>
      <c r="B8" s="154"/>
      <c r="C8" s="153"/>
      <c r="D8" s="475" t="s">
        <v>641</v>
      </c>
      <c r="E8" s="475"/>
      <c r="F8" s="177">
        <v>4</v>
      </c>
      <c r="G8" s="464">
        <v>53941137</v>
      </c>
      <c r="H8" s="480"/>
      <c r="I8" s="168"/>
      <c r="J8" s="362" t="s">
        <v>162</v>
      </c>
      <c r="K8" s="362"/>
      <c r="L8" s="177">
        <v>17</v>
      </c>
      <c r="M8" s="464">
        <v>1454803607</v>
      </c>
      <c r="N8" s="464"/>
    </row>
    <row r="9" spans="1:14" ht="16.5" customHeight="1">
      <c r="A9" s="153"/>
      <c r="B9" s="154"/>
      <c r="C9" s="153"/>
      <c r="D9" s="362" t="s">
        <v>157</v>
      </c>
      <c r="E9" s="362"/>
      <c r="F9" s="177">
        <v>129</v>
      </c>
      <c r="G9" s="464">
        <v>7054284517</v>
      </c>
      <c r="H9" s="480"/>
      <c r="I9" s="168"/>
      <c r="J9" s="362" t="s">
        <v>163</v>
      </c>
      <c r="K9" s="362"/>
      <c r="L9" s="177">
        <v>189</v>
      </c>
      <c r="M9" s="464">
        <v>11812221573</v>
      </c>
      <c r="N9" s="464"/>
    </row>
    <row r="10" spans="1:14" ht="16.5" customHeight="1">
      <c r="A10" s="153"/>
      <c r="B10" s="154"/>
      <c r="C10" s="153"/>
      <c r="D10" s="362" t="s">
        <v>158</v>
      </c>
      <c r="E10" s="362"/>
      <c r="F10" s="177">
        <v>65</v>
      </c>
      <c r="G10" s="464">
        <v>3830202000</v>
      </c>
      <c r="H10" s="480"/>
      <c r="I10" s="168"/>
      <c r="J10" s="362" t="s">
        <v>438</v>
      </c>
      <c r="K10" s="362"/>
      <c r="L10" s="177">
        <v>1</v>
      </c>
      <c r="M10" s="464">
        <v>15900000</v>
      </c>
      <c r="N10" s="464"/>
    </row>
    <row r="11" spans="1:14" ht="9.75" customHeight="1">
      <c r="A11" s="153"/>
      <c r="B11" s="154"/>
      <c r="C11" s="153"/>
      <c r="D11" s="494" t="s">
        <v>702</v>
      </c>
      <c r="E11" s="494"/>
      <c r="F11" s="328">
        <v>43</v>
      </c>
      <c r="G11" s="464">
        <v>1518690000</v>
      </c>
      <c r="H11" s="480"/>
      <c r="I11" s="168"/>
      <c r="J11" s="362" t="s">
        <v>164</v>
      </c>
      <c r="K11" s="362"/>
      <c r="L11" s="328">
        <v>19</v>
      </c>
      <c r="M11" s="464">
        <v>777955418</v>
      </c>
      <c r="N11" s="464"/>
    </row>
    <row r="12" spans="1:14" ht="9.75" customHeight="1">
      <c r="A12" s="153"/>
      <c r="B12" s="154"/>
      <c r="C12" s="153"/>
      <c r="D12" s="469" t="s">
        <v>518</v>
      </c>
      <c r="E12" s="470"/>
      <c r="F12" s="328"/>
      <c r="G12" s="464"/>
      <c r="H12" s="480"/>
      <c r="I12" s="168"/>
      <c r="J12" s="362"/>
      <c r="K12" s="362"/>
      <c r="L12" s="328"/>
      <c r="M12" s="464"/>
      <c r="N12" s="464"/>
    </row>
    <row r="13" spans="1:14" ht="16.5" customHeight="1">
      <c r="A13" s="153"/>
      <c r="B13" s="154"/>
      <c r="C13" s="153"/>
      <c r="D13" s="372"/>
      <c r="E13" s="372"/>
      <c r="F13" s="168"/>
      <c r="G13" s="465"/>
      <c r="H13" s="466"/>
      <c r="I13" s="168"/>
      <c r="J13" s="362" t="s">
        <v>165</v>
      </c>
      <c r="K13" s="362"/>
      <c r="L13" s="177">
        <v>100</v>
      </c>
      <c r="M13" s="464">
        <v>3229614697</v>
      </c>
      <c r="N13" s="464"/>
    </row>
    <row r="14" spans="1:14" ht="16.5" customHeight="1">
      <c r="A14" s="153"/>
      <c r="B14" s="154"/>
      <c r="C14" s="153"/>
      <c r="D14" s="372"/>
      <c r="E14" s="372"/>
      <c r="F14" s="168"/>
      <c r="G14" s="465"/>
      <c r="H14" s="466"/>
      <c r="I14" s="168"/>
      <c r="J14" s="475" t="s">
        <v>166</v>
      </c>
      <c r="K14" s="475"/>
      <c r="L14" s="177">
        <v>1</v>
      </c>
      <c r="M14" s="464">
        <v>1405716</v>
      </c>
      <c r="N14" s="464"/>
    </row>
    <row r="15" spans="1:14" ht="16.5" customHeight="1">
      <c r="A15" s="153"/>
      <c r="B15" s="154"/>
      <c r="C15" s="153"/>
      <c r="D15" s="372"/>
      <c r="E15" s="372"/>
      <c r="F15" s="168"/>
      <c r="G15" s="465"/>
      <c r="H15" s="466"/>
      <c r="I15" s="168"/>
      <c r="J15" s="362" t="s">
        <v>167</v>
      </c>
      <c r="K15" s="362"/>
      <c r="L15" s="177">
        <v>4</v>
      </c>
      <c r="M15" s="464">
        <v>68680000</v>
      </c>
      <c r="N15" s="464"/>
    </row>
    <row r="16" spans="1:14" ht="16.5" customHeight="1">
      <c r="A16" s="153"/>
      <c r="B16" s="154"/>
      <c r="C16" s="153"/>
      <c r="D16" s="372"/>
      <c r="E16" s="372"/>
      <c r="F16" s="168"/>
      <c r="G16" s="465"/>
      <c r="H16" s="466"/>
      <c r="I16" s="168"/>
      <c r="J16" s="362" t="s">
        <v>168</v>
      </c>
      <c r="K16" s="362"/>
      <c r="L16" s="177">
        <v>12</v>
      </c>
      <c r="M16" s="464">
        <v>6011123430</v>
      </c>
      <c r="N16" s="464"/>
    </row>
    <row r="17" spans="1:14" ht="16.5" customHeight="1">
      <c r="A17" s="259"/>
      <c r="B17" s="260"/>
      <c r="C17" s="259"/>
      <c r="D17" s="372"/>
      <c r="E17" s="372"/>
      <c r="F17" s="168"/>
      <c r="G17" s="465"/>
      <c r="H17" s="466"/>
      <c r="I17" s="168"/>
      <c r="J17" s="475" t="s">
        <v>169</v>
      </c>
      <c r="K17" s="475"/>
      <c r="L17" s="177">
        <v>2</v>
      </c>
      <c r="M17" s="464">
        <v>680886311</v>
      </c>
      <c r="N17" s="464"/>
    </row>
    <row r="18" spans="1:14" ht="16.5" customHeight="1">
      <c r="A18" s="259"/>
      <c r="B18" s="260"/>
      <c r="C18" s="259"/>
      <c r="D18" s="372"/>
      <c r="E18" s="372"/>
      <c r="F18" s="168"/>
      <c r="G18" s="465"/>
      <c r="H18" s="466"/>
      <c r="I18" s="168"/>
      <c r="J18" s="475" t="s">
        <v>191</v>
      </c>
      <c r="K18" s="475"/>
      <c r="L18" s="177">
        <v>8</v>
      </c>
      <c r="M18" s="464">
        <v>9784242519</v>
      </c>
      <c r="N18" s="464"/>
    </row>
    <row r="19" spans="1:14" ht="3" customHeight="1">
      <c r="A19" s="259"/>
      <c r="B19" s="260"/>
      <c r="C19" s="259"/>
      <c r="D19" s="153"/>
      <c r="E19" s="153"/>
      <c r="F19" s="177"/>
      <c r="G19" s="283"/>
      <c r="H19" s="287"/>
      <c r="I19" s="168"/>
      <c r="J19" s="177"/>
      <c r="K19" s="259"/>
      <c r="L19" s="177"/>
      <c r="M19" s="210"/>
      <c r="N19" s="210"/>
    </row>
    <row r="20" spans="1:14" ht="16.5" customHeight="1">
      <c r="A20" s="499" t="s">
        <v>159</v>
      </c>
      <c r="B20" s="500"/>
      <c r="C20" s="261"/>
      <c r="D20" s="468"/>
      <c r="E20" s="468"/>
      <c r="F20" s="262">
        <f>SUM(F6:F14)</f>
        <v>401</v>
      </c>
      <c r="G20" s="478">
        <f>SUM(G6:G14)</f>
        <v>35684294485</v>
      </c>
      <c r="H20" s="479"/>
      <c r="I20" s="263"/>
      <c r="J20" s="468"/>
      <c r="K20" s="472"/>
      <c r="L20" s="262">
        <f>SUM(L6:L18)</f>
        <v>401</v>
      </c>
      <c r="M20" s="478">
        <f>SUM(M6:M18)</f>
        <v>35684294485</v>
      </c>
      <c r="N20" s="478"/>
    </row>
    <row r="21" spans="1:14" ht="3" customHeight="1">
      <c r="A21" s="259"/>
      <c r="B21" s="260"/>
      <c r="C21" s="259"/>
      <c r="D21" s="153"/>
      <c r="E21" s="153"/>
      <c r="F21" s="264"/>
      <c r="G21" s="288"/>
      <c r="H21" s="289"/>
      <c r="I21" s="168"/>
      <c r="J21" s="177"/>
      <c r="K21" s="259"/>
      <c r="L21" s="177"/>
      <c r="M21" s="210"/>
      <c r="N21" s="210"/>
    </row>
    <row r="22" spans="1:14" ht="3" customHeight="1">
      <c r="A22" s="265"/>
      <c r="B22" s="266"/>
      <c r="C22" s="265"/>
      <c r="D22" s="267"/>
      <c r="E22" s="267"/>
      <c r="F22" s="268"/>
      <c r="G22" s="290"/>
      <c r="H22" s="291"/>
      <c r="I22" s="269"/>
      <c r="J22" s="270"/>
      <c r="K22" s="265"/>
      <c r="L22" s="270"/>
      <c r="M22" s="284"/>
      <c r="N22" s="284"/>
    </row>
    <row r="23" spans="1:14" ht="16.5" customHeight="1">
      <c r="A23" s="271" t="s">
        <v>170</v>
      </c>
      <c r="B23" s="272"/>
      <c r="C23" s="273"/>
      <c r="D23" s="362" t="s">
        <v>156</v>
      </c>
      <c r="E23" s="362"/>
      <c r="F23" s="177">
        <v>56</v>
      </c>
      <c r="G23" s="464">
        <v>10812549408</v>
      </c>
      <c r="H23" s="480"/>
      <c r="I23" s="168"/>
      <c r="J23" s="362" t="s">
        <v>171</v>
      </c>
      <c r="K23" s="362"/>
      <c r="L23" s="168">
        <v>145</v>
      </c>
      <c r="M23" s="464">
        <v>25125203647</v>
      </c>
      <c r="N23" s="464"/>
    </row>
    <row r="24" spans="1:14" ht="20.25" customHeight="1">
      <c r="A24" s="271"/>
      <c r="B24" s="272"/>
      <c r="C24" s="273"/>
      <c r="D24" s="467" t="s">
        <v>640</v>
      </c>
      <c r="E24" s="467"/>
      <c r="F24" s="177">
        <v>12</v>
      </c>
      <c r="G24" s="464">
        <v>5682794917</v>
      </c>
      <c r="H24" s="480"/>
      <c r="I24" s="168"/>
      <c r="J24" s="153"/>
      <c r="K24" s="153"/>
      <c r="L24" s="168"/>
      <c r="M24" s="283"/>
      <c r="N24" s="283"/>
    </row>
    <row r="25" spans="1:14" ht="16.5" customHeight="1">
      <c r="A25" s="259"/>
      <c r="B25" s="260"/>
      <c r="C25" s="259"/>
      <c r="D25" s="475" t="s">
        <v>641</v>
      </c>
      <c r="E25" s="475"/>
      <c r="F25" s="177">
        <v>63</v>
      </c>
      <c r="G25" s="464">
        <v>8295023576</v>
      </c>
      <c r="H25" s="480"/>
      <c r="I25" s="168"/>
      <c r="J25" s="362"/>
      <c r="K25" s="362"/>
      <c r="L25" s="168"/>
      <c r="M25" s="464"/>
      <c r="N25" s="464"/>
    </row>
    <row r="26" spans="1:14" ht="16.5" customHeight="1">
      <c r="A26" s="259"/>
      <c r="B26" s="260"/>
      <c r="C26" s="259"/>
      <c r="D26" s="362" t="s">
        <v>157</v>
      </c>
      <c r="E26" s="362"/>
      <c r="F26" s="177">
        <v>13</v>
      </c>
      <c r="G26" s="464">
        <v>200035746</v>
      </c>
      <c r="H26" s="480"/>
      <c r="I26" s="168"/>
      <c r="J26" s="362"/>
      <c r="K26" s="362"/>
      <c r="L26" s="168"/>
      <c r="M26" s="464"/>
      <c r="N26" s="464"/>
    </row>
    <row r="27" spans="1:14" ht="16.5" customHeight="1">
      <c r="A27" s="259"/>
      <c r="B27" s="260"/>
      <c r="C27" s="259"/>
      <c r="D27" s="362" t="s">
        <v>158</v>
      </c>
      <c r="E27" s="362"/>
      <c r="F27" s="177">
        <v>1</v>
      </c>
      <c r="G27" s="464">
        <v>134800000</v>
      </c>
      <c r="H27" s="480"/>
      <c r="I27" s="168"/>
      <c r="J27" s="362"/>
      <c r="K27" s="362"/>
      <c r="L27" s="168"/>
      <c r="M27" s="464"/>
      <c r="N27" s="464"/>
    </row>
    <row r="28" spans="1:14" ht="3" customHeight="1">
      <c r="A28" s="259"/>
      <c r="B28" s="260"/>
      <c r="C28" s="259"/>
      <c r="D28" s="153"/>
      <c r="E28" s="153"/>
      <c r="F28" s="177"/>
      <c r="G28" s="283"/>
      <c r="H28" s="287"/>
      <c r="I28" s="168"/>
      <c r="J28" s="259"/>
      <c r="K28" s="259"/>
      <c r="L28" s="259"/>
      <c r="M28" s="283"/>
      <c r="N28" s="283"/>
    </row>
    <row r="29" spans="1:14" ht="16.5" customHeight="1">
      <c r="A29" s="499" t="s">
        <v>159</v>
      </c>
      <c r="B29" s="500"/>
      <c r="C29" s="261"/>
      <c r="D29" s="468"/>
      <c r="E29" s="468"/>
      <c r="F29" s="262">
        <f>SUM(F23:F27)</f>
        <v>145</v>
      </c>
      <c r="G29" s="478">
        <f>SUM(G23:G27)</f>
        <v>25125203647</v>
      </c>
      <c r="H29" s="479"/>
      <c r="I29" s="263"/>
      <c r="J29" s="261"/>
      <c r="K29" s="261"/>
      <c r="L29" s="263">
        <f>SUM(L23:L28)</f>
        <v>145</v>
      </c>
      <c r="M29" s="478">
        <f>SUM(M23:N28)</f>
        <v>25125203647</v>
      </c>
      <c r="N29" s="478"/>
    </row>
    <row r="30" spans="1:14" ht="3" customHeight="1">
      <c r="A30" s="118"/>
      <c r="B30" s="156"/>
      <c r="C30" s="118"/>
      <c r="D30" s="274"/>
      <c r="E30" s="274"/>
      <c r="F30" s="118"/>
      <c r="G30" s="285"/>
      <c r="H30" s="292"/>
      <c r="I30" s="118"/>
      <c r="J30" s="118"/>
      <c r="K30" s="118"/>
      <c r="L30" s="118"/>
      <c r="M30" s="285"/>
      <c r="N30" s="285"/>
    </row>
    <row r="31" spans="1:14" s="66" customFormat="1" ht="16.5" customHeight="1">
      <c r="A31" s="497" t="s">
        <v>613</v>
      </c>
      <c r="B31" s="498"/>
      <c r="C31" s="265"/>
      <c r="D31" s="265"/>
      <c r="E31" s="265"/>
      <c r="F31" s="270">
        <f>SUM(F20,F29)</f>
        <v>546</v>
      </c>
      <c r="G31" s="492">
        <f>SUM(G20,G29)</f>
        <v>60809498132</v>
      </c>
      <c r="H31" s="493"/>
      <c r="I31" s="270"/>
      <c r="J31" s="473"/>
      <c r="K31" s="474"/>
      <c r="L31" s="270">
        <f>SUM(L20,L23)</f>
        <v>546</v>
      </c>
      <c r="M31" s="492">
        <f>SUM(M20,M23)</f>
        <v>60809498132</v>
      </c>
      <c r="N31" s="492"/>
    </row>
    <row r="32" spans="1:14" ht="3" customHeight="1">
      <c r="A32" s="275"/>
      <c r="B32" s="276"/>
      <c r="C32" s="259"/>
      <c r="D32" s="259"/>
      <c r="E32" s="177"/>
      <c r="F32" s="177"/>
      <c r="G32" s="293"/>
      <c r="H32" s="294"/>
      <c r="I32" s="259"/>
      <c r="J32" s="177"/>
      <c r="K32" s="177"/>
      <c r="L32" s="258"/>
      <c r="M32" s="286"/>
      <c r="N32" s="286"/>
    </row>
    <row r="33" spans="1:14" ht="13.5" customHeight="1">
      <c r="A33" s="256" t="s">
        <v>636</v>
      </c>
      <c r="B33" s="19"/>
      <c r="C33" s="19"/>
      <c r="D33" s="19"/>
      <c r="E33" s="19"/>
      <c r="F33" s="19"/>
      <c r="G33" s="19"/>
      <c r="H33" s="19"/>
      <c r="I33" s="19"/>
      <c r="J33" s="19"/>
      <c r="K33" s="19"/>
      <c r="L33" s="13"/>
      <c r="M33" s="13"/>
      <c r="N33" s="13"/>
    </row>
    <row r="34" spans="1:11" ht="13.5" customHeight="1">
      <c r="A34" s="103"/>
      <c r="B34" s="18"/>
      <c r="C34" s="18"/>
      <c r="D34" s="18"/>
      <c r="E34" s="18"/>
      <c r="F34" s="18"/>
      <c r="G34" s="18"/>
      <c r="H34" s="18"/>
      <c r="I34" s="71"/>
      <c r="J34" s="18"/>
      <c r="K34" s="18"/>
    </row>
    <row r="37" spans="1:14" ht="22.5" customHeight="1">
      <c r="A37" s="96" t="s">
        <v>707</v>
      </c>
      <c r="B37" s="96"/>
      <c r="C37" s="96"/>
      <c r="D37" s="96"/>
      <c r="E37" s="96"/>
      <c r="F37" s="96"/>
      <c r="G37" s="96"/>
      <c r="H37" s="96"/>
      <c r="I37" s="96"/>
      <c r="J37" s="96"/>
      <c r="K37" s="96"/>
      <c r="L37" s="96"/>
      <c r="M37" s="96"/>
      <c r="N37" s="96"/>
    </row>
    <row r="38" spans="3:14" ht="13.5">
      <c r="C38" s="64"/>
      <c r="D38" s="64"/>
      <c r="E38" s="64"/>
      <c r="F38" s="64"/>
      <c r="G38" s="64"/>
      <c r="H38" s="64"/>
      <c r="I38" s="64"/>
      <c r="J38" s="64"/>
      <c r="K38" s="70"/>
      <c r="L38" s="70"/>
      <c r="M38" s="70"/>
      <c r="N38" s="70"/>
    </row>
    <row r="39" spans="1:14" ht="19.5" customHeight="1">
      <c r="A39" s="481" t="s">
        <v>178</v>
      </c>
      <c r="B39" s="481"/>
      <c r="C39" s="277"/>
      <c r="D39" s="330" t="s">
        <v>297</v>
      </c>
      <c r="E39" s="376"/>
      <c r="F39" s="376" t="s">
        <v>298</v>
      </c>
      <c r="G39" s="376"/>
      <c r="H39" s="376" t="s">
        <v>300</v>
      </c>
      <c r="I39" s="376"/>
      <c r="J39" s="376"/>
      <c r="K39" s="376" t="s">
        <v>401</v>
      </c>
      <c r="L39" s="376"/>
      <c r="M39" s="476" t="s">
        <v>609</v>
      </c>
      <c r="N39" s="477"/>
    </row>
    <row r="40" spans="1:14" ht="3" customHeight="1">
      <c r="A40" s="278"/>
      <c r="B40" s="279"/>
      <c r="C40" s="280"/>
      <c r="D40" s="281"/>
      <c r="E40" s="281"/>
      <c r="F40" s="281"/>
      <c r="G40" s="281"/>
      <c r="H40" s="237"/>
      <c r="I40" s="120"/>
      <c r="J40" s="120"/>
      <c r="K40" s="120"/>
      <c r="L40" s="237"/>
      <c r="N40" s="17"/>
    </row>
    <row r="41" spans="1:14" ht="16.5" customHeight="1">
      <c r="A41" s="153" t="s">
        <v>192</v>
      </c>
      <c r="B41" s="118"/>
      <c r="C41" s="156"/>
      <c r="D41" s="471">
        <v>21979957</v>
      </c>
      <c r="E41" s="471"/>
      <c r="F41" s="471">
        <v>22187546</v>
      </c>
      <c r="G41" s="471"/>
      <c r="H41" s="471">
        <v>23233321</v>
      </c>
      <c r="I41" s="471"/>
      <c r="J41" s="471"/>
      <c r="K41" s="488">
        <v>23450655</v>
      </c>
      <c r="L41" s="488"/>
      <c r="M41" s="485">
        <v>23725112</v>
      </c>
      <c r="N41" s="486"/>
    </row>
    <row r="42" spans="1:14" ht="16.5" customHeight="1">
      <c r="A42" s="153" t="s">
        <v>177</v>
      </c>
      <c r="B42" s="118"/>
      <c r="C42" s="156"/>
      <c r="D42" s="471">
        <v>26113000</v>
      </c>
      <c r="E42" s="471"/>
      <c r="F42" s="471">
        <v>27347630</v>
      </c>
      <c r="G42" s="471"/>
      <c r="H42" s="471">
        <v>27702292</v>
      </c>
      <c r="I42" s="471"/>
      <c r="J42" s="471"/>
      <c r="K42" s="488">
        <v>29429005</v>
      </c>
      <c r="L42" s="488"/>
      <c r="M42" s="485">
        <v>29829320</v>
      </c>
      <c r="N42" s="486"/>
    </row>
    <row r="43" spans="1:14" ht="16.5" customHeight="1">
      <c r="A43" s="153" t="s">
        <v>193</v>
      </c>
      <c r="B43" s="118"/>
      <c r="C43" s="156"/>
      <c r="D43" s="471">
        <v>34692811</v>
      </c>
      <c r="E43" s="471"/>
      <c r="F43" s="471">
        <v>36145637</v>
      </c>
      <c r="G43" s="471"/>
      <c r="H43" s="471">
        <v>36426252</v>
      </c>
      <c r="I43" s="471"/>
      <c r="J43" s="471"/>
      <c r="K43" s="488">
        <v>38756183</v>
      </c>
      <c r="L43" s="488"/>
      <c r="M43" s="485">
        <v>40601075</v>
      </c>
      <c r="N43" s="486"/>
    </row>
    <row r="44" spans="1:14" ht="16.5" customHeight="1">
      <c r="A44" s="153" t="s">
        <v>175</v>
      </c>
      <c r="B44" s="118"/>
      <c r="C44" s="156"/>
      <c r="D44" s="482">
        <v>1.163</v>
      </c>
      <c r="E44" s="482"/>
      <c r="F44" s="482">
        <v>1.197</v>
      </c>
      <c r="G44" s="482"/>
      <c r="H44" s="482">
        <v>1.204</v>
      </c>
      <c r="I44" s="482"/>
      <c r="J44" s="482"/>
      <c r="K44" s="487">
        <v>1.227</v>
      </c>
      <c r="L44" s="487"/>
      <c r="M44" s="505">
        <v>1.235</v>
      </c>
      <c r="N44" s="506"/>
    </row>
    <row r="45" spans="1:14" ht="16.5" customHeight="1">
      <c r="A45" s="153" t="s">
        <v>179</v>
      </c>
      <c r="B45" s="118"/>
      <c r="C45" s="156"/>
      <c r="D45" s="482">
        <v>2.9</v>
      </c>
      <c r="E45" s="482"/>
      <c r="F45" s="482">
        <v>3.2</v>
      </c>
      <c r="G45" s="482"/>
      <c r="H45" s="482">
        <v>4.8</v>
      </c>
      <c r="I45" s="482"/>
      <c r="J45" s="482"/>
      <c r="K45" s="484">
        <v>4.2</v>
      </c>
      <c r="L45" s="484"/>
      <c r="M45" s="501">
        <v>4.7</v>
      </c>
      <c r="N45" s="502"/>
    </row>
    <row r="46" spans="1:14" ht="16.5" customHeight="1">
      <c r="A46" s="153" t="s">
        <v>180</v>
      </c>
      <c r="B46" s="118"/>
      <c r="C46" s="156"/>
      <c r="D46" s="482">
        <v>9.5</v>
      </c>
      <c r="E46" s="482"/>
      <c r="F46" s="482">
        <v>9.5</v>
      </c>
      <c r="G46" s="482"/>
      <c r="H46" s="482">
        <v>9.5</v>
      </c>
      <c r="I46" s="482"/>
      <c r="J46" s="482"/>
      <c r="K46" s="484">
        <v>8.6</v>
      </c>
      <c r="L46" s="484"/>
      <c r="M46" s="501">
        <v>7.7</v>
      </c>
      <c r="N46" s="502"/>
    </row>
    <row r="47" spans="1:14" ht="16.5" customHeight="1">
      <c r="A47" s="153" t="s">
        <v>181</v>
      </c>
      <c r="B47" s="118"/>
      <c r="C47" s="156"/>
      <c r="D47" s="482">
        <v>7.8</v>
      </c>
      <c r="E47" s="482"/>
      <c r="F47" s="482">
        <v>8.1</v>
      </c>
      <c r="G47" s="482"/>
      <c r="H47" s="482">
        <v>8.3</v>
      </c>
      <c r="I47" s="482"/>
      <c r="J47" s="482"/>
      <c r="K47" s="484">
        <v>8.1</v>
      </c>
      <c r="L47" s="484"/>
      <c r="M47" s="501">
        <v>7.6</v>
      </c>
      <c r="N47" s="502"/>
    </row>
    <row r="48" spans="1:14" ht="16.5" customHeight="1">
      <c r="A48" s="153" t="s">
        <v>182</v>
      </c>
      <c r="B48" s="118"/>
      <c r="C48" s="156"/>
      <c r="D48" s="482">
        <v>94.9</v>
      </c>
      <c r="E48" s="482"/>
      <c r="F48" s="482">
        <v>95.1</v>
      </c>
      <c r="G48" s="482"/>
      <c r="H48" s="482">
        <v>91.5</v>
      </c>
      <c r="I48" s="482"/>
      <c r="J48" s="482"/>
      <c r="K48" s="484">
        <v>90</v>
      </c>
      <c r="L48" s="484"/>
      <c r="M48" s="501">
        <v>89.4</v>
      </c>
      <c r="N48" s="502"/>
    </row>
    <row r="49" spans="1:14" ht="16.5" customHeight="1">
      <c r="A49" s="153"/>
      <c r="B49" s="118"/>
      <c r="C49" s="156"/>
      <c r="D49" s="483" t="s">
        <v>441</v>
      </c>
      <c r="E49" s="483"/>
      <c r="F49" s="483" t="s">
        <v>442</v>
      </c>
      <c r="G49" s="483"/>
      <c r="H49" s="489" t="s">
        <v>443</v>
      </c>
      <c r="I49" s="489"/>
      <c r="J49" s="489"/>
      <c r="K49" s="491">
        <v>-86.8</v>
      </c>
      <c r="L49" s="491"/>
      <c r="M49" s="503">
        <v>-92.4</v>
      </c>
      <c r="N49" s="504"/>
    </row>
    <row r="50" spans="1:14" ht="16.5" customHeight="1">
      <c r="A50" s="153" t="s">
        <v>183</v>
      </c>
      <c r="B50" s="118"/>
      <c r="C50" s="156"/>
      <c r="D50" s="471">
        <v>73825088</v>
      </c>
      <c r="E50" s="471"/>
      <c r="F50" s="471">
        <v>71335577</v>
      </c>
      <c r="G50" s="471"/>
      <c r="H50" s="471">
        <v>68400117</v>
      </c>
      <c r="I50" s="471"/>
      <c r="J50" s="471"/>
      <c r="K50" s="490">
        <v>64550704</v>
      </c>
      <c r="L50" s="490"/>
      <c r="M50" s="495">
        <v>60809498</v>
      </c>
      <c r="N50" s="496"/>
    </row>
    <row r="51" spans="1:14" ht="16.5" customHeight="1">
      <c r="A51" s="153" t="s">
        <v>184</v>
      </c>
      <c r="B51" s="118"/>
      <c r="C51" s="156"/>
      <c r="D51" s="471">
        <v>4754064</v>
      </c>
      <c r="E51" s="471"/>
      <c r="F51" s="471">
        <v>3576880</v>
      </c>
      <c r="G51" s="471"/>
      <c r="H51" s="471">
        <v>3901592</v>
      </c>
      <c r="I51" s="471"/>
      <c r="J51" s="471"/>
      <c r="K51" s="490">
        <v>4530036</v>
      </c>
      <c r="L51" s="490"/>
      <c r="M51" s="495">
        <v>3739627</v>
      </c>
      <c r="N51" s="496"/>
    </row>
    <row r="52" spans="1:14" ht="16.5" customHeight="1">
      <c r="A52" s="153" t="s">
        <v>185</v>
      </c>
      <c r="B52" s="118"/>
      <c r="C52" s="156"/>
      <c r="D52" s="471">
        <v>400000</v>
      </c>
      <c r="E52" s="471"/>
      <c r="F52" s="471">
        <v>10000</v>
      </c>
      <c r="G52" s="471"/>
      <c r="H52" s="471">
        <v>10000</v>
      </c>
      <c r="I52" s="471"/>
      <c r="J52" s="471"/>
      <c r="K52" s="490">
        <v>10000</v>
      </c>
      <c r="L52" s="490"/>
      <c r="M52" s="495">
        <v>10000</v>
      </c>
      <c r="N52" s="496"/>
    </row>
    <row r="53" spans="1:14" ht="3" customHeight="1">
      <c r="A53" s="118"/>
      <c r="B53" s="119"/>
      <c r="C53" s="282"/>
      <c r="D53" s="121"/>
      <c r="E53" s="121"/>
      <c r="F53" s="121"/>
      <c r="G53" s="121"/>
      <c r="H53" s="121"/>
      <c r="I53" s="121"/>
      <c r="J53" s="120"/>
      <c r="K53" s="121"/>
      <c r="L53" s="121"/>
      <c r="M53" s="8"/>
      <c r="N53" s="8"/>
    </row>
    <row r="54" spans="1:14" ht="13.5" customHeight="1">
      <c r="A54" s="183" t="s">
        <v>636</v>
      </c>
      <c r="B54" s="13"/>
      <c r="C54" s="107"/>
      <c r="D54" s="107"/>
      <c r="E54" s="107"/>
      <c r="F54" s="107"/>
      <c r="G54" s="107"/>
      <c r="H54" s="107"/>
      <c r="I54" s="107"/>
      <c r="J54" s="107"/>
      <c r="K54" s="13"/>
      <c r="L54" s="13"/>
      <c r="M54" s="13"/>
      <c r="N54" s="13"/>
    </row>
    <row r="55" spans="1:10" ht="13.5" customHeight="1">
      <c r="A55" s="185" t="s">
        <v>701</v>
      </c>
      <c r="C55" s="59"/>
      <c r="D55" s="59"/>
      <c r="E55" s="59"/>
      <c r="F55" s="59"/>
      <c r="G55" s="59"/>
      <c r="H55" s="59"/>
      <c r="I55" s="64"/>
      <c r="J55" s="59"/>
    </row>
  </sheetData>
  <mergeCells count="152">
    <mergeCell ref="M51:N51"/>
    <mergeCell ref="M49:N49"/>
    <mergeCell ref="M50:N50"/>
    <mergeCell ref="M43:N43"/>
    <mergeCell ref="M44:N44"/>
    <mergeCell ref="M45:N45"/>
    <mergeCell ref="M46:N46"/>
    <mergeCell ref="M52:N52"/>
    <mergeCell ref="C4:E4"/>
    <mergeCell ref="A31:B31"/>
    <mergeCell ref="A20:B20"/>
    <mergeCell ref="A29:B29"/>
    <mergeCell ref="M29:N29"/>
    <mergeCell ref="M25:N25"/>
    <mergeCell ref="M26:N26"/>
    <mergeCell ref="M47:N47"/>
    <mergeCell ref="M48:N48"/>
    <mergeCell ref="F48:G48"/>
    <mergeCell ref="F47:G47"/>
    <mergeCell ref="F46:G46"/>
    <mergeCell ref="F45:G45"/>
    <mergeCell ref="F52:G52"/>
    <mergeCell ref="F51:G51"/>
    <mergeCell ref="F50:G50"/>
    <mergeCell ref="F49:G49"/>
    <mergeCell ref="G4:H4"/>
    <mergeCell ref="M31:N31"/>
    <mergeCell ref="M4:N4"/>
    <mergeCell ref="M9:N9"/>
    <mergeCell ref="M8:N8"/>
    <mergeCell ref="M17:N17"/>
    <mergeCell ref="M16:N16"/>
    <mergeCell ref="M15:N15"/>
    <mergeCell ref="M10:N10"/>
    <mergeCell ref="J8:K8"/>
    <mergeCell ref="F11:F12"/>
    <mergeCell ref="D13:E13"/>
    <mergeCell ref="M20:N20"/>
    <mergeCell ref="G31:H31"/>
    <mergeCell ref="L11:L12"/>
    <mergeCell ref="J11:K12"/>
    <mergeCell ref="G11:H12"/>
    <mergeCell ref="M14:N14"/>
    <mergeCell ref="D11:E11"/>
    <mergeCell ref="M11:N12"/>
    <mergeCell ref="J7:K7"/>
    <mergeCell ref="J6:K6"/>
    <mergeCell ref="M6:N6"/>
    <mergeCell ref="M7:N7"/>
    <mergeCell ref="G6:H6"/>
    <mergeCell ref="J18:K18"/>
    <mergeCell ref="J17:K17"/>
    <mergeCell ref="J16:K16"/>
    <mergeCell ref="J15:K15"/>
    <mergeCell ref="J14:K14"/>
    <mergeCell ref="J13:K13"/>
    <mergeCell ref="J10:K10"/>
    <mergeCell ref="G10:H10"/>
    <mergeCell ref="J9:K9"/>
    <mergeCell ref="G8:H8"/>
    <mergeCell ref="G7:H7"/>
    <mergeCell ref="G25:H25"/>
    <mergeCell ref="G23:H23"/>
    <mergeCell ref="G20:H20"/>
    <mergeCell ref="G13:H13"/>
    <mergeCell ref="G14:H14"/>
    <mergeCell ref="G24:H24"/>
    <mergeCell ref="G9:H9"/>
    <mergeCell ref="K52:L52"/>
    <mergeCell ref="K51:L51"/>
    <mergeCell ref="K50:L50"/>
    <mergeCell ref="K49:L49"/>
    <mergeCell ref="H45:J45"/>
    <mergeCell ref="D25:E25"/>
    <mergeCell ref="D27:E27"/>
    <mergeCell ref="D26:E26"/>
    <mergeCell ref="F44:G44"/>
    <mergeCell ref="F43:G43"/>
    <mergeCell ref="F42:G42"/>
    <mergeCell ref="J25:K25"/>
    <mergeCell ref="J26:K26"/>
    <mergeCell ref="J27:K27"/>
    <mergeCell ref="H44:J44"/>
    <mergeCell ref="H43:J43"/>
    <mergeCell ref="H42:J42"/>
    <mergeCell ref="H52:J52"/>
    <mergeCell ref="H51:J51"/>
    <mergeCell ref="H50:J50"/>
    <mergeCell ref="H49:J49"/>
    <mergeCell ref="H48:J48"/>
    <mergeCell ref="H47:J47"/>
    <mergeCell ref="H46:J46"/>
    <mergeCell ref="K41:L41"/>
    <mergeCell ref="H39:J39"/>
    <mergeCell ref="F39:G39"/>
    <mergeCell ref="F41:G41"/>
    <mergeCell ref="H41:J41"/>
    <mergeCell ref="M41:N41"/>
    <mergeCell ref="M42:N42"/>
    <mergeCell ref="D46:E46"/>
    <mergeCell ref="D45:E45"/>
    <mergeCell ref="D44:E44"/>
    <mergeCell ref="K44:L44"/>
    <mergeCell ref="K43:L43"/>
    <mergeCell ref="D43:E43"/>
    <mergeCell ref="D42:E42"/>
    <mergeCell ref="K42:L42"/>
    <mergeCell ref="K48:L48"/>
    <mergeCell ref="K47:L47"/>
    <mergeCell ref="K46:L46"/>
    <mergeCell ref="K45:L45"/>
    <mergeCell ref="D48:E48"/>
    <mergeCell ref="D47:E47"/>
    <mergeCell ref="D52:E52"/>
    <mergeCell ref="D51:E51"/>
    <mergeCell ref="D50:E50"/>
    <mergeCell ref="D49:E49"/>
    <mergeCell ref="A39:B39"/>
    <mergeCell ref="K39:L39"/>
    <mergeCell ref="D39:E39"/>
    <mergeCell ref="G26:H26"/>
    <mergeCell ref="M39:N39"/>
    <mergeCell ref="D29:E29"/>
    <mergeCell ref="G29:H29"/>
    <mergeCell ref="G27:H27"/>
    <mergeCell ref="M27:N27"/>
    <mergeCell ref="M13:N13"/>
    <mergeCell ref="D41:E41"/>
    <mergeCell ref="J4:K4"/>
    <mergeCell ref="J20:K20"/>
    <mergeCell ref="J31:K31"/>
    <mergeCell ref="D6:E6"/>
    <mergeCell ref="D7:E7"/>
    <mergeCell ref="D8:E8"/>
    <mergeCell ref="D9:E9"/>
    <mergeCell ref="D10:E10"/>
    <mergeCell ref="D12:E12"/>
    <mergeCell ref="D14:E14"/>
    <mergeCell ref="D15:E15"/>
    <mergeCell ref="D16:E16"/>
    <mergeCell ref="D24:E24"/>
    <mergeCell ref="D20:E20"/>
    <mergeCell ref="D17:E17"/>
    <mergeCell ref="D18:E18"/>
    <mergeCell ref="D23:E23"/>
    <mergeCell ref="J23:K23"/>
    <mergeCell ref="M23:N23"/>
    <mergeCell ref="M18:N18"/>
    <mergeCell ref="G15:H15"/>
    <mergeCell ref="G16:H16"/>
    <mergeCell ref="G17:H17"/>
    <mergeCell ref="G18:H18"/>
  </mergeCells>
  <printOptions/>
  <pageMargins left="0.7874015748031497" right="0.7874015748031497" top="0.984251968503937" bottom="0.53" header="0.5118110236220472" footer="0.3937007874015748"/>
  <pageSetup horizontalDpi="600" verticalDpi="600" orientation="portrait" paperSize="9" r:id="rId1"/>
  <headerFooter alignWithMargins="0">
    <oddHeader>&amp;R&amp;8議会 ・ 行財政　　　191</oddHeader>
  </headerFooter>
</worksheet>
</file>

<file path=xl/worksheets/sheet2.xml><?xml version="1.0" encoding="utf-8"?>
<worksheet xmlns="http://schemas.openxmlformats.org/spreadsheetml/2006/main" xmlns:r="http://schemas.openxmlformats.org/officeDocument/2006/relationships">
  <dimension ref="A1:W60"/>
  <sheetViews>
    <sheetView zoomScaleSheetLayoutView="100" workbookViewId="0" topLeftCell="A1">
      <selection activeCell="A1" sqref="A1"/>
    </sheetView>
  </sheetViews>
  <sheetFormatPr defaultColWidth="9.00390625" defaultRowHeight="13.5"/>
  <cols>
    <col min="1" max="1" width="4.375" style="0" customWidth="1"/>
    <col min="2" max="3" width="3.75390625" style="0" customWidth="1"/>
    <col min="4" max="4" width="2.50390625" style="0" customWidth="1"/>
    <col min="5" max="6" width="3.75390625" style="0" customWidth="1"/>
    <col min="7" max="23" width="4.75390625" style="0" customWidth="1"/>
  </cols>
  <sheetData>
    <row r="1" spans="1:23" ht="26.25" customHeight="1">
      <c r="A1" s="94" t="s">
        <v>252</v>
      </c>
      <c r="B1" s="20"/>
      <c r="C1" s="20"/>
      <c r="D1" s="20"/>
      <c r="E1" s="20"/>
      <c r="F1" s="20"/>
      <c r="G1" s="20"/>
      <c r="H1" s="20"/>
      <c r="I1" s="20"/>
      <c r="J1" s="20"/>
      <c r="K1" s="20"/>
      <c r="L1" s="20"/>
      <c r="M1" s="20"/>
      <c r="N1" s="20"/>
      <c r="O1" s="20"/>
      <c r="P1" s="20"/>
      <c r="Q1" s="20"/>
      <c r="R1" s="20"/>
      <c r="S1" s="20"/>
      <c r="T1" s="20"/>
      <c r="U1" s="20"/>
      <c r="V1" s="20"/>
      <c r="W1" s="20"/>
    </row>
    <row r="2" spans="1:23" ht="22.5" customHeight="1">
      <c r="A2" s="95" t="s">
        <v>253</v>
      </c>
      <c r="B2" s="95"/>
      <c r="C2" s="95"/>
      <c r="D2" s="95"/>
      <c r="E2" s="95"/>
      <c r="F2" s="95"/>
      <c r="G2" s="95"/>
      <c r="H2" s="95"/>
      <c r="I2" s="95"/>
      <c r="J2" s="95"/>
      <c r="K2" s="95"/>
      <c r="L2" s="95"/>
      <c r="M2" s="95"/>
      <c r="N2" s="95"/>
      <c r="O2" s="95"/>
      <c r="P2" s="95"/>
      <c r="Q2" s="95"/>
      <c r="R2" s="95"/>
      <c r="S2" s="95"/>
      <c r="T2" s="95"/>
      <c r="U2" s="95"/>
      <c r="V2" s="95"/>
      <c r="W2" s="95"/>
    </row>
    <row r="3" spans="2:23" ht="13.5">
      <c r="B3" s="21"/>
      <c r="C3" s="21"/>
      <c r="D3" s="21"/>
      <c r="E3" s="21"/>
      <c r="F3" s="21"/>
      <c r="G3" s="21"/>
      <c r="H3" s="21"/>
      <c r="I3" s="21"/>
      <c r="J3" s="21"/>
      <c r="K3" s="21"/>
      <c r="L3" s="21"/>
      <c r="M3" s="21"/>
      <c r="N3" s="21"/>
      <c r="O3" s="21"/>
      <c r="P3" s="21"/>
      <c r="Q3" s="21"/>
      <c r="R3" s="21"/>
      <c r="S3" s="21"/>
      <c r="T3" s="21"/>
      <c r="U3" s="21"/>
      <c r="V3" s="21"/>
      <c r="W3" s="105" t="s">
        <v>531</v>
      </c>
    </row>
    <row r="4" spans="1:23" ht="15" customHeight="1">
      <c r="A4" s="382" t="s">
        <v>272</v>
      </c>
      <c r="B4" s="383" t="s">
        <v>271</v>
      </c>
      <c r="C4" s="383"/>
      <c r="D4" s="383"/>
      <c r="E4" s="383"/>
      <c r="F4" s="383"/>
      <c r="G4" s="376" t="s">
        <v>274</v>
      </c>
      <c r="H4" s="376"/>
      <c r="I4" s="376"/>
      <c r="J4" s="376"/>
      <c r="K4" s="376"/>
      <c r="L4" s="376"/>
      <c r="M4" s="376"/>
      <c r="N4" s="376"/>
      <c r="O4" s="376"/>
      <c r="P4" s="376"/>
      <c r="Q4" s="376"/>
      <c r="R4" s="376"/>
      <c r="S4" s="376"/>
      <c r="T4" s="376"/>
      <c r="U4" s="376"/>
      <c r="V4" s="376"/>
      <c r="W4" s="377"/>
    </row>
    <row r="5" spans="1:23" ht="15" customHeight="1">
      <c r="A5" s="369"/>
      <c r="B5" s="381"/>
      <c r="C5" s="381"/>
      <c r="D5" s="381"/>
      <c r="E5" s="381"/>
      <c r="F5" s="381"/>
      <c r="G5" s="378" t="s">
        <v>312</v>
      </c>
      <c r="H5" s="378"/>
      <c r="I5" s="378"/>
      <c r="J5" s="378"/>
      <c r="K5" s="378"/>
      <c r="L5" s="378"/>
      <c r="M5" s="378"/>
      <c r="N5" s="378"/>
      <c r="O5" s="378" t="s">
        <v>313</v>
      </c>
      <c r="P5" s="378"/>
      <c r="Q5" s="378"/>
      <c r="R5" s="378"/>
      <c r="S5" s="112" t="s">
        <v>259</v>
      </c>
      <c r="T5" s="112" t="s">
        <v>257</v>
      </c>
      <c r="U5" s="112" t="s">
        <v>293</v>
      </c>
      <c r="V5" s="112" t="s">
        <v>647</v>
      </c>
      <c r="W5" s="113" t="s">
        <v>254</v>
      </c>
    </row>
    <row r="6" spans="1:23" ht="15" customHeight="1">
      <c r="A6" s="111"/>
      <c r="B6" s="381"/>
      <c r="C6" s="381"/>
      <c r="D6" s="381"/>
      <c r="E6" s="381"/>
      <c r="F6" s="381"/>
      <c r="G6" s="112" t="s">
        <v>264</v>
      </c>
      <c r="H6" s="112" t="s">
        <v>270</v>
      </c>
      <c r="I6" s="112" t="s">
        <v>268</v>
      </c>
      <c r="J6" s="112" t="s">
        <v>266</v>
      </c>
      <c r="K6" s="112" t="s">
        <v>262</v>
      </c>
      <c r="L6" s="112" t="s">
        <v>288</v>
      </c>
      <c r="M6" s="112" t="s">
        <v>648</v>
      </c>
      <c r="N6" s="112"/>
      <c r="O6" s="374" t="s">
        <v>649</v>
      </c>
      <c r="P6" s="374" t="s">
        <v>314</v>
      </c>
      <c r="Q6" s="112" t="s">
        <v>275</v>
      </c>
      <c r="R6" s="112"/>
      <c r="S6" s="112"/>
      <c r="T6" s="112"/>
      <c r="U6" s="112"/>
      <c r="V6" s="381" t="s">
        <v>276</v>
      </c>
      <c r="W6" s="113"/>
    </row>
    <row r="7" spans="1:23" ht="15" customHeight="1">
      <c r="A7" s="369" t="s">
        <v>273</v>
      </c>
      <c r="B7" s="381"/>
      <c r="C7" s="381"/>
      <c r="D7" s="381"/>
      <c r="E7" s="381"/>
      <c r="F7" s="381"/>
      <c r="G7" s="112"/>
      <c r="H7" s="112"/>
      <c r="I7" s="112"/>
      <c r="J7" s="112"/>
      <c r="K7" s="112"/>
      <c r="L7" s="112"/>
      <c r="M7" s="112" t="s">
        <v>650</v>
      </c>
      <c r="N7" s="112" t="s">
        <v>255</v>
      </c>
      <c r="O7" s="374"/>
      <c r="P7" s="379"/>
      <c r="Q7" s="112" t="s">
        <v>651</v>
      </c>
      <c r="R7" s="112" t="s">
        <v>255</v>
      </c>
      <c r="S7" s="112"/>
      <c r="T7" s="112"/>
      <c r="U7" s="112"/>
      <c r="V7" s="381"/>
      <c r="W7" s="113"/>
    </row>
    <row r="8" spans="1:23" ht="15" customHeight="1">
      <c r="A8" s="385"/>
      <c r="B8" s="384"/>
      <c r="C8" s="384"/>
      <c r="D8" s="384"/>
      <c r="E8" s="384"/>
      <c r="F8" s="384"/>
      <c r="G8" s="114" t="s">
        <v>265</v>
      </c>
      <c r="H8" s="114" t="s">
        <v>269</v>
      </c>
      <c r="I8" s="114" t="s">
        <v>269</v>
      </c>
      <c r="J8" s="114" t="s">
        <v>267</v>
      </c>
      <c r="K8" s="114" t="s">
        <v>263</v>
      </c>
      <c r="L8" s="114" t="s">
        <v>261</v>
      </c>
      <c r="M8" s="114" t="s">
        <v>256</v>
      </c>
      <c r="N8" s="114"/>
      <c r="O8" s="375"/>
      <c r="P8" s="380"/>
      <c r="Q8" s="114" t="s">
        <v>256</v>
      </c>
      <c r="R8" s="114"/>
      <c r="S8" s="114" t="s">
        <v>260</v>
      </c>
      <c r="T8" s="114" t="s">
        <v>258</v>
      </c>
      <c r="U8" s="114" t="s">
        <v>294</v>
      </c>
      <c r="V8" s="114" t="s">
        <v>256</v>
      </c>
      <c r="W8" s="115" t="s">
        <v>255</v>
      </c>
    </row>
    <row r="9" spans="1:23" ht="5.25" customHeight="1">
      <c r="A9" s="116"/>
      <c r="B9" s="365"/>
      <c r="C9" s="365"/>
      <c r="D9" s="365"/>
      <c r="E9" s="365"/>
      <c r="F9" s="366"/>
      <c r="G9" s="118"/>
      <c r="H9" s="118"/>
      <c r="I9" s="118"/>
      <c r="J9" s="119"/>
      <c r="K9" s="118"/>
      <c r="L9" s="118"/>
      <c r="M9" s="118"/>
      <c r="N9" s="116"/>
      <c r="O9" s="119"/>
      <c r="P9" s="118"/>
      <c r="Q9" s="118"/>
      <c r="R9" s="116"/>
      <c r="S9" s="120"/>
      <c r="T9" s="119"/>
      <c r="U9" s="121"/>
      <c r="V9" s="120"/>
      <c r="W9" s="120"/>
    </row>
    <row r="10" spans="1:23" ht="19.5" customHeight="1">
      <c r="A10" s="369" t="s">
        <v>277</v>
      </c>
      <c r="B10" s="370" t="s">
        <v>652</v>
      </c>
      <c r="C10" s="371"/>
      <c r="D10" s="122" t="s">
        <v>653</v>
      </c>
      <c r="E10" s="370" t="s">
        <v>654</v>
      </c>
      <c r="F10" s="373"/>
      <c r="G10" s="123">
        <v>5</v>
      </c>
      <c r="H10" s="123">
        <v>4</v>
      </c>
      <c r="I10" s="123" t="s">
        <v>655</v>
      </c>
      <c r="J10" s="123">
        <v>2</v>
      </c>
      <c r="K10" s="123">
        <v>3</v>
      </c>
      <c r="L10" s="123" t="s">
        <v>655</v>
      </c>
      <c r="M10" s="123">
        <v>7</v>
      </c>
      <c r="N10" s="124">
        <f>SUM(G10:M10)</f>
        <v>21</v>
      </c>
      <c r="O10" s="125">
        <v>1</v>
      </c>
      <c r="P10" s="123">
        <v>8</v>
      </c>
      <c r="Q10" s="123" t="s">
        <v>295</v>
      </c>
      <c r="R10" s="124">
        <f>SUM(O10:Q10)</f>
        <v>9</v>
      </c>
      <c r="S10" s="123">
        <v>3</v>
      </c>
      <c r="T10" s="123">
        <v>3</v>
      </c>
      <c r="U10" s="123">
        <v>4</v>
      </c>
      <c r="V10" s="123">
        <v>8</v>
      </c>
      <c r="W10" s="123">
        <f>SUM(N10,R10,S10,T10,U10,V10)</f>
        <v>48</v>
      </c>
    </row>
    <row r="11" spans="1:23" ht="19.5" customHeight="1">
      <c r="A11" s="369"/>
      <c r="B11" s="370" t="s">
        <v>656</v>
      </c>
      <c r="C11" s="371"/>
      <c r="D11" s="122" t="s">
        <v>657</v>
      </c>
      <c r="E11" s="370" t="s">
        <v>658</v>
      </c>
      <c r="F11" s="373"/>
      <c r="G11" s="123">
        <v>10</v>
      </c>
      <c r="H11" s="123">
        <v>4</v>
      </c>
      <c r="I11" s="123">
        <v>8</v>
      </c>
      <c r="J11" s="125">
        <v>2</v>
      </c>
      <c r="K11" s="123" t="s">
        <v>295</v>
      </c>
      <c r="L11" s="123" t="s">
        <v>295</v>
      </c>
      <c r="M11" s="123">
        <v>3</v>
      </c>
      <c r="N11" s="124">
        <f>SUM(G11:M11)</f>
        <v>27</v>
      </c>
      <c r="O11" s="125">
        <v>1</v>
      </c>
      <c r="P11" s="123">
        <v>11</v>
      </c>
      <c r="Q11" s="123" t="s">
        <v>295</v>
      </c>
      <c r="R11" s="124">
        <f>SUM(O11:Q11)</f>
        <v>12</v>
      </c>
      <c r="S11" s="123" t="s">
        <v>295</v>
      </c>
      <c r="T11" s="125">
        <v>5</v>
      </c>
      <c r="U11" s="123">
        <v>9</v>
      </c>
      <c r="V11" s="123">
        <v>3</v>
      </c>
      <c r="W11" s="123">
        <f>SUM(N11,R11,S11,T11,U11,V11)</f>
        <v>56</v>
      </c>
    </row>
    <row r="12" spans="1:23" ht="19.5" customHeight="1">
      <c r="A12" s="111" t="s">
        <v>265</v>
      </c>
      <c r="B12" s="370" t="s">
        <v>659</v>
      </c>
      <c r="C12" s="371"/>
      <c r="D12" s="122" t="s">
        <v>660</v>
      </c>
      <c r="E12" s="370" t="s">
        <v>661</v>
      </c>
      <c r="F12" s="373"/>
      <c r="G12" s="123">
        <v>6</v>
      </c>
      <c r="H12" s="123">
        <v>6</v>
      </c>
      <c r="I12" s="123" t="s">
        <v>662</v>
      </c>
      <c r="J12" s="123" t="s">
        <v>662</v>
      </c>
      <c r="K12" s="123" t="s">
        <v>662</v>
      </c>
      <c r="L12" s="123" t="s">
        <v>662</v>
      </c>
      <c r="M12" s="123">
        <v>27</v>
      </c>
      <c r="N12" s="124">
        <f>SUM(G12:M12)</f>
        <v>39</v>
      </c>
      <c r="O12" s="125">
        <v>1</v>
      </c>
      <c r="P12" s="123">
        <v>7</v>
      </c>
      <c r="Q12" s="123" t="s">
        <v>662</v>
      </c>
      <c r="R12" s="124">
        <f>SUM(O12:Q12)</f>
        <v>8</v>
      </c>
      <c r="S12" s="123" t="s">
        <v>662</v>
      </c>
      <c r="T12" s="125">
        <v>3</v>
      </c>
      <c r="U12" s="123">
        <v>1</v>
      </c>
      <c r="V12" s="123">
        <v>2</v>
      </c>
      <c r="W12" s="123">
        <f>SUM(N12,R12,S12,T12,U12,V12)</f>
        <v>53</v>
      </c>
    </row>
    <row r="13" spans="1:23" ht="19.5" customHeight="1">
      <c r="A13" s="369" t="s">
        <v>278</v>
      </c>
      <c r="B13" s="370" t="s">
        <v>663</v>
      </c>
      <c r="C13" s="371"/>
      <c r="D13" s="122" t="s">
        <v>664</v>
      </c>
      <c r="E13" s="370" t="s">
        <v>665</v>
      </c>
      <c r="F13" s="373"/>
      <c r="G13" s="123">
        <v>23</v>
      </c>
      <c r="H13" s="123">
        <v>19</v>
      </c>
      <c r="I13" s="123" t="s">
        <v>644</v>
      </c>
      <c r="J13" s="125">
        <v>2</v>
      </c>
      <c r="K13" s="123" t="s">
        <v>644</v>
      </c>
      <c r="L13" s="123" t="s">
        <v>644</v>
      </c>
      <c r="M13" s="123">
        <v>3</v>
      </c>
      <c r="N13" s="124">
        <f>SUM(G13:M13)</f>
        <v>47</v>
      </c>
      <c r="O13" s="125">
        <v>4</v>
      </c>
      <c r="P13" s="123">
        <v>4</v>
      </c>
      <c r="Q13" s="123" t="s">
        <v>644</v>
      </c>
      <c r="R13" s="124">
        <f>SUM(O13:Q13)</f>
        <v>8</v>
      </c>
      <c r="S13" s="123">
        <v>1</v>
      </c>
      <c r="T13" s="123" t="s">
        <v>644</v>
      </c>
      <c r="U13" s="123">
        <v>2</v>
      </c>
      <c r="V13" s="123">
        <v>5</v>
      </c>
      <c r="W13" s="123">
        <f>SUM(N13,R13,S13,T13,U13,V13)</f>
        <v>63</v>
      </c>
    </row>
    <row r="14" spans="1:23" ht="19.5" customHeight="1">
      <c r="A14" s="369"/>
      <c r="B14" s="372" t="s">
        <v>255</v>
      </c>
      <c r="C14" s="372"/>
      <c r="D14" s="372"/>
      <c r="E14" s="372"/>
      <c r="F14" s="369"/>
      <c r="G14" s="123">
        <f aca="true" t="shared" si="0" ref="G14:P14">SUM(G10:G13)</f>
        <v>44</v>
      </c>
      <c r="H14" s="123">
        <f t="shared" si="0"/>
        <v>33</v>
      </c>
      <c r="I14" s="123">
        <f t="shared" si="0"/>
        <v>8</v>
      </c>
      <c r="J14" s="125">
        <f t="shared" si="0"/>
        <v>6</v>
      </c>
      <c r="K14" s="123">
        <f t="shared" si="0"/>
        <v>3</v>
      </c>
      <c r="L14" s="123" t="s">
        <v>666</v>
      </c>
      <c r="M14" s="123">
        <f t="shared" si="0"/>
        <v>40</v>
      </c>
      <c r="N14" s="124">
        <f t="shared" si="0"/>
        <v>134</v>
      </c>
      <c r="O14" s="125">
        <f t="shared" si="0"/>
        <v>7</v>
      </c>
      <c r="P14" s="123">
        <f t="shared" si="0"/>
        <v>30</v>
      </c>
      <c r="Q14" s="123" t="s">
        <v>666</v>
      </c>
      <c r="R14" s="124">
        <f aca="true" t="shared" si="1" ref="R14:W14">SUM(R10:R13)</f>
        <v>37</v>
      </c>
      <c r="S14" s="123">
        <f t="shared" si="1"/>
        <v>4</v>
      </c>
      <c r="T14" s="125">
        <f t="shared" si="1"/>
        <v>11</v>
      </c>
      <c r="U14" s="123">
        <f t="shared" si="1"/>
        <v>16</v>
      </c>
      <c r="V14" s="123">
        <f t="shared" si="1"/>
        <v>18</v>
      </c>
      <c r="W14" s="123">
        <f t="shared" si="1"/>
        <v>220</v>
      </c>
    </row>
    <row r="15" spans="1:23" ht="3" customHeight="1">
      <c r="A15" s="111"/>
      <c r="B15" s="122"/>
      <c r="C15" s="122"/>
      <c r="D15" s="122"/>
      <c r="E15" s="122"/>
      <c r="F15" s="111"/>
      <c r="G15" s="123"/>
      <c r="H15" s="123"/>
      <c r="I15" s="123"/>
      <c r="J15" s="123"/>
      <c r="K15" s="123"/>
      <c r="L15" s="123"/>
      <c r="M15" s="123"/>
      <c r="N15" s="124"/>
      <c r="O15" s="123"/>
      <c r="P15" s="123"/>
      <c r="Q15" s="123"/>
      <c r="R15" s="124"/>
      <c r="S15" s="126"/>
      <c r="T15" s="119"/>
      <c r="U15" s="121"/>
      <c r="V15" s="126"/>
      <c r="W15" s="126"/>
    </row>
    <row r="16" spans="1:23" ht="3" customHeight="1">
      <c r="A16" s="127"/>
      <c r="B16" s="128"/>
      <c r="C16" s="128"/>
      <c r="D16" s="128"/>
      <c r="E16" s="128"/>
      <c r="F16" s="129"/>
      <c r="G16" s="130"/>
      <c r="H16" s="130"/>
      <c r="I16" s="130"/>
      <c r="J16" s="130"/>
      <c r="K16" s="130"/>
      <c r="L16" s="130"/>
      <c r="M16" s="130"/>
      <c r="N16" s="131"/>
      <c r="O16" s="130"/>
      <c r="P16" s="130"/>
      <c r="Q16" s="130"/>
      <c r="R16" s="131"/>
      <c r="S16" s="130"/>
      <c r="T16" s="132"/>
      <c r="U16" s="133"/>
      <c r="V16" s="130"/>
      <c r="W16" s="130"/>
    </row>
    <row r="17" spans="1:23" ht="19.5" customHeight="1">
      <c r="A17" s="369" t="s">
        <v>279</v>
      </c>
      <c r="B17" s="370"/>
      <c r="C17" s="371"/>
      <c r="D17" s="122" t="s">
        <v>667</v>
      </c>
      <c r="E17" s="370"/>
      <c r="F17" s="373"/>
      <c r="G17" s="123" t="s">
        <v>643</v>
      </c>
      <c r="H17" s="123" t="s">
        <v>643</v>
      </c>
      <c r="I17" s="123" t="s">
        <v>643</v>
      </c>
      <c r="J17" s="123" t="s">
        <v>643</v>
      </c>
      <c r="K17" s="123" t="s">
        <v>643</v>
      </c>
      <c r="L17" s="123" t="s">
        <v>643</v>
      </c>
      <c r="M17" s="123" t="s">
        <v>643</v>
      </c>
      <c r="N17" s="124" t="s">
        <v>643</v>
      </c>
      <c r="O17" s="123" t="s">
        <v>643</v>
      </c>
      <c r="P17" s="123" t="s">
        <v>643</v>
      </c>
      <c r="Q17" s="123" t="s">
        <v>643</v>
      </c>
      <c r="R17" s="124" t="s">
        <v>643</v>
      </c>
      <c r="S17" s="123" t="s">
        <v>643</v>
      </c>
      <c r="T17" s="123" t="s">
        <v>643</v>
      </c>
      <c r="U17" s="123" t="s">
        <v>643</v>
      </c>
      <c r="V17" s="123" t="s">
        <v>643</v>
      </c>
      <c r="W17" s="123" t="s">
        <v>643</v>
      </c>
    </row>
    <row r="18" spans="1:23" ht="19.5" customHeight="1">
      <c r="A18" s="369"/>
      <c r="B18" s="370"/>
      <c r="C18" s="371"/>
      <c r="D18" s="122" t="s">
        <v>667</v>
      </c>
      <c r="E18" s="370"/>
      <c r="F18" s="373"/>
      <c r="G18" s="123" t="s">
        <v>643</v>
      </c>
      <c r="H18" s="123" t="s">
        <v>643</v>
      </c>
      <c r="I18" s="123" t="s">
        <v>643</v>
      </c>
      <c r="J18" s="123" t="s">
        <v>643</v>
      </c>
      <c r="K18" s="123" t="s">
        <v>643</v>
      </c>
      <c r="L18" s="123" t="s">
        <v>643</v>
      </c>
      <c r="M18" s="123" t="s">
        <v>643</v>
      </c>
      <c r="N18" s="124" t="s">
        <v>643</v>
      </c>
      <c r="O18" s="123" t="s">
        <v>643</v>
      </c>
      <c r="P18" s="123" t="s">
        <v>643</v>
      </c>
      <c r="Q18" s="123" t="s">
        <v>643</v>
      </c>
      <c r="R18" s="124" t="s">
        <v>643</v>
      </c>
      <c r="S18" s="123" t="s">
        <v>643</v>
      </c>
      <c r="T18" s="123" t="s">
        <v>643</v>
      </c>
      <c r="U18" s="123" t="s">
        <v>643</v>
      </c>
      <c r="V18" s="123" t="s">
        <v>643</v>
      </c>
      <c r="W18" s="123" t="s">
        <v>643</v>
      </c>
    </row>
    <row r="19" spans="1:23" ht="19.5" customHeight="1">
      <c r="A19" s="111" t="s">
        <v>280</v>
      </c>
      <c r="B19" s="370"/>
      <c r="C19" s="371"/>
      <c r="D19" s="122" t="s">
        <v>668</v>
      </c>
      <c r="E19" s="370"/>
      <c r="F19" s="373"/>
      <c r="G19" s="123" t="s">
        <v>646</v>
      </c>
      <c r="H19" s="123" t="s">
        <v>646</v>
      </c>
      <c r="I19" s="123" t="s">
        <v>646</v>
      </c>
      <c r="J19" s="123" t="s">
        <v>646</v>
      </c>
      <c r="K19" s="123" t="s">
        <v>646</v>
      </c>
      <c r="L19" s="123" t="s">
        <v>646</v>
      </c>
      <c r="M19" s="123" t="s">
        <v>646</v>
      </c>
      <c r="N19" s="124" t="s">
        <v>646</v>
      </c>
      <c r="O19" s="123" t="s">
        <v>646</v>
      </c>
      <c r="P19" s="123" t="s">
        <v>646</v>
      </c>
      <c r="Q19" s="123" t="s">
        <v>646</v>
      </c>
      <c r="R19" s="124" t="s">
        <v>646</v>
      </c>
      <c r="S19" s="123" t="s">
        <v>646</v>
      </c>
      <c r="T19" s="123" t="s">
        <v>646</v>
      </c>
      <c r="U19" s="123" t="s">
        <v>646</v>
      </c>
      <c r="V19" s="123" t="s">
        <v>646</v>
      </c>
      <c r="W19" s="123" t="s">
        <v>646</v>
      </c>
    </row>
    <row r="20" spans="1:23" ht="19.5" customHeight="1">
      <c r="A20" s="369" t="s">
        <v>278</v>
      </c>
      <c r="B20" s="370"/>
      <c r="C20" s="371"/>
      <c r="D20" s="122" t="s">
        <v>664</v>
      </c>
      <c r="E20" s="370"/>
      <c r="F20" s="373"/>
      <c r="G20" s="123" t="s">
        <v>644</v>
      </c>
      <c r="H20" s="123" t="s">
        <v>644</v>
      </c>
      <c r="I20" s="123" t="s">
        <v>644</v>
      </c>
      <c r="J20" s="123" t="s">
        <v>644</v>
      </c>
      <c r="K20" s="123" t="s">
        <v>644</v>
      </c>
      <c r="L20" s="123" t="s">
        <v>644</v>
      </c>
      <c r="M20" s="123" t="s">
        <v>644</v>
      </c>
      <c r="N20" s="124" t="s">
        <v>644</v>
      </c>
      <c r="O20" s="123" t="s">
        <v>644</v>
      </c>
      <c r="P20" s="123" t="s">
        <v>644</v>
      </c>
      <c r="Q20" s="123" t="s">
        <v>644</v>
      </c>
      <c r="R20" s="124" t="s">
        <v>644</v>
      </c>
      <c r="S20" s="123" t="s">
        <v>644</v>
      </c>
      <c r="T20" s="123" t="s">
        <v>644</v>
      </c>
      <c r="U20" s="123" t="s">
        <v>644</v>
      </c>
      <c r="V20" s="123" t="s">
        <v>644</v>
      </c>
      <c r="W20" s="123" t="s">
        <v>644</v>
      </c>
    </row>
    <row r="21" spans="1:23" ht="19.5" customHeight="1">
      <c r="A21" s="369"/>
      <c r="B21" s="372" t="s">
        <v>255</v>
      </c>
      <c r="C21" s="372"/>
      <c r="D21" s="372"/>
      <c r="E21" s="372"/>
      <c r="F21" s="369"/>
      <c r="G21" s="123" t="s">
        <v>666</v>
      </c>
      <c r="H21" s="123" t="s">
        <v>666</v>
      </c>
      <c r="I21" s="123" t="s">
        <v>666</v>
      </c>
      <c r="J21" s="123" t="s">
        <v>666</v>
      </c>
      <c r="K21" s="123" t="s">
        <v>666</v>
      </c>
      <c r="L21" s="123" t="s">
        <v>666</v>
      </c>
      <c r="M21" s="123" t="s">
        <v>666</v>
      </c>
      <c r="N21" s="124" t="s">
        <v>666</v>
      </c>
      <c r="O21" s="123" t="s">
        <v>666</v>
      </c>
      <c r="P21" s="123" t="s">
        <v>666</v>
      </c>
      <c r="Q21" s="123" t="s">
        <v>666</v>
      </c>
      <c r="R21" s="124" t="s">
        <v>666</v>
      </c>
      <c r="S21" s="123" t="s">
        <v>666</v>
      </c>
      <c r="T21" s="123" t="s">
        <v>666</v>
      </c>
      <c r="U21" s="123" t="s">
        <v>666</v>
      </c>
      <c r="V21" s="123" t="s">
        <v>666</v>
      </c>
      <c r="W21" s="123" t="s">
        <v>666</v>
      </c>
    </row>
    <row r="22" spans="1:23" ht="3" customHeight="1">
      <c r="A22" s="111"/>
      <c r="B22" s="372"/>
      <c r="C22" s="372"/>
      <c r="D22" s="372"/>
      <c r="E22" s="372"/>
      <c r="F22" s="369"/>
      <c r="G22" s="123"/>
      <c r="H22" s="123"/>
      <c r="I22" s="123"/>
      <c r="J22" s="123"/>
      <c r="K22" s="123"/>
      <c r="L22" s="123"/>
      <c r="M22" s="123"/>
      <c r="N22" s="124"/>
      <c r="O22" s="123"/>
      <c r="P22" s="123"/>
      <c r="Q22" s="123"/>
      <c r="R22" s="124"/>
      <c r="S22" s="126"/>
      <c r="T22" s="125"/>
      <c r="U22" s="134"/>
      <c r="V22" s="126"/>
      <c r="W22" s="126"/>
    </row>
    <row r="23" spans="1:23" ht="3" customHeight="1">
      <c r="A23" s="135"/>
      <c r="B23" s="364"/>
      <c r="C23" s="364"/>
      <c r="D23" s="364"/>
      <c r="E23" s="364"/>
      <c r="F23" s="354"/>
      <c r="G23" s="137"/>
      <c r="H23" s="137"/>
      <c r="I23" s="137"/>
      <c r="J23" s="137"/>
      <c r="K23" s="137"/>
      <c r="L23" s="137"/>
      <c r="M23" s="137"/>
      <c r="N23" s="138"/>
      <c r="O23" s="137"/>
      <c r="P23" s="137"/>
      <c r="Q23" s="137"/>
      <c r="R23" s="138"/>
      <c r="S23" s="137"/>
      <c r="T23" s="139"/>
      <c r="U23" s="142"/>
      <c r="V23" s="137"/>
      <c r="W23" s="137"/>
    </row>
    <row r="24" spans="1:23" ht="19.5" customHeight="1">
      <c r="A24" s="358" t="s">
        <v>281</v>
      </c>
      <c r="B24" s="359"/>
      <c r="C24" s="359"/>
      <c r="D24" s="359"/>
      <c r="E24" s="359"/>
      <c r="F24" s="360"/>
      <c r="G24" s="123">
        <f>SUM(G14,G21)</f>
        <v>44</v>
      </c>
      <c r="H24" s="123">
        <f aca="true" t="shared" si="2" ref="H24:M24">SUM(H14,H21)</f>
        <v>33</v>
      </c>
      <c r="I24" s="123">
        <f t="shared" si="2"/>
        <v>8</v>
      </c>
      <c r="J24" s="123">
        <f t="shared" si="2"/>
        <v>6</v>
      </c>
      <c r="K24" s="123">
        <f t="shared" si="2"/>
        <v>3</v>
      </c>
      <c r="L24" s="123" t="s">
        <v>669</v>
      </c>
      <c r="M24" s="123">
        <f t="shared" si="2"/>
        <v>40</v>
      </c>
      <c r="N24" s="124">
        <f>SUM(N14,N21)</f>
        <v>134</v>
      </c>
      <c r="O24" s="123">
        <f aca="true" t="shared" si="3" ref="O24:W24">SUM(O14,O21)</f>
        <v>7</v>
      </c>
      <c r="P24" s="123">
        <f t="shared" si="3"/>
        <v>30</v>
      </c>
      <c r="Q24" s="123" t="s">
        <v>669</v>
      </c>
      <c r="R24" s="124">
        <f t="shared" si="3"/>
        <v>37</v>
      </c>
      <c r="S24" s="123">
        <f t="shared" si="3"/>
        <v>4</v>
      </c>
      <c r="T24" s="123">
        <f t="shared" si="3"/>
        <v>11</v>
      </c>
      <c r="U24" s="123">
        <f t="shared" si="3"/>
        <v>16</v>
      </c>
      <c r="V24" s="123">
        <f t="shared" si="3"/>
        <v>18</v>
      </c>
      <c r="W24" s="123">
        <f t="shared" si="3"/>
        <v>220</v>
      </c>
    </row>
    <row r="25" spans="1:23" ht="3.75" customHeight="1">
      <c r="A25" s="143"/>
      <c r="B25" s="355"/>
      <c r="C25" s="355"/>
      <c r="D25" s="355"/>
      <c r="E25" s="355"/>
      <c r="F25" s="356"/>
      <c r="G25" s="144"/>
      <c r="H25" s="144"/>
      <c r="I25" s="144"/>
      <c r="J25" s="144"/>
      <c r="K25" s="144"/>
      <c r="L25" s="144"/>
      <c r="M25" s="144"/>
      <c r="N25" s="145"/>
      <c r="O25" s="144"/>
      <c r="P25" s="144"/>
      <c r="Q25" s="144"/>
      <c r="R25" s="145"/>
      <c r="S25" s="144"/>
      <c r="T25" s="144"/>
      <c r="U25" s="144"/>
      <c r="V25" s="144"/>
      <c r="W25" s="144"/>
    </row>
    <row r="26" spans="1:23" ht="13.5">
      <c r="A26" s="106" t="s">
        <v>623</v>
      </c>
      <c r="B26" s="104"/>
      <c r="C26" s="104"/>
      <c r="D26" s="104"/>
      <c r="E26" s="104"/>
      <c r="F26" s="104"/>
      <c r="G26" s="104"/>
      <c r="H26" s="104"/>
      <c r="I26" s="104"/>
      <c r="J26" s="104"/>
      <c r="K26" s="104"/>
      <c r="L26" s="104"/>
      <c r="M26" s="104"/>
      <c r="N26" s="104"/>
      <c r="O26" s="104"/>
      <c r="P26" s="104"/>
      <c r="Q26" s="104"/>
      <c r="R26" s="104"/>
      <c r="S26" s="104"/>
      <c r="T26" s="104"/>
      <c r="U26" s="104"/>
      <c r="V26" s="104"/>
      <c r="W26" s="104"/>
    </row>
    <row r="30" spans="1:23" ht="22.5" customHeight="1">
      <c r="A30" s="95" t="s">
        <v>282</v>
      </c>
      <c r="B30" s="95"/>
      <c r="C30" s="95"/>
      <c r="D30" s="95"/>
      <c r="E30" s="95"/>
      <c r="F30" s="95"/>
      <c r="G30" s="95"/>
      <c r="H30" s="95"/>
      <c r="I30" s="95"/>
      <c r="J30" s="95"/>
      <c r="K30" s="95"/>
      <c r="L30" s="95"/>
      <c r="M30" s="95"/>
      <c r="N30" s="95"/>
      <c r="O30" s="95"/>
      <c r="P30" s="95"/>
      <c r="Q30" s="95"/>
      <c r="R30" s="95"/>
      <c r="S30" s="95"/>
      <c r="T30" s="95"/>
      <c r="U30" s="95"/>
      <c r="V30" s="95"/>
      <c r="W30" s="95"/>
    </row>
    <row r="31" spans="2:22" ht="13.5">
      <c r="B31" s="21"/>
      <c r="C31" s="21"/>
      <c r="D31" s="21"/>
      <c r="E31" s="21"/>
      <c r="F31" s="21"/>
      <c r="G31" s="21"/>
      <c r="H31" s="21"/>
      <c r="I31" s="21"/>
      <c r="J31" s="21"/>
      <c r="M31" s="21"/>
      <c r="N31" s="21"/>
      <c r="O31" s="21"/>
      <c r="P31" s="21"/>
      <c r="Q31" s="21"/>
      <c r="R31" s="21"/>
      <c r="S31" s="21"/>
      <c r="T31" s="21"/>
      <c r="U31" s="21"/>
      <c r="V31" s="105" t="s">
        <v>531</v>
      </c>
    </row>
    <row r="32" spans="1:22" ht="19.5" customHeight="1">
      <c r="A32" s="324" t="s">
        <v>437</v>
      </c>
      <c r="B32" s="376" t="s">
        <v>284</v>
      </c>
      <c r="C32" s="376"/>
      <c r="D32" s="376"/>
      <c r="E32" s="376"/>
      <c r="F32" s="376"/>
      <c r="G32" s="376"/>
      <c r="H32" s="352" t="s">
        <v>432</v>
      </c>
      <c r="I32" s="352"/>
      <c r="J32" s="352"/>
      <c r="K32" s="352"/>
      <c r="L32" s="352"/>
      <c r="M32" s="352" t="s">
        <v>283</v>
      </c>
      <c r="N32" s="352"/>
      <c r="O32" s="352"/>
      <c r="P32" s="352"/>
      <c r="Q32" s="352"/>
      <c r="R32" s="352"/>
      <c r="S32" s="352"/>
      <c r="T32" s="352"/>
      <c r="U32" s="352"/>
      <c r="V32" s="323"/>
    </row>
    <row r="33" spans="1:22" ht="8.25" customHeight="1">
      <c r="A33" s="325"/>
      <c r="B33" s="357"/>
      <c r="C33" s="357"/>
      <c r="D33" s="357"/>
      <c r="E33" s="357"/>
      <c r="F33" s="357"/>
      <c r="G33" s="357"/>
      <c r="H33" s="322" t="s">
        <v>430</v>
      </c>
      <c r="I33" s="322"/>
      <c r="J33" s="353" t="s">
        <v>431</v>
      </c>
      <c r="K33" s="321"/>
      <c r="L33" s="149"/>
      <c r="M33" s="353" t="s">
        <v>285</v>
      </c>
      <c r="N33" s="353"/>
      <c r="O33" s="353" t="s">
        <v>286</v>
      </c>
      <c r="P33" s="353"/>
      <c r="Q33" s="353" t="s">
        <v>0</v>
      </c>
      <c r="R33" s="353"/>
      <c r="S33" s="353" t="s">
        <v>1</v>
      </c>
      <c r="T33" s="353"/>
      <c r="U33" s="353" t="s">
        <v>255</v>
      </c>
      <c r="V33" s="321"/>
    </row>
    <row r="34" spans="1:22" ht="21.75" customHeight="1">
      <c r="A34" s="325"/>
      <c r="B34" s="357"/>
      <c r="C34" s="357"/>
      <c r="D34" s="357"/>
      <c r="E34" s="357"/>
      <c r="F34" s="357"/>
      <c r="G34" s="357"/>
      <c r="H34" s="322"/>
      <c r="I34" s="322"/>
      <c r="J34" s="353"/>
      <c r="K34" s="353"/>
      <c r="L34" s="150" t="s">
        <v>433</v>
      </c>
      <c r="M34" s="353"/>
      <c r="N34" s="353"/>
      <c r="O34" s="353"/>
      <c r="P34" s="353"/>
      <c r="Q34" s="353"/>
      <c r="R34" s="353"/>
      <c r="S34" s="353"/>
      <c r="T34" s="353"/>
      <c r="U34" s="353"/>
      <c r="V34" s="321"/>
    </row>
    <row r="35" spans="1:22" ht="3.75" customHeight="1">
      <c r="A35" s="116"/>
      <c r="B35" s="365"/>
      <c r="C35" s="365"/>
      <c r="D35" s="365"/>
      <c r="E35" s="365"/>
      <c r="F35" s="365"/>
      <c r="G35" s="366"/>
      <c r="H35" s="119"/>
      <c r="I35" s="151"/>
      <c r="J35" s="151"/>
      <c r="K35" s="119"/>
      <c r="L35" s="152"/>
      <c r="M35" s="119"/>
      <c r="N35" s="119"/>
      <c r="O35" s="119"/>
      <c r="P35" s="119"/>
      <c r="Q35" s="119"/>
      <c r="R35" s="119"/>
      <c r="S35" s="119"/>
      <c r="T35" s="119"/>
      <c r="U35" s="119"/>
      <c r="V35" s="119"/>
    </row>
    <row r="36" spans="1:22" ht="19.5" customHeight="1">
      <c r="A36" s="326" t="s">
        <v>436</v>
      </c>
      <c r="B36" s="362" t="s">
        <v>2</v>
      </c>
      <c r="C36" s="362"/>
      <c r="D36" s="362"/>
      <c r="E36" s="362"/>
      <c r="F36" s="362"/>
      <c r="G36" s="363"/>
      <c r="H36" s="361">
        <v>5</v>
      </c>
      <c r="I36" s="361"/>
      <c r="J36" s="361">
        <v>5</v>
      </c>
      <c r="K36" s="361"/>
      <c r="L36" s="155">
        <v>-1</v>
      </c>
      <c r="M36" s="361">
        <v>3</v>
      </c>
      <c r="N36" s="361"/>
      <c r="O36" s="361">
        <v>6</v>
      </c>
      <c r="P36" s="361"/>
      <c r="Q36" s="361">
        <v>3</v>
      </c>
      <c r="R36" s="361"/>
      <c r="S36" s="361">
        <v>2</v>
      </c>
      <c r="T36" s="361"/>
      <c r="U36" s="361">
        <f>SUM(M36:T36)</f>
        <v>14</v>
      </c>
      <c r="V36" s="361"/>
    </row>
    <row r="37" spans="1:22" ht="19.5" customHeight="1">
      <c r="A37" s="326"/>
      <c r="B37" s="362" t="s">
        <v>189</v>
      </c>
      <c r="C37" s="362"/>
      <c r="D37" s="362"/>
      <c r="E37" s="362"/>
      <c r="F37" s="362"/>
      <c r="G37" s="363"/>
      <c r="H37" s="361">
        <v>5</v>
      </c>
      <c r="I37" s="361"/>
      <c r="J37" s="361">
        <v>5</v>
      </c>
      <c r="K37" s="361"/>
      <c r="L37" s="155">
        <v>-1</v>
      </c>
      <c r="M37" s="361">
        <v>8</v>
      </c>
      <c r="N37" s="361"/>
      <c r="O37" s="361">
        <v>3</v>
      </c>
      <c r="P37" s="361"/>
      <c r="Q37" s="361">
        <v>5</v>
      </c>
      <c r="R37" s="361"/>
      <c r="S37" s="342">
        <v>2</v>
      </c>
      <c r="T37" s="342"/>
      <c r="U37" s="361">
        <f>SUM(M37:T37)</f>
        <v>18</v>
      </c>
      <c r="V37" s="361"/>
    </row>
    <row r="38" spans="1:22" ht="19.5" customHeight="1">
      <c r="A38" s="326"/>
      <c r="B38" s="362" t="s">
        <v>190</v>
      </c>
      <c r="C38" s="362"/>
      <c r="D38" s="362"/>
      <c r="E38" s="362"/>
      <c r="F38" s="362"/>
      <c r="G38" s="363"/>
      <c r="H38" s="361">
        <v>5</v>
      </c>
      <c r="I38" s="361"/>
      <c r="J38" s="361">
        <v>5</v>
      </c>
      <c r="K38" s="361"/>
      <c r="L38" s="155">
        <v>-1</v>
      </c>
      <c r="M38" s="361">
        <v>8</v>
      </c>
      <c r="N38" s="361"/>
      <c r="O38" s="361">
        <v>1</v>
      </c>
      <c r="P38" s="361"/>
      <c r="Q38" s="361">
        <v>7</v>
      </c>
      <c r="R38" s="361"/>
      <c r="S38" s="361">
        <v>5</v>
      </c>
      <c r="T38" s="361"/>
      <c r="U38" s="361">
        <f>SUM(M38:T38)</f>
        <v>21</v>
      </c>
      <c r="V38" s="361"/>
    </row>
    <row r="39" spans="1:22" ht="19.5" customHeight="1">
      <c r="A39" s="326"/>
      <c r="B39" s="362" t="s">
        <v>3</v>
      </c>
      <c r="C39" s="362"/>
      <c r="D39" s="362"/>
      <c r="E39" s="362"/>
      <c r="F39" s="362"/>
      <c r="G39" s="363"/>
      <c r="H39" s="361">
        <v>5</v>
      </c>
      <c r="I39" s="361"/>
      <c r="J39" s="361">
        <v>5</v>
      </c>
      <c r="K39" s="361"/>
      <c r="L39" s="155">
        <v>-1</v>
      </c>
      <c r="M39" s="361">
        <v>12</v>
      </c>
      <c r="N39" s="361"/>
      <c r="O39" s="342" t="s">
        <v>670</v>
      </c>
      <c r="P39" s="342"/>
      <c r="Q39" s="361">
        <v>1</v>
      </c>
      <c r="R39" s="361"/>
      <c r="S39" s="342">
        <v>2</v>
      </c>
      <c r="T39" s="342"/>
      <c r="U39" s="361">
        <f>SUM(M39:T39)</f>
        <v>15</v>
      </c>
      <c r="V39" s="361"/>
    </row>
    <row r="40" spans="1:22" ht="19.5" customHeight="1">
      <c r="A40" s="326"/>
      <c r="B40" s="362" t="s">
        <v>255</v>
      </c>
      <c r="C40" s="362"/>
      <c r="D40" s="362"/>
      <c r="E40" s="362"/>
      <c r="F40" s="362"/>
      <c r="G40" s="363"/>
      <c r="H40" s="361">
        <f>SUM(H36:I39)</f>
        <v>20</v>
      </c>
      <c r="I40" s="361"/>
      <c r="J40" s="361">
        <f>SUM(J36:K39)</f>
        <v>20</v>
      </c>
      <c r="K40" s="361"/>
      <c r="L40" s="155">
        <f>SUM(L36:L39)</f>
        <v>-4</v>
      </c>
      <c r="M40" s="361">
        <f>SUM(M36:N39)</f>
        <v>31</v>
      </c>
      <c r="N40" s="361"/>
      <c r="O40" s="361">
        <f>SUM(O36:P39)</f>
        <v>10</v>
      </c>
      <c r="P40" s="361"/>
      <c r="Q40" s="361">
        <f>SUM(Q36:R39)</f>
        <v>16</v>
      </c>
      <c r="R40" s="361"/>
      <c r="S40" s="361">
        <f>SUM(S36:T39)</f>
        <v>11</v>
      </c>
      <c r="T40" s="361"/>
      <c r="U40" s="361">
        <f>SUM(M40:T40)</f>
        <v>68</v>
      </c>
      <c r="V40" s="361"/>
    </row>
    <row r="41" spans="1:22" ht="3" customHeight="1">
      <c r="A41" s="156"/>
      <c r="B41" s="337"/>
      <c r="C41" s="337"/>
      <c r="D41" s="337"/>
      <c r="E41" s="337"/>
      <c r="F41" s="337"/>
      <c r="G41" s="338"/>
      <c r="H41" s="119"/>
      <c r="I41" s="118"/>
      <c r="J41" s="118"/>
      <c r="K41" s="119"/>
      <c r="L41" s="158"/>
      <c r="M41" s="119"/>
      <c r="N41" s="119"/>
      <c r="O41" s="119"/>
      <c r="P41" s="119"/>
      <c r="Q41" s="119"/>
      <c r="R41" s="119"/>
      <c r="S41" s="119"/>
      <c r="T41" s="119"/>
      <c r="U41" s="119"/>
      <c r="V41" s="119"/>
    </row>
    <row r="42" spans="1:22" ht="3" customHeight="1">
      <c r="A42" s="127"/>
      <c r="B42" s="346"/>
      <c r="C42" s="346"/>
      <c r="D42" s="346"/>
      <c r="E42" s="346"/>
      <c r="F42" s="346"/>
      <c r="G42" s="347"/>
      <c r="H42" s="160"/>
      <c r="I42" s="161"/>
      <c r="J42" s="161"/>
      <c r="K42" s="160"/>
      <c r="L42" s="162"/>
      <c r="M42" s="160"/>
      <c r="N42" s="160"/>
      <c r="O42" s="160"/>
      <c r="P42" s="160"/>
      <c r="Q42" s="160"/>
      <c r="R42" s="160"/>
      <c r="S42" s="160"/>
      <c r="T42" s="160"/>
      <c r="U42" s="160"/>
      <c r="V42" s="160"/>
    </row>
    <row r="43" spans="1:22" ht="19.5" customHeight="1">
      <c r="A43" s="326" t="s">
        <v>435</v>
      </c>
      <c r="B43" s="362" t="s">
        <v>4</v>
      </c>
      <c r="C43" s="362"/>
      <c r="D43" s="362"/>
      <c r="E43" s="362"/>
      <c r="F43" s="362"/>
      <c r="G43" s="363"/>
      <c r="H43" s="361">
        <v>5</v>
      </c>
      <c r="I43" s="361"/>
      <c r="J43" s="361">
        <v>5</v>
      </c>
      <c r="K43" s="361"/>
      <c r="L43" s="155" t="s">
        <v>671</v>
      </c>
      <c r="M43" s="361">
        <v>15</v>
      </c>
      <c r="N43" s="361"/>
      <c r="O43" s="342" t="s">
        <v>671</v>
      </c>
      <c r="P43" s="342"/>
      <c r="Q43" s="342" t="s">
        <v>671</v>
      </c>
      <c r="R43" s="342"/>
      <c r="S43" s="361">
        <v>1</v>
      </c>
      <c r="T43" s="361"/>
      <c r="U43" s="361">
        <f>SUM(M43:T43)</f>
        <v>16</v>
      </c>
      <c r="V43" s="361"/>
    </row>
    <row r="44" spans="1:22" ht="19.5" customHeight="1">
      <c r="A44" s="326"/>
      <c r="B44" s="362" t="s">
        <v>5</v>
      </c>
      <c r="C44" s="362"/>
      <c r="D44" s="362"/>
      <c r="E44" s="362"/>
      <c r="F44" s="362"/>
      <c r="G44" s="363"/>
      <c r="H44" s="361">
        <v>4</v>
      </c>
      <c r="I44" s="361"/>
      <c r="J44" s="361">
        <v>4</v>
      </c>
      <c r="K44" s="361"/>
      <c r="L44" s="155" t="s">
        <v>666</v>
      </c>
      <c r="M44" s="361">
        <v>8</v>
      </c>
      <c r="N44" s="361"/>
      <c r="O44" s="342" t="s">
        <v>666</v>
      </c>
      <c r="P44" s="342"/>
      <c r="Q44" s="342" t="s">
        <v>666</v>
      </c>
      <c r="R44" s="342"/>
      <c r="S44" s="361">
        <v>1</v>
      </c>
      <c r="T44" s="361"/>
      <c r="U44" s="361">
        <f>SUM(M44:T44)</f>
        <v>9</v>
      </c>
      <c r="V44" s="361"/>
    </row>
    <row r="45" spans="1:22" ht="10.5" customHeight="1">
      <c r="A45" s="326"/>
      <c r="B45" s="348" t="s">
        <v>434</v>
      </c>
      <c r="C45" s="348"/>
      <c r="D45" s="348"/>
      <c r="E45" s="348"/>
      <c r="F45" s="348"/>
      <c r="G45" s="349"/>
      <c r="H45" s="361">
        <v>5</v>
      </c>
      <c r="I45" s="361"/>
      <c r="J45" s="361">
        <v>5</v>
      </c>
      <c r="K45" s="361"/>
      <c r="L45" s="329">
        <v>-1</v>
      </c>
      <c r="M45" s="342" t="s">
        <v>440</v>
      </c>
      <c r="N45" s="342"/>
      <c r="O45" s="342" t="s">
        <v>440</v>
      </c>
      <c r="P45" s="342"/>
      <c r="Q45" s="342" t="s">
        <v>440</v>
      </c>
      <c r="R45" s="342"/>
      <c r="S45" s="361">
        <v>10</v>
      </c>
      <c r="T45" s="361"/>
      <c r="U45" s="361">
        <f>SUM(M45:T45)</f>
        <v>10</v>
      </c>
      <c r="V45" s="361"/>
    </row>
    <row r="46" spans="1:22" ht="10.5" customHeight="1">
      <c r="A46" s="326"/>
      <c r="B46" s="350" t="s">
        <v>672</v>
      </c>
      <c r="C46" s="350"/>
      <c r="D46" s="350"/>
      <c r="E46" s="350"/>
      <c r="F46" s="350"/>
      <c r="G46" s="351"/>
      <c r="H46" s="361"/>
      <c r="I46" s="361"/>
      <c r="J46" s="361"/>
      <c r="K46" s="361"/>
      <c r="L46" s="329"/>
      <c r="M46" s="327"/>
      <c r="N46" s="327"/>
      <c r="O46" s="327"/>
      <c r="P46" s="327"/>
      <c r="Q46" s="327"/>
      <c r="R46" s="327"/>
      <c r="S46" s="361"/>
      <c r="T46" s="361"/>
      <c r="U46" s="361"/>
      <c r="V46" s="361"/>
    </row>
    <row r="47" spans="1:22" ht="19.5" customHeight="1">
      <c r="A47" s="326"/>
      <c r="B47" s="362" t="s">
        <v>255</v>
      </c>
      <c r="C47" s="362"/>
      <c r="D47" s="362"/>
      <c r="E47" s="362"/>
      <c r="F47" s="362"/>
      <c r="G47" s="363"/>
      <c r="H47" s="361">
        <f>SUM(H43:I46)</f>
        <v>14</v>
      </c>
      <c r="I47" s="361"/>
      <c r="J47" s="361">
        <f>SUM(J43:K46)</f>
        <v>14</v>
      </c>
      <c r="K47" s="361"/>
      <c r="L47" s="155">
        <f>SUM(L43:L46)</f>
        <v>-1</v>
      </c>
      <c r="M47" s="361">
        <f>SUM(M43:N45)</f>
        <v>23</v>
      </c>
      <c r="N47" s="361"/>
      <c r="O47" s="342" t="s">
        <v>666</v>
      </c>
      <c r="P47" s="342"/>
      <c r="Q47" s="342" t="s">
        <v>666</v>
      </c>
      <c r="R47" s="342"/>
      <c r="S47" s="361">
        <f>SUM(S43:T45)</f>
        <v>12</v>
      </c>
      <c r="T47" s="361"/>
      <c r="U47" s="361">
        <f>SUM(M47:T47)</f>
        <v>35</v>
      </c>
      <c r="V47" s="361"/>
    </row>
    <row r="48" spans="1:22" ht="3.75" customHeight="1">
      <c r="A48" s="156"/>
      <c r="B48" s="337"/>
      <c r="C48" s="337"/>
      <c r="D48" s="337"/>
      <c r="E48" s="337"/>
      <c r="F48" s="337"/>
      <c r="G48" s="338"/>
      <c r="H48" s="119"/>
      <c r="I48" s="118"/>
      <c r="J48" s="118"/>
      <c r="K48" s="119"/>
      <c r="L48" s="158"/>
      <c r="M48" s="119"/>
      <c r="N48" s="119"/>
      <c r="O48" s="119"/>
      <c r="P48" s="119"/>
      <c r="Q48" s="119"/>
      <c r="R48" s="119"/>
      <c r="S48" s="119"/>
      <c r="T48" s="119"/>
      <c r="U48" s="119"/>
      <c r="V48" s="119"/>
    </row>
    <row r="49" spans="1:22" ht="3.75" customHeight="1">
      <c r="A49" s="161"/>
      <c r="B49" s="346"/>
      <c r="C49" s="346"/>
      <c r="D49" s="346"/>
      <c r="E49" s="346"/>
      <c r="F49" s="346"/>
      <c r="G49" s="347"/>
      <c r="H49" s="160"/>
      <c r="I49" s="161"/>
      <c r="J49" s="161"/>
      <c r="K49" s="160"/>
      <c r="L49" s="162"/>
      <c r="M49" s="160"/>
      <c r="N49" s="160"/>
      <c r="O49" s="160"/>
      <c r="P49" s="160"/>
      <c r="Q49" s="160"/>
      <c r="R49" s="160"/>
      <c r="S49" s="160"/>
      <c r="T49" s="160"/>
      <c r="U49" s="160"/>
      <c r="V49" s="160"/>
    </row>
    <row r="50" spans="1:22" ht="19.5" customHeight="1">
      <c r="A50" s="362" t="s">
        <v>6</v>
      </c>
      <c r="B50" s="362"/>
      <c r="C50" s="362"/>
      <c r="D50" s="362"/>
      <c r="E50" s="362"/>
      <c r="F50" s="362"/>
      <c r="G50" s="363"/>
      <c r="H50" s="361">
        <v>14</v>
      </c>
      <c r="I50" s="361"/>
      <c r="J50" s="361">
        <v>14</v>
      </c>
      <c r="K50" s="361"/>
      <c r="L50" s="155">
        <v>-7</v>
      </c>
      <c r="M50" s="342" t="s">
        <v>673</v>
      </c>
      <c r="N50" s="342"/>
      <c r="O50" s="342" t="s">
        <v>673</v>
      </c>
      <c r="P50" s="342"/>
      <c r="Q50" s="342" t="s">
        <v>673</v>
      </c>
      <c r="R50" s="342"/>
      <c r="S50" s="361">
        <v>38</v>
      </c>
      <c r="T50" s="361"/>
      <c r="U50" s="361">
        <f>SUM(M50:T50)</f>
        <v>38</v>
      </c>
      <c r="V50" s="361"/>
    </row>
    <row r="51" spans="1:22" ht="3" customHeight="1">
      <c r="A51" s="343"/>
      <c r="B51" s="343"/>
      <c r="C51" s="343"/>
      <c r="D51" s="343"/>
      <c r="E51" s="343"/>
      <c r="F51" s="343"/>
      <c r="G51" s="344"/>
      <c r="H51" s="165"/>
      <c r="I51" s="166"/>
      <c r="J51" s="166"/>
      <c r="K51" s="165"/>
      <c r="L51" s="167"/>
      <c r="M51" s="165"/>
      <c r="N51" s="165"/>
      <c r="O51" s="165"/>
      <c r="P51" s="165"/>
      <c r="Q51" s="165"/>
      <c r="R51" s="165"/>
      <c r="S51" s="165"/>
      <c r="T51" s="165"/>
      <c r="U51" s="165"/>
      <c r="V51" s="165"/>
    </row>
    <row r="52" spans="1:22" ht="3" customHeight="1">
      <c r="A52" s="362"/>
      <c r="B52" s="362"/>
      <c r="C52" s="362"/>
      <c r="D52" s="362"/>
      <c r="E52" s="362"/>
      <c r="F52" s="362"/>
      <c r="G52" s="363"/>
      <c r="H52" s="168"/>
      <c r="I52" s="118"/>
      <c r="J52" s="118"/>
      <c r="K52" s="168"/>
      <c r="L52" s="158"/>
      <c r="M52" s="168"/>
      <c r="N52" s="168"/>
      <c r="O52" s="168"/>
      <c r="P52" s="168"/>
      <c r="Q52" s="168"/>
      <c r="R52" s="168"/>
      <c r="S52" s="168"/>
      <c r="T52" s="168"/>
      <c r="U52" s="168"/>
      <c r="V52" s="168"/>
    </row>
    <row r="53" spans="1:22" ht="19.5" customHeight="1">
      <c r="A53" s="358" t="s">
        <v>530</v>
      </c>
      <c r="B53" s="358"/>
      <c r="C53" s="358"/>
      <c r="D53" s="358"/>
      <c r="E53" s="358"/>
      <c r="F53" s="358"/>
      <c r="G53" s="345"/>
      <c r="H53" s="341">
        <f>SUM(H40,H47,H50)</f>
        <v>48</v>
      </c>
      <c r="I53" s="341"/>
      <c r="J53" s="341">
        <f>SUM(J40,J47,J50)</f>
        <v>48</v>
      </c>
      <c r="K53" s="341"/>
      <c r="L53" s="155">
        <f>SUM(L40,L47,L50)</f>
        <v>-12</v>
      </c>
      <c r="M53" s="341">
        <f>SUM(M40,M47,M50)</f>
        <v>54</v>
      </c>
      <c r="N53" s="341"/>
      <c r="O53" s="341">
        <f>SUM(O40,O47,O50)</f>
        <v>10</v>
      </c>
      <c r="P53" s="341"/>
      <c r="Q53" s="341">
        <f>SUM(Q40,Q47,Q50)</f>
        <v>16</v>
      </c>
      <c r="R53" s="341"/>
      <c r="S53" s="341">
        <f>SUM(S40,S47,S50)</f>
        <v>61</v>
      </c>
      <c r="T53" s="341"/>
      <c r="U53" s="328">
        <f>SUM(U40,U47,U50)</f>
        <v>141</v>
      </c>
      <c r="V53" s="328"/>
    </row>
    <row r="54" spans="1:22" ht="4.5" customHeight="1">
      <c r="A54" s="339"/>
      <c r="B54" s="339"/>
      <c r="C54" s="339"/>
      <c r="D54" s="339"/>
      <c r="E54" s="339"/>
      <c r="F54" s="339"/>
      <c r="G54" s="340"/>
      <c r="H54" s="119"/>
      <c r="I54" s="151"/>
      <c r="J54" s="151"/>
      <c r="K54" s="119"/>
      <c r="L54" s="170"/>
      <c r="M54" s="171"/>
      <c r="N54" s="171"/>
      <c r="O54" s="171"/>
      <c r="P54" s="171"/>
      <c r="Q54" s="171"/>
      <c r="R54" s="171"/>
      <c r="S54" s="171"/>
      <c r="T54" s="171"/>
      <c r="U54" s="119"/>
      <c r="V54" s="119"/>
    </row>
    <row r="55" spans="1:23" ht="13.5">
      <c r="A55" s="106" t="s">
        <v>623</v>
      </c>
      <c r="B55" s="104"/>
      <c r="C55" s="104"/>
      <c r="D55" s="104"/>
      <c r="E55" s="104"/>
      <c r="F55" s="104"/>
      <c r="G55" s="104"/>
      <c r="H55" s="107"/>
      <c r="I55" s="107"/>
      <c r="J55" s="107"/>
      <c r="K55" s="104"/>
      <c r="L55" s="104"/>
      <c r="M55" s="104"/>
      <c r="N55" s="104"/>
      <c r="O55" s="104"/>
      <c r="P55" s="104"/>
      <c r="Q55" s="104"/>
      <c r="R55" s="104"/>
      <c r="S55" s="104"/>
      <c r="T55" s="108"/>
      <c r="U55" s="108"/>
      <c r="V55" s="108"/>
      <c r="W55" s="2"/>
    </row>
    <row r="56" spans="1:23" ht="13.5">
      <c r="A56" s="21"/>
      <c r="B56" s="21"/>
      <c r="C56" s="21"/>
      <c r="D56" s="21"/>
      <c r="E56" s="21"/>
      <c r="F56" s="21"/>
      <c r="G56" s="21"/>
      <c r="H56" s="64"/>
      <c r="I56" s="64"/>
      <c r="J56" s="64"/>
      <c r="W56" s="2"/>
    </row>
    <row r="57" spans="8:23" ht="13.5">
      <c r="H57" s="6"/>
      <c r="I57" s="6"/>
      <c r="J57" s="6"/>
      <c r="W57" s="2"/>
    </row>
    <row r="58" spans="8:23" ht="13.5">
      <c r="H58" s="6"/>
      <c r="I58" s="6"/>
      <c r="J58" s="6"/>
      <c r="W58" s="2"/>
    </row>
    <row r="59" ht="13.5">
      <c r="W59" s="2"/>
    </row>
    <row r="60" ht="13.5">
      <c r="W60" s="2"/>
    </row>
  </sheetData>
  <mergeCells count="147">
    <mergeCell ref="H37:I37"/>
    <mergeCell ref="H36:I36"/>
    <mergeCell ref="J38:K38"/>
    <mergeCell ref="J39:K39"/>
    <mergeCell ref="H39:I39"/>
    <mergeCell ref="H38:I38"/>
    <mergeCell ref="U36:V36"/>
    <mergeCell ref="A43:A47"/>
    <mergeCell ref="J43:K43"/>
    <mergeCell ref="J44:K44"/>
    <mergeCell ref="J47:K47"/>
    <mergeCell ref="H43:I43"/>
    <mergeCell ref="H47:I47"/>
    <mergeCell ref="H44:I44"/>
    <mergeCell ref="L45:L46"/>
    <mergeCell ref="J45:K46"/>
    <mergeCell ref="O53:P53"/>
    <mergeCell ref="O50:P50"/>
    <mergeCell ref="Q50:R50"/>
    <mergeCell ref="S50:T50"/>
    <mergeCell ref="Q53:R53"/>
    <mergeCell ref="S53:T53"/>
    <mergeCell ref="H45:I46"/>
    <mergeCell ref="H53:I53"/>
    <mergeCell ref="H50:I50"/>
    <mergeCell ref="U43:V43"/>
    <mergeCell ref="U44:V44"/>
    <mergeCell ref="U47:V47"/>
    <mergeCell ref="U45:V46"/>
    <mergeCell ref="U53:V53"/>
    <mergeCell ref="M43:N43"/>
    <mergeCell ref="M44:N44"/>
    <mergeCell ref="M47:N47"/>
    <mergeCell ref="M45:N46"/>
    <mergeCell ref="O47:P47"/>
    <mergeCell ref="Q47:R47"/>
    <mergeCell ref="S47:T47"/>
    <mergeCell ref="O43:P43"/>
    <mergeCell ref="Q43:R43"/>
    <mergeCell ref="Q40:R40"/>
    <mergeCell ref="S45:T46"/>
    <mergeCell ref="Q45:R46"/>
    <mergeCell ref="O45:P46"/>
    <mergeCell ref="S43:T43"/>
    <mergeCell ref="O44:P44"/>
    <mergeCell ref="Q44:R44"/>
    <mergeCell ref="U37:V37"/>
    <mergeCell ref="U38:V38"/>
    <mergeCell ref="U39:V39"/>
    <mergeCell ref="Q37:R37"/>
    <mergeCell ref="S37:T37"/>
    <mergeCell ref="Q38:R38"/>
    <mergeCell ref="S38:T38"/>
    <mergeCell ref="S39:T39"/>
    <mergeCell ref="U40:V40"/>
    <mergeCell ref="O38:P38"/>
    <mergeCell ref="A32:A34"/>
    <mergeCell ref="S40:T40"/>
    <mergeCell ref="A36:A40"/>
    <mergeCell ref="J40:K40"/>
    <mergeCell ref="H40:I40"/>
    <mergeCell ref="O40:P40"/>
    <mergeCell ref="O39:P39"/>
    <mergeCell ref="Q39:R39"/>
    <mergeCell ref="H32:L32"/>
    <mergeCell ref="U33:V34"/>
    <mergeCell ref="S33:T34"/>
    <mergeCell ref="H33:I34"/>
    <mergeCell ref="M32:V32"/>
    <mergeCell ref="Q33:R34"/>
    <mergeCell ref="O33:P34"/>
    <mergeCell ref="M33:N34"/>
    <mergeCell ref="J33:K34"/>
    <mergeCell ref="M38:N38"/>
    <mergeCell ref="M37:N37"/>
    <mergeCell ref="S36:T36"/>
    <mergeCell ref="B36:G36"/>
    <mergeCell ref="M36:N36"/>
    <mergeCell ref="O36:P36"/>
    <mergeCell ref="O37:P37"/>
    <mergeCell ref="Q36:R36"/>
    <mergeCell ref="J37:K37"/>
    <mergeCell ref="J36:K36"/>
    <mergeCell ref="B49:G49"/>
    <mergeCell ref="B48:G48"/>
    <mergeCell ref="B42:G42"/>
    <mergeCell ref="B43:G43"/>
    <mergeCell ref="B44:G44"/>
    <mergeCell ref="B45:G45"/>
    <mergeCell ref="B46:G46"/>
    <mergeCell ref="B47:G47"/>
    <mergeCell ref="A54:G54"/>
    <mergeCell ref="M53:N53"/>
    <mergeCell ref="M50:N50"/>
    <mergeCell ref="U50:V50"/>
    <mergeCell ref="A50:G50"/>
    <mergeCell ref="A51:G51"/>
    <mergeCell ref="A52:G52"/>
    <mergeCell ref="A53:G53"/>
    <mergeCell ref="J50:K50"/>
    <mergeCell ref="J53:K53"/>
    <mergeCell ref="S44:T44"/>
    <mergeCell ref="B39:G39"/>
    <mergeCell ref="B40:G40"/>
    <mergeCell ref="B41:G41"/>
    <mergeCell ref="M40:N40"/>
    <mergeCell ref="M39:N39"/>
    <mergeCell ref="B37:G37"/>
    <mergeCell ref="B38:G38"/>
    <mergeCell ref="B23:F23"/>
    <mergeCell ref="B35:G35"/>
    <mergeCell ref="B25:F25"/>
    <mergeCell ref="B32:G34"/>
    <mergeCell ref="A24:F24"/>
    <mergeCell ref="B22:F22"/>
    <mergeCell ref="B20:C20"/>
    <mergeCell ref="E17:F17"/>
    <mergeCell ref="E18:F18"/>
    <mergeCell ref="E19:F19"/>
    <mergeCell ref="E20:F20"/>
    <mergeCell ref="B17:C17"/>
    <mergeCell ref="A4:A5"/>
    <mergeCell ref="B4:F8"/>
    <mergeCell ref="A7:A8"/>
    <mergeCell ref="A13:A14"/>
    <mergeCell ref="B9:F9"/>
    <mergeCell ref="B10:C10"/>
    <mergeCell ref="B11:C11"/>
    <mergeCell ref="A10:A11"/>
    <mergeCell ref="E10:F10"/>
    <mergeCell ref="E11:F11"/>
    <mergeCell ref="O6:O8"/>
    <mergeCell ref="G4:W4"/>
    <mergeCell ref="O5:R5"/>
    <mergeCell ref="G5:N5"/>
    <mergeCell ref="P6:P8"/>
    <mergeCell ref="V6:V7"/>
    <mergeCell ref="A20:A21"/>
    <mergeCell ref="B12:C12"/>
    <mergeCell ref="B13:C13"/>
    <mergeCell ref="B14:F14"/>
    <mergeCell ref="B18:C18"/>
    <mergeCell ref="B19:C19"/>
    <mergeCell ref="A17:A18"/>
    <mergeCell ref="B21:F21"/>
    <mergeCell ref="E12:F12"/>
    <mergeCell ref="E13:F13"/>
  </mergeCells>
  <printOptions/>
  <pageMargins left="0.5905511811023623" right="0.5905511811023623" top="0.984251968503937" bottom="0.7874015748031497" header="0.5118110236220472" footer="0.5118110236220472"/>
  <pageSetup horizontalDpi="600" verticalDpi="600" orientation="portrait" paperSize="9" scale="88" r:id="rId1"/>
  <headerFooter alignWithMargins="0">
    <oddHeader>&amp;L&amp;8 180　　　議会 ・ 行財政</oddHeader>
  </headerFooter>
</worksheet>
</file>

<file path=xl/worksheets/sheet3.xml><?xml version="1.0" encoding="utf-8"?>
<worksheet xmlns="http://schemas.openxmlformats.org/spreadsheetml/2006/main" xmlns:r="http://schemas.openxmlformats.org/officeDocument/2006/relationships">
  <dimension ref="A1:M62"/>
  <sheetViews>
    <sheetView workbookViewId="0" topLeftCell="A1">
      <selection activeCell="F48" sqref="F48"/>
    </sheetView>
  </sheetViews>
  <sheetFormatPr defaultColWidth="9.00390625" defaultRowHeight="13.5"/>
  <cols>
    <col min="1" max="1" width="3.75390625" style="6" customWidth="1"/>
    <col min="2" max="2" width="18.00390625" style="6" customWidth="1"/>
    <col min="3" max="3" width="1.25" style="6" customWidth="1"/>
    <col min="4" max="4" width="1.875" style="6" customWidth="1"/>
    <col min="5" max="11" width="8.75390625" style="6" customWidth="1"/>
    <col min="12" max="12" width="8.875" style="6" customWidth="1"/>
    <col min="13" max="14" width="4.125" style="6" customWidth="1"/>
    <col min="15" max="15" width="31.875" style="6" customWidth="1"/>
    <col min="16" max="23" width="4.125" style="6" customWidth="1"/>
    <col min="24" max="16384" width="9.00390625" style="6" customWidth="1"/>
  </cols>
  <sheetData>
    <row r="1" spans="1:11" ht="26.25" customHeight="1">
      <c r="A1" s="22" t="s">
        <v>322</v>
      </c>
      <c r="B1" s="12"/>
      <c r="C1" s="12"/>
      <c r="D1" s="12"/>
      <c r="E1" s="12"/>
      <c r="F1" s="12"/>
      <c r="G1" s="12"/>
      <c r="H1" s="12"/>
      <c r="I1" s="12"/>
      <c r="J1" s="12"/>
      <c r="K1" s="12"/>
    </row>
    <row r="2" spans="1:11" ht="22.5" customHeight="1">
      <c r="A2" s="96" t="s">
        <v>513</v>
      </c>
      <c r="B2" s="96"/>
      <c r="C2" s="96"/>
      <c r="D2" s="96"/>
      <c r="E2" s="96"/>
      <c r="F2" s="96"/>
      <c r="G2" s="96"/>
      <c r="H2" s="96"/>
      <c r="I2" s="96"/>
      <c r="J2" s="96"/>
      <c r="K2" s="96"/>
    </row>
    <row r="3" spans="2:11" ht="13.5">
      <c r="B3" s="64"/>
      <c r="C3" s="64"/>
      <c r="D3" s="64"/>
      <c r="E3" s="64"/>
      <c r="F3" s="64"/>
      <c r="G3" s="64"/>
      <c r="H3" s="64"/>
      <c r="I3" s="64"/>
      <c r="J3" s="64"/>
      <c r="K3" s="182" t="s">
        <v>532</v>
      </c>
    </row>
    <row r="4" spans="1:11" ht="16.5" customHeight="1">
      <c r="A4" s="330" t="s">
        <v>7</v>
      </c>
      <c r="B4" s="376"/>
      <c r="C4" s="331"/>
      <c r="D4" s="376" t="s">
        <v>8</v>
      </c>
      <c r="E4" s="376"/>
      <c r="F4" s="376"/>
      <c r="G4" s="376"/>
      <c r="H4" s="376" t="s">
        <v>12</v>
      </c>
      <c r="I4" s="376" t="s">
        <v>13</v>
      </c>
      <c r="J4" s="376"/>
      <c r="K4" s="377"/>
    </row>
    <row r="5" spans="1:11" ht="16.5" customHeight="1">
      <c r="A5" s="332"/>
      <c r="B5" s="357"/>
      <c r="C5" s="333"/>
      <c r="D5" s="357" t="s">
        <v>17</v>
      </c>
      <c r="E5" s="357"/>
      <c r="F5" s="147" t="s">
        <v>10</v>
      </c>
      <c r="G5" s="147" t="s">
        <v>11</v>
      </c>
      <c r="H5" s="357"/>
      <c r="I5" s="147" t="s">
        <v>15</v>
      </c>
      <c r="J5" s="147" t="s">
        <v>16</v>
      </c>
      <c r="K5" s="175" t="s">
        <v>14</v>
      </c>
    </row>
    <row r="6" spans="1:11" ht="4.5" customHeight="1">
      <c r="A6" s="365"/>
      <c r="B6" s="365"/>
      <c r="C6" s="117"/>
      <c r="D6" s="121"/>
      <c r="E6" s="120"/>
      <c r="F6" s="120"/>
      <c r="G6" s="120"/>
      <c r="H6" s="120"/>
      <c r="I6" s="120"/>
      <c r="J6" s="120"/>
      <c r="K6" s="120"/>
    </row>
    <row r="7" spans="1:11" ht="13.5">
      <c r="A7" s="362" t="s">
        <v>18</v>
      </c>
      <c r="B7" s="362"/>
      <c r="C7" s="154"/>
      <c r="D7" s="176"/>
      <c r="E7" s="177">
        <f>SUM(F7:G7)</f>
        <v>1252</v>
      </c>
      <c r="F7" s="177">
        <f>SUM(F9,F19,F27,F33,F39,F44,F50,F57,'2 行政 1 (2)'!F7,'2 行政 1 (2)'!F13,'2 行政 1 (2)'!F19,'2 行政 1 (2)'!F26,'2 行政 1 (2)'!F31,'2 行政 1 (2)'!F34,'2 行政 1 (2)'!F36,'2 行政 1 (2)'!F47,'2 行政 1 (2)'!F49,'2 行政 1 (2)'!F51,'2 行政 1 (2)'!F53,'2 行政 1 (2)'!F55,'2 行政 1 (2)'!F57)</f>
        <v>790</v>
      </c>
      <c r="G7" s="177">
        <f>SUM(G9,G19,G27,G33,G39,G44,G50,G57,'2 行政 1 (2)'!G7,'2 行政 1 (2)'!G13,'2 行政 1 (2)'!G19,'2 行政 1 (2)'!G26,'2 行政 1 (2)'!G31,'2 行政 1 (2)'!G34,'2 行政 1 (2)'!G36,'2 行政 1 (2)'!G47,'2 行政 1 (2)'!G49,'2 行政 1 (2)'!G51,'2 行政 1 (2)'!G53,'2 行政 1 (2)'!G55,'2 行政 1 (2)'!G57)</f>
        <v>462</v>
      </c>
      <c r="H7" s="177">
        <f>SUM(H9,H19,H27,H33,H39,H44,H50,H57,'2 行政 1 (2)'!H7,'2 行政 1 (2)'!H13,'2 行政 1 (2)'!H19,'2 行政 1 (2)'!H26,'2 行政 1 (2)'!H31,'2 行政 1 (2)'!H34,'2 行政 1 (2)'!H36,'2 行政 1 (2)'!H47,'2 行政 1 (2)'!H49,'2 行政 1 (2)'!H51,'2 行政 1 (2)'!H53,'2 行政 1 (2)'!H55,'2 行政 1 (2)'!H57)</f>
        <v>86</v>
      </c>
      <c r="I7" s="177">
        <f>SUM(I9,I19,I27,I33,I39,I44,I50,I57,'2 行政 1 (2)'!I7,'2 行政 1 (2)'!I13,'2 行政 1 (2)'!I19,'2 行政 1 (2)'!I26,'2 行政 1 (2)'!I31,'2 行政 1 (2)'!I34,'2 行政 1 (2)'!I36,'2 行政 1 (2)'!I47,'2 行政 1 (2)'!I49,'2 行政 1 (2)'!I51,'2 行政 1 (2)'!I53,'2 行政 1 (2)'!I55,'2 行政 1 (2)'!I57)</f>
        <v>649</v>
      </c>
      <c r="J7" s="177">
        <f>SUM(J9,J19,J27,J33,J39,J44,J50,J57,'2 行政 1 (2)'!J7,'2 行政 1 (2)'!J13,'2 行政 1 (2)'!J19,'2 行政 1 (2)'!J26,'2 行政 1 (2)'!J31,'2 行政 1 (2)'!J34,'2 行政 1 (2)'!J36,'2 行政 1 (2)'!J47,'2 行政 1 (2)'!J49,'2 行政 1 (2)'!J51,'2 行政 1 (2)'!J53,'2 行政 1 (2)'!J55,'2 行政 1 (2)'!J57)</f>
        <v>384</v>
      </c>
      <c r="K7" s="177">
        <f>SUM(K9,K19,K27,K33,K39,K44,K50,K57,'2 行政 1 (2)'!K7,'2 行政 1 (2)'!K13,'2 行政 1 (2)'!K19,'2 行政 1 (2)'!K26,'2 行政 1 (2)'!K34,'2 行政 1 (2)'!K36,'2 行政 1 (2)'!K47,'2 行政 1 (2)'!K49,'2 行政 1 (2)'!K51,'2 行政 1 (2)'!K53,'2 行政 1 (2)'!K55,'2 行政 1 (2)'!K57)</f>
        <v>133</v>
      </c>
    </row>
    <row r="8" spans="1:11" ht="4.5" customHeight="1">
      <c r="A8" s="153"/>
      <c r="B8" s="153"/>
      <c r="C8" s="154"/>
      <c r="D8" s="176"/>
      <c r="E8" s="176"/>
      <c r="F8" s="176"/>
      <c r="G8" s="176"/>
      <c r="H8" s="176"/>
      <c r="I8" s="176"/>
      <c r="J8" s="176"/>
      <c r="K8" s="176"/>
    </row>
    <row r="9" spans="1:11" ht="13.5">
      <c r="A9" s="362" t="s">
        <v>195</v>
      </c>
      <c r="B9" s="362"/>
      <c r="C9" s="154"/>
      <c r="D9" s="176"/>
      <c r="E9" s="177">
        <f>SUM(F9:G9)</f>
        <v>51</v>
      </c>
      <c r="F9" s="177">
        <f>SUM(F10:F17)</f>
        <v>43</v>
      </c>
      <c r="G9" s="177">
        <f>SUM(G10:G17)</f>
        <v>8</v>
      </c>
      <c r="H9" s="177">
        <f>SUM(H10:H17)</f>
        <v>10</v>
      </c>
      <c r="I9" s="177">
        <f>SUM(I10:I17)</f>
        <v>34</v>
      </c>
      <c r="J9" s="177">
        <f>SUM(J10:J17)</f>
        <v>7</v>
      </c>
      <c r="K9" s="177" t="s">
        <v>674</v>
      </c>
    </row>
    <row r="10" spans="1:11" ht="13.5">
      <c r="A10" s="153"/>
      <c r="B10" s="153" t="s">
        <v>196</v>
      </c>
      <c r="C10" s="154"/>
      <c r="D10" s="178"/>
      <c r="E10" s="177">
        <f>SUM(F10:G10)</f>
        <v>13</v>
      </c>
      <c r="F10" s="177">
        <v>12</v>
      </c>
      <c r="G10" s="177">
        <v>1</v>
      </c>
      <c r="H10" s="177">
        <v>2</v>
      </c>
      <c r="I10" s="177">
        <v>11</v>
      </c>
      <c r="J10" s="177" t="s">
        <v>295</v>
      </c>
      <c r="K10" s="177" t="s">
        <v>295</v>
      </c>
    </row>
    <row r="11" spans="1:11" ht="13.5">
      <c r="A11" s="153"/>
      <c r="B11" s="153" t="s">
        <v>534</v>
      </c>
      <c r="C11" s="154"/>
      <c r="D11" s="176"/>
      <c r="E11" s="177">
        <f aca="true" t="shared" si="0" ref="E11:E17">SUM(F11:G11)</f>
        <v>11</v>
      </c>
      <c r="F11" s="177">
        <v>7</v>
      </c>
      <c r="G11" s="177">
        <v>4</v>
      </c>
      <c r="H11" s="177">
        <v>2</v>
      </c>
      <c r="I11" s="177">
        <v>9</v>
      </c>
      <c r="J11" s="177" t="s">
        <v>675</v>
      </c>
      <c r="K11" s="177" t="s">
        <v>675</v>
      </c>
    </row>
    <row r="12" spans="1:11" ht="13.5">
      <c r="A12" s="153"/>
      <c r="B12" s="153" t="s">
        <v>198</v>
      </c>
      <c r="C12" s="154"/>
      <c r="D12" s="176"/>
      <c r="E12" s="177">
        <f t="shared" si="0"/>
        <v>5</v>
      </c>
      <c r="F12" s="177">
        <v>4</v>
      </c>
      <c r="G12" s="177">
        <v>1</v>
      </c>
      <c r="H12" s="177">
        <v>1</v>
      </c>
      <c r="I12" s="177">
        <v>4</v>
      </c>
      <c r="J12" s="177" t="s">
        <v>673</v>
      </c>
      <c r="K12" s="177" t="s">
        <v>673</v>
      </c>
    </row>
    <row r="13" spans="1:11" ht="13.5">
      <c r="A13" s="153"/>
      <c r="B13" s="153" t="s">
        <v>533</v>
      </c>
      <c r="C13" s="154"/>
      <c r="D13" s="176"/>
      <c r="E13" s="177">
        <f t="shared" si="0"/>
        <v>4</v>
      </c>
      <c r="F13" s="177">
        <v>4</v>
      </c>
      <c r="G13" s="177" t="s">
        <v>676</v>
      </c>
      <c r="H13" s="177">
        <v>1</v>
      </c>
      <c r="I13" s="177" t="s">
        <v>676</v>
      </c>
      <c r="J13" s="177">
        <v>3</v>
      </c>
      <c r="K13" s="177" t="s">
        <v>676</v>
      </c>
    </row>
    <row r="14" spans="1:11" ht="13.5">
      <c r="A14" s="153"/>
      <c r="B14" s="153" t="s">
        <v>199</v>
      </c>
      <c r="C14" s="154"/>
      <c r="D14" s="176"/>
      <c r="E14" s="177">
        <f t="shared" si="0"/>
        <v>8</v>
      </c>
      <c r="F14" s="177">
        <v>8</v>
      </c>
      <c r="G14" s="177" t="s">
        <v>646</v>
      </c>
      <c r="H14" s="177">
        <v>1</v>
      </c>
      <c r="I14" s="177">
        <v>6</v>
      </c>
      <c r="J14" s="177">
        <v>1</v>
      </c>
      <c r="K14" s="177" t="s">
        <v>646</v>
      </c>
    </row>
    <row r="15" spans="1:11" ht="13.5">
      <c r="A15" s="153"/>
      <c r="B15" s="153" t="s">
        <v>197</v>
      </c>
      <c r="C15" s="154"/>
      <c r="D15" s="176"/>
      <c r="E15" s="177">
        <f t="shared" si="0"/>
        <v>6</v>
      </c>
      <c r="F15" s="177">
        <v>6</v>
      </c>
      <c r="G15" s="177" t="s">
        <v>677</v>
      </c>
      <c r="H15" s="177">
        <v>1</v>
      </c>
      <c r="I15" s="177">
        <v>2</v>
      </c>
      <c r="J15" s="177">
        <v>3</v>
      </c>
      <c r="K15" s="177" t="s">
        <v>677</v>
      </c>
    </row>
    <row r="16" spans="1:11" ht="13.5">
      <c r="A16" s="153"/>
      <c r="B16" s="153" t="s">
        <v>535</v>
      </c>
      <c r="C16" s="154"/>
      <c r="D16" s="176"/>
      <c r="E16" s="177">
        <f t="shared" si="0"/>
        <v>3</v>
      </c>
      <c r="F16" s="177">
        <v>1</v>
      </c>
      <c r="G16" s="177">
        <v>2</v>
      </c>
      <c r="H16" s="177">
        <v>1</v>
      </c>
      <c r="I16" s="177">
        <v>2</v>
      </c>
      <c r="J16" s="177" t="s">
        <v>678</v>
      </c>
      <c r="K16" s="177" t="s">
        <v>678</v>
      </c>
    </row>
    <row r="17" spans="1:11" ht="13.5">
      <c r="A17" s="153"/>
      <c r="B17" s="153" t="s">
        <v>536</v>
      </c>
      <c r="C17" s="154"/>
      <c r="D17" s="176"/>
      <c r="E17" s="177">
        <f t="shared" si="0"/>
        <v>1</v>
      </c>
      <c r="F17" s="177">
        <v>1</v>
      </c>
      <c r="G17" s="177" t="s">
        <v>679</v>
      </c>
      <c r="H17" s="177">
        <v>1</v>
      </c>
      <c r="I17" s="177" t="s">
        <v>679</v>
      </c>
      <c r="J17" s="177" t="s">
        <v>679</v>
      </c>
      <c r="K17" s="177" t="s">
        <v>679</v>
      </c>
    </row>
    <row r="18" spans="1:11" ht="4.5" customHeight="1">
      <c r="A18" s="362"/>
      <c r="B18" s="362"/>
      <c r="C18" s="154"/>
      <c r="D18" s="176"/>
      <c r="E18" s="176"/>
      <c r="F18" s="176"/>
      <c r="G18" s="176"/>
      <c r="H18" s="176"/>
      <c r="I18" s="176"/>
      <c r="J18" s="176"/>
      <c r="K18" s="176"/>
    </row>
    <row r="19" spans="1:11" ht="13.5">
      <c r="A19" s="362" t="s">
        <v>200</v>
      </c>
      <c r="B19" s="362"/>
      <c r="C19" s="154"/>
      <c r="D19" s="176"/>
      <c r="E19" s="177">
        <f aca="true" t="shared" si="1" ref="E19:E25">SUM(F19:G19)</f>
        <v>71</v>
      </c>
      <c r="F19" s="177">
        <f aca="true" t="shared" si="2" ref="F19:K19">SUM(F20:F25)</f>
        <v>61</v>
      </c>
      <c r="G19" s="177">
        <f t="shared" si="2"/>
        <v>10</v>
      </c>
      <c r="H19" s="177">
        <f t="shared" si="2"/>
        <v>7</v>
      </c>
      <c r="I19" s="177">
        <f t="shared" si="2"/>
        <v>34</v>
      </c>
      <c r="J19" s="177">
        <f t="shared" si="2"/>
        <v>24</v>
      </c>
      <c r="K19" s="177">
        <f t="shared" si="2"/>
        <v>6</v>
      </c>
    </row>
    <row r="20" spans="1:11" ht="13.5">
      <c r="A20" s="153"/>
      <c r="B20" s="153" t="s">
        <v>21</v>
      </c>
      <c r="C20" s="154"/>
      <c r="D20" s="176"/>
      <c r="E20" s="177">
        <f t="shared" si="1"/>
        <v>15</v>
      </c>
      <c r="F20" s="177">
        <v>14</v>
      </c>
      <c r="G20" s="177">
        <v>1</v>
      </c>
      <c r="H20" s="177">
        <v>2</v>
      </c>
      <c r="I20" s="177">
        <v>8</v>
      </c>
      <c r="J20" s="177">
        <v>1</v>
      </c>
      <c r="K20" s="177">
        <v>4</v>
      </c>
    </row>
    <row r="21" spans="1:11" ht="13.5">
      <c r="A21" s="153"/>
      <c r="B21" s="153" t="s">
        <v>201</v>
      </c>
      <c r="C21" s="154"/>
      <c r="D21" s="178"/>
      <c r="E21" s="177">
        <f t="shared" si="1"/>
        <v>23</v>
      </c>
      <c r="F21" s="177">
        <v>17</v>
      </c>
      <c r="G21" s="177">
        <v>6</v>
      </c>
      <c r="H21" s="177">
        <v>1</v>
      </c>
      <c r="I21" s="177">
        <v>15</v>
      </c>
      <c r="J21" s="177">
        <v>5</v>
      </c>
      <c r="K21" s="177">
        <v>2</v>
      </c>
    </row>
    <row r="22" spans="1:11" ht="13.5">
      <c r="A22" s="153"/>
      <c r="B22" s="179" t="s">
        <v>439</v>
      </c>
      <c r="C22" s="154"/>
      <c r="D22" s="178"/>
      <c r="E22" s="177">
        <f t="shared" si="1"/>
        <v>3</v>
      </c>
      <c r="F22" s="177">
        <v>3</v>
      </c>
      <c r="G22" s="177" t="s">
        <v>646</v>
      </c>
      <c r="H22" s="177">
        <v>1</v>
      </c>
      <c r="I22" s="177">
        <v>2</v>
      </c>
      <c r="J22" s="177" t="s">
        <v>646</v>
      </c>
      <c r="K22" s="177" t="s">
        <v>646</v>
      </c>
    </row>
    <row r="23" spans="1:11" ht="13.5">
      <c r="A23" s="153"/>
      <c r="B23" s="153" t="s">
        <v>202</v>
      </c>
      <c r="C23" s="154"/>
      <c r="D23" s="176"/>
      <c r="E23" s="177">
        <f t="shared" si="1"/>
        <v>8</v>
      </c>
      <c r="F23" s="177">
        <v>6</v>
      </c>
      <c r="G23" s="177">
        <v>2</v>
      </c>
      <c r="H23" s="177">
        <v>1</v>
      </c>
      <c r="I23" s="177">
        <v>7</v>
      </c>
      <c r="J23" s="177" t="s">
        <v>670</v>
      </c>
      <c r="K23" s="177" t="s">
        <v>670</v>
      </c>
    </row>
    <row r="24" spans="1:11" ht="13.5">
      <c r="A24" s="153"/>
      <c r="B24" s="153" t="s">
        <v>203</v>
      </c>
      <c r="C24" s="154"/>
      <c r="D24" s="176"/>
      <c r="E24" s="177">
        <f t="shared" si="1"/>
        <v>16</v>
      </c>
      <c r="F24" s="177">
        <v>15</v>
      </c>
      <c r="G24" s="177">
        <v>1</v>
      </c>
      <c r="H24" s="177">
        <v>1</v>
      </c>
      <c r="I24" s="177" t="s">
        <v>440</v>
      </c>
      <c r="J24" s="177">
        <v>15</v>
      </c>
      <c r="K24" s="177" t="s">
        <v>440</v>
      </c>
    </row>
    <row r="25" spans="1:11" ht="13.5">
      <c r="A25" s="153"/>
      <c r="B25" s="153" t="s">
        <v>290</v>
      </c>
      <c r="C25" s="154"/>
      <c r="D25" s="176"/>
      <c r="E25" s="177">
        <f t="shared" si="1"/>
        <v>6</v>
      </c>
      <c r="F25" s="177">
        <v>6</v>
      </c>
      <c r="G25" s="177" t="s">
        <v>675</v>
      </c>
      <c r="H25" s="177">
        <v>1</v>
      </c>
      <c r="I25" s="177">
        <v>2</v>
      </c>
      <c r="J25" s="177">
        <v>3</v>
      </c>
      <c r="K25" s="177" t="s">
        <v>675</v>
      </c>
    </row>
    <row r="26" spans="1:11" ht="4.5" customHeight="1">
      <c r="A26" s="153"/>
      <c r="B26" s="153"/>
      <c r="C26" s="154"/>
      <c r="D26" s="176"/>
      <c r="E26" s="176"/>
      <c r="F26" s="176"/>
      <c r="G26" s="176"/>
      <c r="H26" s="176"/>
      <c r="I26" s="176"/>
      <c r="J26" s="176"/>
      <c r="K26" s="176"/>
    </row>
    <row r="27" spans="1:11" ht="13.5">
      <c r="A27" s="362" t="s">
        <v>204</v>
      </c>
      <c r="B27" s="362"/>
      <c r="C27" s="154"/>
      <c r="D27" s="176"/>
      <c r="E27" s="177">
        <f>SUM(F27:G27)</f>
        <v>90</v>
      </c>
      <c r="F27" s="177">
        <f>SUM(F28:F31)</f>
        <v>74</v>
      </c>
      <c r="G27" s="177">
        <f>SUM(G28:G31)</f>
        <v>16</v>
      </c>
      <c r="H27" s="177">
        <f>SUM(H28:H31)</f>
        <v>5</v>
      </c>
      <c r="I27" s="177">
        <f>SUM(I28:I31)</f>
        <v>83</v>
      </c>
      <c r="J27" s="177">
        <f>SUM(J28:J31)</f>
        <v>2</v>
      </c>
      <c r="K27" s="177" t="s">
        <v>680</v>
      </c>
    </row>
    <row r="28" spans="1:11" ht="13.5">
      <c r="A28" s="153"/>
      <c r="B28" s="153" t="s">
        <v>20</v>
      </c>
      <c r="C28" s="154"/>
      <c r="D28" s="176"/>
      <c r="E28" s="177">
        <f>SUM(F28:G28)</f>
        <v>10</v>
      </c>
      <c r="F28" s="177">
        <v>9</v>
      </c>
      <c r="G28" s="177">
        <v>1</v>
      </c>
      <c r="H28" s="177">
        <v>2</v>
      </c>
      <c r="I28" s="177">
        <v>7</v>
      </c>
      <c r="J28" s="177">
        <v>1</v>
      </c>
      <c r="K28" s="177" t="s">
        <v>680</v>
      </c>
    </row>
    <row r="29" spans="1:11" ht="13.5">
      <c r="A29" s="153"/>
      <c r="B29" s="153" t="s">
        <v>22</v>
      </c>
      <c r="C29" s="154"/>
      <c r="D29" s="176"/>
      <c r="E29" s="177">
        <f>SUM(F29:G29)</f>
        <v>9</v>
      </c>
      <c r="F29" s="177">
        <v>4</v>
      </c>
      <c r="G29" s="177">
        <v>5</v>
      </c>
      <c r="H29" s="177">
        <v>1</v>
      </c>
      <c r="I29" s="177">
        <v>7</v>
      </c>
      <c r="J29" s="177">
        <v>1</v>
      </c>
      <c r="K29" s="177" t="s">
        <v>666</v>
      </c>
    </row>
    <row r="30" spans="1:11" ht="13.5">
      <c r="A30" s="153"/>
      <c r="B30" s="153" t="s">
        <v>24</v>
      </c>
      <c r="C30" s="154"/>
      <c r="D30" s="176"/>
      <c r="E30" s="177">
        <f>SUM(F30:G30)</f>
        <v>45</v>
      </c>
      <c r="F30" s="177">
        <v>39</v>
      </c>
      <c r="G30" s="177">
        <v>6</v>
      </c>
      <c r="H30" s="177">
        <v>1</v>
      </c>
      <c r="I30" s="177">
        <v>44</v>
      </c>
      <c r="J30" s="177" t="s">
        <v>644</v>
      </c>
      <c r="K30" s="177" t="s">
        <v>644</v>
      </c>
    </row>
    <row r="31" spans="1:11" ht="13.5">
      <c r="A31" s="153"/>
      <c r="B31" s="153" t="s">
        <v>25</v>
      </c>
      <c r="C31" s="154"/>
      <c r="D31" s="176"/>
      <c r="E31" s="177">
        <f>SUM(F31:G31)</f>
        <v>26</v>
      </c>
      <c r="F31" s="177">
        <v>22</v>
      </c>
      <c r="G31" s="177">
        <v>4</v>
      </c>
      <c r="H31" s="177">
        <v>1</v>
      </c>
      <c r="I31" s="177">
        <v>25</v>
      </c>
      <c r="J31" s="177" t="s">
        <v>681</v>
      </c>
      <c r="K31" s="177" t="s">
        <v>681</v>
      </c>
    </row>
    <row r="32" spans="1:11" ht="4.5" customHeight="1">
      <c r="A32" s="153"/>
      <c r="B32" s="153"/>
      <c r="C32" s="154"/>
      <c r="D32" s="176"/>
      <c r="E32" s="176"/>
      <c r="F32" s="176"/>
      <c r="G32" s="176"/>
      <c r="H32" s="176"/>
      <c r="I32" s="176"/>
      <c r="J32" s="176"/>
      <c r="K32" s="176"/>
    </row>
    <row r="33" spans="1:11" ht="13.5">
      <c r="A33" s="362" t="s">
        <v>205</v>
      </c>
      <c r="B33" s="362"/>
      <c r="C33" s="154"/>
      <c r="D33" s="176"/>
      <c r="E33" s="177">
        <f>SUM(F33:G33)</f>
        <v>75</v>
      </c>
      <c r="F33" s="177">
        <f>SUM(F34:F37)</f>
        <v>40</v>
      </c>
      <c r="G33" s="177">
        <f>SUM(G34:G37)</f>
        <v>35</v>
      </c>
      <c r="H33" s="177">
        <f>SUM(H34:H37)</f>
        <v>5</v>
      </c>
      <c r="I33" s="177">
        <f>SUM(I34:I37)</f>
        <v>69</v>
      </c>
      <c r="J33" s="177">
        <f>SUM(J34:J37)</f>
        <v>1</v>
      </c>
      <c r="K33" s="177" t="s">
        <v>440</v>
      </c>
    </row>
    <row r="34" spans="1:11" ht="13.5">
      <c r="A34" s="153"/>
      <c r="B34" s="153" t="s">
        <v>206</v>
      </c>
      <c r="C34" s="154"/>
      <c r="D34" s="178"/>
      <c r="E34" s="177">
        <f>SUM(F34:G34)</f>
        <v>57</v>
      </c>
      <c r="F34" s="177">
        <v>25</v>
      </c>
      <c r="G34" s="177">
        <v>32</v>
      </c>
      <c r="H34" s="177">
        <v>2</v>
      </c>
      <c r="I34" s="177">
        <v>55</v>
      </c>
      <c r="J34" s="177" t="s">
        <v>440</v>
      </c>
      <c r="K34" s="177" t="s">
        <v>440</v>
      </c>
    </row>
    <row r="35" spans="1:11" ht="13.5">
      <c r="A35" s="153"/>
      <c r="B35" s="153" t="s">
        <v>23</v>
      </c>
      <c r="C35" s="154"/>
      <c r="D35" s="176"/>
      <c r="E35" s="177">
        <f>SUM(F35:G35)</f>
        <v>6</v>
      </c>
      <c r="F35" s="177">
        <v>6</v>
      </c>
      <c r="G35" s="177" t="s">
        <v>682</v>
      </c>
      <c r="H35" s="177">
        <v>1</v>
      </c>
      <c r="I35" s="177">
        <v>4</v>
      </c>
      <c r="J35" s="177">
        <v>1</v>
      </c>
      <c r="K35" s="177" t="s">
        <v>682</v>
      </c>
    </row>
    <row r="36" spans="1:11" ht="13.5">
      <c r="A36" s="153"/>
      <c r="B36" s="153" t="s">
        <v>207</v>
      </c>
      <c r="C36" s="154"/>
      <c r="D36" s="176"/>
      <c r="E36" s="177">
        <f>SUM(F36:G36)</f>
        <v>7</v>
      </c>
      <c r="F36" s="177">
        <v>4</v>
      </c>
      <c r="G36" s="177">
        <v>3</v>
      </c>
      <c r="H36" s="177">
        <v>1</v>
      </c>
      <c r="I36" s="177">
        <v>6</v>
      </c>
      <c r="J36" s="177" t="s">
        <v>683</v>
      </c>
      <c r="K36" s="177" t="s">
        <v>683</v>
      </c>
    </row>
    <row r="37" spans="1:13" ht="13.5">
      <c r="A37" s="153"/>
      <c r="B37" s="153" t="s">
        <v>304</v>
      </c>
      <c r="C37" s="154"/>
      <c r="D37" s="176"/>
      <c r="E37" s="177">
        <f>SUM(F37:G37)</f>
        <v>5</v>
      </c>
      <c r="F37" s="177">
        <v>5</v>
      </c>
      <c r="G37" s="177" t="s">
        <v>646</v>
      </c>
      <c r="H37" s="177">
        <v>1</v>
      </c>
      <c r="I37" s="177">
        <v>4</v>
      </c>
      <c r="J37" s="177" t="s">
        <v>646</v>
      </c>
      <c r="K37" s="177" t="s">
        <v>646</v>
      </c>
      <c r="M37" s="7"/>
    </row>
    <row r="38" spans="1:11" ht="4.5" customHeight="1">
      <c r="A38" s="153"/>
      <c r="B38" s="153"/>
      <c r="C38" s="154"/>
      <c r="D38" s="176"/>
      <c r="E38" s="176"/>
      <c r="F38" s="176"/>
      <c r="G38" s="176"/>
      <c r="H38" s="176"/>
      <c r="I38" s="176"/>
      <c r="J38" s="176"/>
      <c r="K38" s="176"/>
    </row>
    <row r="39" spans="1:11" ht="13.5">
      <c r="A39" s="362" t="s">
        <v>208</v>
      </c>
      <c r="B39" s="362"/>
      <c r="C39" s="154"/>
      <c r="D39" s="176"/>
      <c r="E39" s="177">
        <f>SUM(F39:G39)</f>
        <v>19</v>
      </c>
      <c r="F39" s="177">
        <f>SUM(F40:F42)</f>
        <v>16</v>
      </c>
      <c r="G39" s="177">
        <f>SUM(G40:G42)</f>
        <v>3</v>
      </c>
      <c r="H39" s="177">
        <f>SUM(H40:H42)</f>
        <v>4</v>
      </c>
      <c r="I39" s="177">
        <f>SUM(I40:I42)</f>
        <v>15</v>
      </c>
      <c r="J39" s="177" t="s">
        <v>684</v>
      </c>
      <c r="K39" s="177" t="s">
        <v>684</v>
      </c>
    </row>
    <row r="40" spans="1:11" ht="13.5">
      <c r="A40" s="153"/>
      <c r="B40" s="153" t="s">
        <v>209</v>
      </c>
      <c r="C40" s="154"/>
      <c r="D40" s="176"/>
      <c r="E40" s="177">
        <f>SUM(F40:G40)</f>
        <v>12</v>
      </c>
      <c r="F40" s="177">
        <v>9</v>
      </c>
      <c r="G40" s="177">
        <v>3</v>
      </c>
      <c r="H40" s="177">
        <v>2</v>
      </c>
      <c r="I40" s="177">
        <v>10</v>
      </c>
      <c r="J40" s="177" t="s">
        <v>684</v>
      </c>
      <c r="K40" s="177" t="s">
        <v>684</v>
      </c>
    </row>
    <row r="41" spans="1:11" ht="13.5">
      <c r="A41" s="153"/>
      <c r="B41" s="153" t="s">
        <v>210</v>
      </c>
      <c r="C41" s="154"/>
      <c r="D41" s="176"/>
      <c r="E41" s="177">
        <f>SUM(F41:G41)</f>
        <v>4</v>
      </c>
      <c r="F41" s="177">
        <v>4</v>
      </c>
      <c r="G41" s="177" t="s">
        <v>440</v>
      </c>
      <c r="H41" s="177">
        <v>1</v>
      </c>
      <c r="I41" s="177">
        <v>3</v>
      </c>
      <c r="J41" s="177" t="s">
        <v>440</v>
      </c>
      <c r="K41" s="177" t="s">
        <v>440</v>
      </c>
    </row>
    <row r="42" spans="1:11" ht="13.5">
      <c r="A42" s="153"/>
      <c r="B42" s="153" t="s">
        <v>211</v>
      </c>
      <c r="C42" s="154"/>
      <c r="D42" s="176"/>
      <c r="E42" s="177">
        <f>SUM(F42:G42)</f>
        <v>3</v>
      </c>
      <c r="F42" s="177">
        <v>3</v>
      </c>
      <c r="G42" s="177" t="s">
        <v>676</v>
      </c>
      <c r="H42" s="177">
        <v>1</v>
      </c>
      <c r="I42" s="177">
        <v>2</v>
      </c>
      <c r="J42" s="177" t="s">
        <v>676</v>
      </c>
      <c r="K42" s="177" t="s">
        <v>676</v>
      </c>
    </row>
    <row r="43" spans="1:11" ht="4.5" customHeight="1">
      <c r="A43" s="153"/>
      <c r="B43" s="153"/>
      <c r="C43" s="154"/>
      <c r="D43" s="176"/>
      <c r="E43" s="176"/>
      <c r="F43" s="176"/>
      <c r="G43" s="176"/>
      <c r="H43" s="176"/>
      <c r="I43" s="176"/>
      <c r="J43" s="176"/>
      <c r="K43" s="176"/>
    </row>
    <row r="44" spans="1:11" ht="13.5" customHeight="1">
      <c r="A44" s="362" t="s">
        <v>212</v>
      </c>
      <c r="B44" s="362"/>
      <c r="C44" s="154"/>
      <c r="D44" s="176"/>
      <c r="E44" s="177">
        <f>SUM(F44:G44)</f>
        <v>284</v>
      </c>
      <c r="F44" s="177">
        <f aca="true" t="shared" si="3" ref="F44:K44">SUM(F45:F48)</f>
        <v>66</v>
      </c>
      <c r="G44" s="177">
        <f t="shared" si="3"/>
        <v>218</v>
      </c>
      <c r="H44" s="177">
        <f t="shared" si="3"/>
        <v>5</v>
      </c>
      <c r="I44" s="177">
        <f t="shared" si="3"/>
        <v>60</v>
      </c>
      <c r="J44" s="177">
        <f t="shared" si="3"/>
        <v>192</v>
      </c>
      <c r="K44" s="177">
        <f t="shared" si="3"/>
        <v>27</v>
      </c>
    </row>
    <row r="45" spans="1:11" ht="13.5" customHeight="1">
      <c r="A45" s="153"/>
      <c r="B45" s="153" t="s">
        <v>213</v>
      </c>
      <c r="C45" s="154"/>
      <c r="D45" s="176"/>
      <c r="E45" s="177">
        <f>SUM(F45:G45)</f>
        <v>17</v>
      </c>
      <c r="F45" s="177">
        <v>8</v>
      </c>
      <c r="G45" s="177">
        <v>9</v>
      </c>
      <c r="H45" s="177">
        <v>2</v>
      </c>
      <c r="I45" s="177">
        <v>15</v>
      </c>
      <c r="J45" s="177" t="s">
        <v>679</v>
      </c>
      <c r="K45" s="177" t="s">
        <v>679</v>
      </c>
    </row>
    <row r="46" spans="1:11" ht="13.5" customHeight="1">
      <c r="A46" s="153"/>
      <c r="B46" s="153" t="s">
        <v>214</v>
      </c>
      <c r="C46" s="154"/>
      <c r="D46" s="176"/>
      <c r="E46" s="177">
        <f>SUM(F46:G46)</f>
        <v>37</v>
      </c>
      <c r="F46" s="177">
        <v>25</v>
      </c>
      <c r="G46" s="177">
        <v>12</v>
      </c>
      <c r="H46" s="177">
        <v>1</v>
      </c>
      <c r="I46" s="177">
        <v>35</v>
      </c>
      <c r="J46" s="177" t="s">
        <v>679</v>
      </c>
      <c r="K46" s="177">
        <v>1</v>
      </c>
    </row>
    <row r="47" spans="1:11" ht="13.5" customHeight="1">
      <c r="A47" s="153"/>
      <c r="B47" s="153" t="s">
        <v>26</v>
      </c>
      <c r="C47" s="154"/>
      <c r="D47" s="176"/>
      <c r="E47" s="177">
        <f>SUM(F47:G47)</f>
        <v>229</v>
      </c>
      <c r="F47" s="177">
        <v>33</v>
      </c>
      <c r="G47" s="177">
        <v>196</v>
      </c>
      <c r="H47" s="177">
        <v>1</v>
      </c>
      <c r="I47" s="177">
        <v>10</v>
      </c>
      <c r="J47" s="177">
        <v>192</v>
      </c>
      <c r="K47" s="177">
        <v>26</v>
      </c>
    </row>
    <row r="48" spans="1:11" ht="13.5" customHeight="1">
      <c r="A48" s="153"/>
      <c r="B48" s="153" t="s">
        <v>539</v>
      </c>
      <c r="C48" s="154"/>
      <c r="D48" s="176"/>
      <c r="E48" s="177">
        <f>SUM(F48:G48)</f>
        <v>1</v>
      </c>
      <c r="F48" s="177" t="s">
        <v>685</v>
      </c>
      <c r="G48" s="177">
        <v>1</v>
      </c>
      <c r="H48" s="177">
        <v>1</v>
      </c>
      <c r="I48" s="177" t="s">
        <v>685</v>
      </c>
      <c r="J48" s="177" t="s">
        <v>685</v>
      </c>
      <c r="K48" s="177" t="s">
        <v>685</v>
      </c>
    </row>
    <row r="49" spans="1:11" ht="4.5" customHeight="1">
      <c r="A49" s="153"/>
      <c r="B49" s="153"/>
      <c r="C49" s="154"/>
      <c r="D49" s="176"/>
      <c r="E49" s="176"/>
      <c r="F49" s="176"/>
      <c r="G49" s="176"/>
      <c r="H49" s="176"/>
      <c r="I49" s="176"/>
      <c r="J49" s="176"/>
      <c r="K49" s="176"/>
    </row>
    <row r="50" spans="1:11" ht="13.5">
      <c r="A50" s="362" t="s">
        <v>27</v>
      </c>
      <c r="B50" s="362"/>
      <c r="C50" s="154"/>
      <c r="D50" s="176"/>
      <c r="E50" s="177">
        <f aca="true" t="shared" si="4" ref="E50:E55">SUM(F50:G50)</f>
        <v>97</v>
      </c>
      <c r="F50" s="177">
        <f>SUM(F51:F55)</f>
        <v>61</v>
      </c>
      <c r="G50" s="177">
        <f>SUM(G51:G55)</f>
        <v>36</v>
      </c>
      <c r="H50" s="177">
        <f>SUM(H51:H55)</f>
        <v>7</v>
      </c>
      <c r="I50" s="177">
        <f>SUM(I51:I55)</f>
        <v>75</v>
      </c>
      <c r="J50" s="177">
        <f>SUM(J51:J55)</f>
        <v>15</v>
      </c>
      <c r="K50" s="177" t="s">
        <v>686</v>
      </c>
    </row>
    <row r="51" spans="1:11" ht="13.5">
      <c r="A51" s="153"/>
      <c r="B51" s="153" t="s">
        <v>28</v>
      </c>
      <c r="C51" s="154"/>
      <c r="D51" s="178"/>
      <c r="E51" s="177">
        <f t="shared" si="4"/>
        <v>7</v>
      </c>
      <c r="F51" s="177">
        <v>5</v>
      </c>
      <c r="G51" s="177">
        <v>2</v>
      </c>
      <c r="H51" s="177">
        <v>2</v>
      </c>
      <c r="I51" s="177">
        <v>5</v>
      </c>
      <c r="J51" s="177" t="s">
        <v>686</v>
      </c>
      <c r="K51" s="177" t="s">
        <v>686</v>
      </c>
    </row>
    <row r="52" spans="1:11" ht="13.5">
      <c r="A52" s="153"/>
      <c r="B52" s="153" t="s">
        <v>215</v>
      </c>
      <c r="C52" s="154"/>
      <c r="D52" s="176"/>
      <c r="E52" s="177">
        <f t="shared" si="4"/>
        <v>14</v>
      </c>
      <c r="F52" s="177">
        <v>8</v>
      </c>
      <c r="G52" s="177">
        <v>6</v>
      </c>
      <c r="H52" s="177">
        <v>1</v>
      </c>
      <c r="I52" s="177">
        <v>12</v>
      </c>
      <c r="J52" s="177">
        <v>1</v>
      </c>
      <c r="K52" s="177" t="s">
        <v>679</v>
      </c>
    </row>
    <row r="53" spans="1:11" ht="13.5">
      <c r="A53" s="153"/>
      <c r="B53" s="153" t="s">
        <v>216</v>
      </c>
      <c r="C53" s="154"/>
      <c r="D53" s="178"/>
      <c r="E53" s="177">
        <f t="shared" si="4"/>
        <v>21</v>
      </c>
      <c r="F53" s="177">
        <v>12</v>
      </c>
      <c r="G53" s="177">
        <v>9</v>
      </c>
      <c r="H53" s="177">
        <v>1</v>
      </c>
      <c r="I53" s="177">
        <v>14</v>
      </c>
      <c r="J53" s="177">
        <v>6</v>
      </c>
      <c r="K53" s="177" t="s">
        <v>440</v>
      </c>
    </row>
    <row r="54" spans="1:11" ht="13.5">
      <c r="A54" s="153"/>
      <c r="B54" s="153" t="s">
        <v>30</v>
      </c>
      <c r="C54" s="154"/>
      <c r="D54" s="176"/>
      <c r="E54" s="177">
        <f t="shared" si="4"/>
        <v>13</v>
      </c>
      <c r="F54" s="177">
        <v>2</v>
      </c>
      <c r="G54" s="177">
        <v>11</v>
      </c>
      <c r="H54" s="177">
        <v>2</v>
      </c>
      <c r="I54" s="177">
        <v>3</v>
      </c>
      <c r="J54" s="177">
        <v>8</v>
      </c>
      <c r="K54" s="177" t="s">
        <v>644</v>
      </c>
    </row>
    <row r="55" spans="1:11" ht="13.5">
      <c r="A55" s="153"/>
      <c r="B55" s="153" t="s">
        <v>217</v>
      </c>
      <c r="C55" s="154"/>
      <c r="D55" s="176"/>
      <c r="E55" s="177">
        <f t="shared" si="4"/>
        <v>42</v>
      </c>
      <c r="F55" s="177">
        <v>34</v>
      </c>
      <c r="G55" s="177">
        <v>8</v>
      </c>
      <c r="H55" s="177">
        <v>1</v>
      </c>
      <c r="I55" s="177">
        <v>41</v>
      </c>
      <c r="J55" s="177" t="s">
        <v>683</v>
      </c>
      <c r="K55" s="177" t="s">
        <v>683</v>
      </c>
    </row>
    <row r="56" spans="1:11" ht="4.5" customHeight="1">
      <c r="A56" s="153"/>
      <c r="B56" s="153"/>
      <c r="C56" s="154"/>
      <c r="D56" s="176"/>
      <c r="E56" s="177"/>
      <c r="F56" s="177"/>
      <c r="G56" s="177"/>
      <c r="H56" s="177"/>
      <c r="I56" s="177"/>
      <c r="J56" s="177"/>
      <c r="K56" s="177"/>
    </row>
    <row r="57" spans="1:11" ht="13.5">
      <c r="A57" s="362" t="s">
        <v>580</v>
      </c>
      <c r="B57" s="362"/>
      <c r="C57" s="154"/>
      <c r="D57" s="176"/>
      <c r="E57" s="177">
        <f>SUM(F57:G57)</f>
        <v>88</v>
      </c>
      <c r="F57" s="177">
        <f>SUM(F58:F60)</f>
        <v>47</v>
      </c>
      <c r="G57" s="177">
        <f>SUM(G58:G60)</f>
        <v>41</v>
      </c>
      <c r="H57" s="177">
        <f>SUM(H58:H60)</f>
        <v>5</v>
      </c>
      <c r="I57" s="177">
        <f>SUM(I58:I60)</f>
        <v>67</v>
      </c>
      <c r="J57" s="177">
        <f>SUM(J58:J60)</f>
        <v>16</v>
      </c>
      <c r="K57" s="177" t="s">
        <v>685</v>
      </c>
    </row>
    <row r="58" spans="1:11" ht="13.5">
      <c r="A58" s="153"/>
      <c r="B58" s="153" t="s">
        <v>537</v>
      </c>
      <c r="C58" s="154"/>
      <c r="D58" s="176"/>
      <c r="E58" s="177">
        <f>SUM(F58:G58)</f>
        <v>19</v>
      </c>
      <c r="F58" s="177">
        <v>12</v>
      </c>
      <c r="G58" s="177">
        <v>7</v>
      </c>
      <c r="H58" s="177">
        <v>1</v>
      </c>
      <c r="I58" s="177">
        <v>18</v>
      </c>
      <c r="J58" s="177" t="s">
        <v>644</v>
      </c>
      <c r="K58" s="177" t="s">
        <v>644</v>
      </c>
    </row>
    <row r="59" spans="1:11" ht="13.5">
      <c r="A59" s="153"/>
      <c r="B59" s="153" t="s">
        <v>29</v>
      </c>
      <c r="C59" s="154"/>
      <c r="D59" s="176"/>
      <c r="E59" s="177">
        <f>SUM(F59:G59)</f>
        <v>35</v>
      </c>
      <c r="F59" s="177">
        <v>13</v>
      </c>
      <c r="G59" s="177">
        <v>22</v>
      </c>
      <c r="H59" s="177">
        <v>3</v>
      </c>
      <c r="I59" s="177">
        <v>16</v>
      </c>
      <c r="J59" s="177">
        <v>16</v>
      </c>
      <c r="K59" s="177" t="s">
        <v>666</v>
      </c>
    </row>
    <row r="60" spans="1:11" ht="13.5">
      <c r="A60" s="153"/>
      <c r="B60" s="153" t="s">
        <v>538</v>
      </c>
      <c r="C60" s="154"/>
      <c r="D60" s="176"/>
      <c r="E60" s="177">
        <f>SUM(F60:G60)</f>
        <v>34</v>
      </c>
      <c r="F60" s="177">
        <v>22</v>
      </c>
      <c r="G60" s="177">
        <v>12</v>
      </c>
      <c r="H60" s="177">
        <v>1</v>
      </c>
      <c r="I60" s="177">
        <v>33</v>
      </c>
      <c r="J60" s="177" t="s">
        <v>685</v>
      </c>
      <c r="K60" s="177" t="s">
        <v>685</v>
      </c>
    </row>
    <row r="61" spans="1:11" ht="4.5" customHeight="1">
      <c r="A61" s="180"/>
      <c r="B61" s="180"/>
      <c r="C61" s="181"/>
      <c r="D61" s="120"/>
      <c r="E61" s="120"/>
      <c r="F61" s="120"/>
      <c r="G61" s="120"/>
      <c r="H61" s="120"/>
      <c r="I61" s="120"/>
      <c r="J61" s="120"/>
      <c r="K61" s="120"/>
    </row>
    <row r="62" spans="1:11" ht="13.5">
      <c r="A62" s="183" t="s">
        <v>635</v>
      </c>
      <c r="B62" s="107"/>
      <c r="C62" s="107"/>
      <c r="D62" s="107"/>
      <c r="E62" s="107"/>
      <c r="F62" s="107"/>
      <c r="G62" s="107"/>
      <c r="H62" s="107"/>
      <c r="I62" s="107"/>
      <c r="J62" s="107"/>
      <c r="K62" s="107"/>
    </row>
  </sheetData>
  <mergeCells count="16">
    <mergeCell ref="A4:C5"/>
    <mergeCell ref="A50:B50"/>
    <mergeCell ref="A44:B44"/>
    <mergeCell ref="A27:B27"/>
    <mergeCell ref="A33:B33"/>
    <mergeCell ref="A39:B39"/>
    <mergeCell ref="A57:B57"/>
    <mergeCell ref="I4:K4"/>
    <mergeCell ref="H4:H5"/>
    <mergeCell ref="A9:B9"/>
    <mergeCell ref="A19:B19"/>
    <mergeCell ref="A18:B18"/>
    <mergeCell ref="D4:G4"/>
    <mergeCell ref="D5:E5"/>
    <mergeCell ref="A7:B7"/>
    <mergeCell ref="A6:B6"/>
  </mergeCells>
  <printOptions/>
  <pageMargins left="0.7874015748031497" right="0.7874015748031497" top="0.7874015748031497" bottom="0.43" header="0.5118110236220472" footer="0.32"/>
  <pageSetup horizontalDpi="600" verticalDpi="600" orientation="portrait" paperSize="9" r:id="rId1"/>
  <headerFooter alignWithMargins="0">
    <oddHeader>&amp;R&amp;8議会 ・ 行財政　　　181</oddHeader>
  </headerFooter>
</worksheet>
</file>

<file path=xl/worksheets/sheet4.xml><?xml version="1.0" encoding="utf-8"?>
<worksheet xmlns="http://schemas.openxmlformats.org/spreadsheetml/2006/main" xmlns:r="http://schemas.openxmlformats.org/officeDocument/2006/relationships">
  <sheetPr>
    <tabColor indexed="8"/>
  </sheetPr>
  <dimension ref="A1:K66"/>
  <sheetViews>
    <sheetView workbookViewId="0" topLeftCell="A1">
      <selection activeCell="Q15" sqref="Q15"/>
    </sheetView>
  </sheetViews>
  <sheetFormatPr defaultColWidth="9.00390625" defaultRowHeight="13.5"/>
  <cols>
    <col min="1" max="1" width="3.75390625" style="6" customWidth="1"/>
    <col min="2" max="2" width="18.00390625" style="6" customWidth="1"/>
    <col min="3" max="3" width="1.25" style="6" customWidth="1"/>
    <col min="4" max="4" width="1.875" style="6" customWidth="1"/>
    <col min="5" max="11" width="8.75390625" style="6" customWidth="1"/>
    <col min="12" max="16384" width="9.00390625" style="6" customWidth="1"/>
  </cols>
  <sheetData>
    <row r="1" ht="26.25" customHeight="1">
      <c r="A1" s="12"/>
    </row>
    <row r="2" spans="1:11" ht="22.5" customHeight="1">
      <c r="A2" s="96" t="s">
        <v>194</v>
      </c>
      <c r="B2" s="96"/>
      <c r="C2" s="96"/>
      <c r="D2" s="96"/>
      <c r="E2" s="96"/>
      <c r="F2" s="96"/>
      <c r="G2" s="96"/>
      <c r="H2" s="96"/>
      <c r="I2" s="96"/>
      <c r="J2" s="96"/>
      <c r="K2" s="96"/>
    </row>
    <row r="3" spans="2:11" ht="13.5">
      <c r="B3" s="64"/>
      <c r="C3" s="64"/>
      <c r="D3" s="64"/>
      <c r="E3" s="64"/>
      <c r="F3" s="64"/>
      <c r="G3" s="64"/>
      <c r="H3" s="64"/>
      <c r="I3" s="64"/>
      <c r="J3" s="64"/>
      <c r="K3" s="182" t="s">
        <v>532</v>
      </c>
    </row>
    <row r="4" spans="1:11" ht="16.5" customHeight="1">
      <c r="A4" s="330" t="s">
        <v>7</v>
      </c>
      <c r="B4" s="376"/>
      <c r="C4" s="331"/>
      <c r="D4" s="376" t="s">
        <v>8</v>
      </c>
      <c r="E4" s="376"/>
      <c r="F4" s="376"/>
      <c r="G4" s="376"/>
      <c r="H4" s="376" t="s">
        <v>12</v>
      </c>
      <c r="I4" s="376" t="s">
        <v>13</v>
      </c>
      <c r="J4" s="376"/>
      <c r="K4" s="377"/>
    </row>
    <row r="5" spans="1:11" ht="16.5" customHeight="1">
      <c r="A5" s="332"/>
      <c r="B5" s="357"/>
      <c r="C5" s="333"/>
      <c r="D5" s="357" t="s">
        <v>17</v>
      </c>
      <c r="E5" s="357"/>
      <c r="F5" s="147" t="s">
        <v>10</v>
      </c>
      <c r="G5" s="147" t="s">
        <v>11</v>
      </c>
      <c r="H5" s="357"/>
      <c r="I5" s="147" t="s">
        <v>15</v>
      </c>
      <c r="J5" s="147" t="s">
        <v>16</v>
      </c>
      <c r="K5" s="175" t="s">
        <v>14</v>
      </c>
    </row>
    <row r="6" spans="1:11" ht="4.5" customHeight="1">
      <c r="A6" s="365"/>
      <c r="B6" s="365"/>
      <c r="C6" s="117"/>
      <c r="D6" s="121"/>
      <c r="E6" s="120"/>
      <c r="F6" s="120"/>
      <c r="G6" s="120"/>
      <c r="H6" s="120"/>
      <c r="I6" s="120"/>
      <c r="J6" s="120"/>
      <c r="K6" s="120"/>
    </row>
    <row r="7" spans="1:11" ht="13.5" customHeight="1">
      <c r="A7" s="362" t="s">
        <v>218</v>
      </c>
      <c r="B7" s="362"/>
      <c r="C7" s="157"/>
      <c r="D7" s="121"/>
      <c r="E7" s="123">
        <f>SUM(F7:G7)</f>
        <v>63</v>
      </c>
      <c r="F7" s="123">
        <f aca="true" t="shared" si="0" ref="F7:K7">SUM(F8:F11)</f>
        <v>56</v>
      </c>
      <c r="G7" s="123">
        <f t="shared" si="0"/>
        <v>7</v>
      </c>
      <c r="H7" s="123">
        <f t="shared" si="0"/>
        <v>6</v>
      </c>
      <c r="I7" s="123">
        <f t="shared" si="0"/>
        <v>16</v>
      </c>
      <c r="J7" s="123">
        <f t="shared" si="0"/>
        <v>39</v>
      </c>
      <c r="K7" s="123">
        <f t="shared" si="0"/>
        <v>2</v>
      </c>
    </row>
    <row r="8" spans="1:11" ht="13.5" customHeight="1">
      <c r="A8" s="153"/>
      <c r="B8" s="153" t="s">
        <v>303</v>
      </c>
      <c r="C8" s="157"/>
      <c r="D8" s="121"/>
      <c r="E8" s="123">
        <f>SUM(F8:G8)</f>
        <v>12</v>
      </c>
      <c r="F8" s="123">
        <v>11</v>
      </c>
      <c r="G8" s="123">
        <v>1</v>
      </c>
      <c r="H8" s="123">
        <v>2</v>
      </c>
      <c r="I8" s="123">
        <v>7</v>
      </c>
      <c r="J8" s="123">
        <v>2</v>
      </c>
      <c r="K8" s="177">
        <v>1</v>
      </c>
    </row>
    <row r="9" spans="1:11" ht="13.5" customHeight="1">
      <c r="A9" s="153"/>
      <c r="B9" s="153" t="s">
        <v>219</v>
      </c>
      <c r="C9" s="157"/>
      <c r="D9" s="121"/>
      <c r="E9" s="123">
        <f>SUM(F9:G9)</f>
        <v>30</v>
      </c>
      <c r="F9" s="123">
        <v>26</v>
      </c>
      <c r="G9" s="123">
        <v>4</v>
      </c>
      <c r="H9" s="123">
        <v>2</v>
      </c>
      <c r="I9" s="123">
        <v>3</v>
      </c>
      <c r="J9" s="123">
        <v>24</v>
      </c>
      <c r="K9" s="177">
        <v>1</v>
      </c>
    </row>
    <row r="10" spans="1:11" ht="13.5" customHeight="1">
      <c r="A10" s="153"/>
      <c r="B10" s="153" t="s">
        <v>34</v>
      </c>
      <c r="C10" s="157"/>
      <c r="D10" s="121"/>
      <c r="E10" s="123">
        <f>SUM(F10:G10)</f>
        <v>9</v>
      </c>
      <c r="F10" s="123">
        <v>8</v>
      </c>
      <c r="G10" s="177">
        <v>1</v>
      </c>
      <c r="H10" s="123">
        <v>1</v>
      </c>
      <c r="I10" s="177">
        <v>2</v>
      </c>
      <c r="J10" s="177">
        <v>6</v>
      </c>
      <c r="K10" s="177" t="s">
        <v>679</v>
      </c>
    </row>
    <row r="11" spans="1:11" ht="13.5" customHeight="1">
      <c r="A11" s="153"/>
      <c r="B11" s="153" t="s">
        <v>32</v>
      </c>
      <c r="C11" s="157"/>
      <c r="D11" s="121"/>
      <c r="E11" s="123">
        <f>SUM(F11:G11)</f>
        <v>12</v>
      </c>
      <c r="F11" s="123">
        <v>11</v>
      </c>
      <c r="G11" s="123">
        <v>1</v>
      </c>
      <c r="H11" s="123">
        <v>1</v>
      </c>
      <c r="I11" s="123">
        <v>4</v>
      </c>
      <c r="J11" s="186">
        <v>7</v>
      </c>
      <c r="K11" s="177" t="s">
        <v>642</v>
      </c>
    </row>
    <row r="12" spans="1:11" ht="4.5" customHeight="1">
      <c r="A12" s="153"/>
      <c r="B12" s="118"/>
      <c r="C12" s="157"/>
      <c r="D12" s="121"/>
      <c r="E12" s="118"/>
      <c r="F12" s="123"/>
      <c r="G12" s="123"/>
      <c r="H12" s="123"/>
      <c r="I12" s="123"/>
      <c r="J12" s="123"/>
      <c r="K12" s="123"/>
    </row>
    <row r="13" spans="1:11" ht="13.5" customHeight="1">
      <c r="A13" s="362" t="s">
        <v>615</v>
      </c>
      <c r="B13" s="362"/>
      <c r="C13" s="157"/>
      <c r="D13" s="121"/>
      <c r="E13" s="123">
        <f>SUM(F13:G13)</f>
        <v>31</v>
      </c>
      <c r="F13" s="123">
        <f>SUM(F14:F17)</f>
        <v>29</v>
      </c>
      <c r="G13" s="123">
        <f>SUM(G14:G17)</f>
        <v>2</v>
      </c>
      <c r="H13" s="123">
        <f>SUM(H14:H17)</f>
        <v>5</v>
      </c>
      <c r="I13" s="123">
        <f>SUM(I14:I17)</f>
        <v>8</v>
      </c>
      <c r="J13" s="123">
        <f>SUM(J14:J17)</f>
        <v>18</v>
      </c>
      <c r="K13" s="177" t="s">
        <v>644</v>
      </c>
    </row>
    <row r="14" spans="1:11" ht="13.5" customHeight="1">
      <c r="A14" s="153"/>
      <c r="B14" s="153" t="s">
        <v>31</v>
      </c>
      <c r="C14" s="157"/>
      <c r="D14" s="121"/>
      <c r="E14" s="123">
        <f>SUM(F14:G14)</f>
        <v>11</v>
      </c>
      <c r="F14" s="123">
        <v>10</v>
      </c>
      <c r="G14" s="123">
        <v>1</v>
      </c>
      <c r="H14" s="123">
        <v>2</v>
      </c>
      <c r="I14" s="123">
        <v>4</v>
      </c>
      <c r="J14" s="123">
        <v>5</v>
      </c>
      <c r="K14" s="177" t="s">
        <v>689</v>
      </c>
    </row>
    <row r="15" spans="1:11" ht="13.5" customHeight="1">
      <c r="A15" s="153"/>
      <c r="B15" s="153" t="s">
        <v>540</v>
      </c>
      <c r="C15" s="157"/>
      <c r="D15" s="121"/>
      <c r="E15" s="123">
        <f>SUM(F15:G15)</f>
        <v>2</v>
      </c>
      <c r="F15" s="123">
        <v>2</v>
      </c>
      <c r="G15" s="177" t="s">
        <v>677</v>
      </c>
      <c r="H15" s="123">
        <v>1</v>
      </c>
      <c r="I15" s="177" t="s">
        <v>677</v>
      </c>
      <c r="J15" s="123">
        <v>1</v>
      </c>
      <c r="K15" s="177" t="s">
        <v>677</v>
      </c>
    </row>
    <row r="16" spans="1:11" ht="13.5" customHeight="1">
      <c r="A16" s="153"/>
      <c r="B16" s="153" t="s">
        <v>33</v>
      </c>
      <c r="C16" s="157"/>
      <c r="D16" s="121"/>
      <c r="E16" s="123">
        <f>SUM(F16:G16)</f>
        <v>17</v>
      </c>
      <c r="F16" s="123">
        <v>16</v>
      </c>
      <c r="G16" s="177">
        <v>1</v>
      </c>
      <c r="H16" s="123">
        <v>1</v>
      </c>
      <c r="I16" s="123">
        <v>4</v>
      </c>
      <c r="J16" s="123">
        <v>12</v>
      </c>
      <c r="K16" s="177" t="s">
        <v>666</v>
      </c>
    </row>
    <row r="17" spans="1:11" ht="13.5" customHeight="1">
      <c r="A17" s="153"/>
      <c r="B17" s="187" t="s">
        <v>428</v>
      </c>
      <c r="C17" s="157"/>
      <c r="D17" s="121"/>
      <c r="E17" s="123">
        <f>SUM(F17:G17)</f>
        <v>1</v>
      </c>
      <c r="F17" s="123">
        <v>1</v>
      </c>
      <c r="G17" s="177" t="s">
        <v>666</v>
      </c>
      <c r="H17" s="123">
        <v>1</v>
      </c>
      <c r="I17" s="177" t="s">
        <v>666</v>
      </c>
      <c r="J17" s="177" t="s">
        <v>666</v>
      </c>
      <c r="K17" s="177" t="s">
        <v>666</v>
      </c>
    </row>
    <row r="18" spans="1:11" ht="4.5" customHeight="1">
      <c r="A18" s="153"/>
      <c r="B18" s="153"/>
      <c r="C18" s="157"/>
      <c r="D18" s="121"/>
      <c r="E18" s="126"/>
      <c r="F18" s="126"/>
      <c r="G18" s="126"/>
      <c r="H18" s="126"/>
      <c r="I18" s="126"/>
      <c r="J18" s="126"/>
      <c r="K18" s="126"/>
    </row>
    <row r="19" spans="1:11" ht="13.5" customHeight="1">
      <c r="A19" s="362" t="s">
        <v>35</v>
      </c>
      <c r="B19" s="362"/>
      <c r="C19" s="154"/>
      <c r="D19" s="126"/>
      <c r="E19" s="123">
        <f aca="true" t="shared" si="1" ref="E19:E24">SUM(F19:G19)</f>
        <v>64</v>
      </c>
      <c r="F19" s="123">
        <f aca="true" t="shared" si="2" ref="F19:K19">SUM(F20:F24)</f>
        <v>61</v>
      </c>
      <c r="G19" s="123">
        <f t="shared" si="2"/>
        <v>3</v>
      </c>
      <c r="H19" s="123">
        <f t="shared" si="2"/>
        <v>6</v>
      </c>
      <c r="I19" s="123">
        <f t="shared" si="2"/>
        <v>11</v>
      </c>
      <c r="J19" s="123">
        <f t="shared" si="2"/>
        <v>43</v>
      </c>
      <c r="K19" s="123">
        <f t="shared" si="2"/>
        <v>4</v>
      </c>
    </row>
    <row r="20" spans="1:11" ht="13.5" customHeight="1">
      <c r="A20" s="153"/>
      <c r="B20" s="153" t="s">
        <v>36</v>
      </c>
      <c r="C20" s="154"/>
      <c r="D20" s="126"/>
      <c r="E20" s="123">
        <f t="shared" si="1"/>
        <v>11</v>
      </c>
      <c r="F20" s="123">
        <v>11</v>
      </c>
      <c r="G20" s="177" t="s">
        <v>644</v>
      </c>
      <c r="H20" s="123">
        <v>2</v>
      </c>
      <c r="I20" s="123">
        <v>7</v>
      </c>
      <c r="J20" s="123">
        <v>2</v>
      </c>
      <c r="K20" s="177" t="s">
        <v>644</v>
      </c>
    </row>
    <row r="21" spans="1:11" ht="13.5" customHeight="1">
      <c r="A21" s="153"/>
      <c r="B21" s="153" t="s">
        <v>39</v>
      </c>
      <c r="C21" s="154"/>
      <c r="D21" s="126"/>
      <c r="E21" s="123">
        <f t="shared" si="1"/>
        <v>13</v>
      </c>
      <c r="F21" s="123">
        <v>12</v>
      </c>
      <c r="G21" s="123">
        <v>1</v>
      </c>
      <c r="H21" s="123">
        <v>1</v>
      </c>
      <c r="I21" s="123">
        <v>2</v>
      </c>
      <c r="J21" s="123">
        <v>9</v>
      </c>
      <c r="K21" s="123">
        <v>1</v>
      </c>
    </row>
    <row r="22" spans="1:11" ht="13.5" customHeight="1">
      <c r="A22" s="153"/>
      <c r="B22" s="153" t="s">
        <v>40</v>
      </c>
      <c r="C22" s="154"/>
      <c r="D22" s="126"/>
      <c r="E22" s="123">
        <f t="shared" si="1"/>
        <v>14</v>
      </c>
      <c r="F22" s="123">
        <v>13</v>
      </c>
      <c r="G22" s="177">
        <v>1</v>
      </c>
      <c r="H22" s="123">
        <v>1</v>
      </c>
      <c r="I22" s="177" t="s">
        <v>690</v>
      </c>
      <c r="J22" s="123">
        <v>13</v>
      </c>
      <c r="K22" s="177" t="s">
        <v>690</v>
      </c>
    </row>
    <row r="23" spans="1:11" ht="13.5" customHeight="1">
      <c r="A23" s="153"/>
      <c r="B23" s="153" t="s">
        <v>41</v>
      </c>
      <c r="C23" s="154"/>
      <c r="D23" s="126"/>
      <c r="E23" s="123">
        <f t="shared" si="1"/>
        <v>15</v>
      </c>
      <c r="F23" s="123">
        <v>14</v>
      </c>
      <c r="G23" s="177">
        <v>1</v>
      </c>
      <c r="H23" s="123">
        <v>1</v>
      </c>
      <c r="I23" s="123">
        <v>1</v>
      </c>
      <c r="J23" s="123">
        <v>10</v>
      </c>
      <c r="K23" s="177">
        <v>3</v>
      </c>
    </row>
    <row r="24" spans="1:11" ht="13.5" customHeight="1">
      <c r="A24" s="153"/>
      <c r="B24" s="153" t="s">
        <v>42</v>
      </c>
      <c r="C24" s="154"/>
      <c r="D24" s="126"/>
      <c r="E24" s="123">
        <f t="shared" si="1"/>
        <v>11</v>
      </c>
      <c r="F24" s="123">
        <v>11</v>
      </c>
      <c r="G24" s="177" t="s">
        <v>691</v>
      </c>
      <c r="H24" s="123">
        <v>1</v>
      </c>
      <c r="I24" s="123">
        <v>1</v>
      </c>
      <c r="J24" s="123">
        <v>9</v>
      </c>
      <c r="K24" s="177" t="s">
        <v>691</v>
      </c>
    </row>
    <row r="25" spans="1:11" ht="4.5" customHeight="1">
      <c r="A25" s="153"/>
      <c r="B25" s="153"/>
      <c r="C25" s="154"/>
      <c r="D25" s="123"/>
      <c r="E25" s="123"/>
      <c r="F25" s="123"/>
      <c r="G25" s="177"/>
      <c r="H25" s="123"/>
      <c r="I25" s="123"/>
      <c r="J25" s="123"/>
      <c r="K25" s="123"/>
    </row>
    <row r="26" spans="1:11" ht="13.5" customHeight="1">
      <c r="A26" s="362" t="s">
        <v>616</v>
      </c>
      <c r="B26" s="362"/>
      <c r="C26" s="154"/>
      <c r="D26" s="126"/>
      <c r="E26" s="123">
        <f>SUM(F26:G26)</f>
        <v>30</v>
      </c>
      <c r="F26" s="123">
        <f aca="true" t="shared" si="3" ref="F26:K26">SUM(F27:F29)</f>
        <v>29</v>
      </c>
      <c r="G26" s="123">
        <f t="shared" si="3"/>
        <v>1</v>
      </c>
      <c r="H26" s="123">
        <f t="shared" si="3"/>
        <v>4</v>
      </c>
      <c r="I26" s="123">
        <f t="shared" si="3"/>
        <v>15</v>
      </c>
      <c r="J26" s="123">
        <f t="shared" si="3"/>
        <v>8</v>
      </c>
      <c r="K26" s="123">
        <f t="shared" si="3"/>
        <v>3</v>
      </c>
    </row>
    <row r="27" spans="1:11" ht="13.5" customHeight="1">
      <c r="A27" s="153"/>
      <c r="B27" s="153" t="s">
        <v>37</v>
      </c>
      <c r="C27" s="154"/>
      <c r="D27" s="126"/>
      <c r="E27" s="123">
        <f>SUM(F27:G27)</f>
        <v>21</v>
      </c>
      <c r="F27" s="123">
        <v>20</v>
      </c>
      <c r="G27" s="123">
        <v>1</v>
      </c>
      <c r="H27" s="123">
        <v>2</v>
      </c>
      <c r="I27" s="177">
        <v>13</v>
      </c>
      <c r="J27" s="123">
        <v>3</v>
      </c>
      <c r="K27" s="177">
        <v>3</v>
      </c>
    </row>
    <row r="28" spans="1:11" ht="13.5" customHeight="1">
      <c r="A28" s="153"/>
      <c r="B28" s="153" t="s">
        <v>38</v>
      </c>
      <c r="C28" s="154"/>
      <c r="D28" s="126"/>
      <c r="E28" s="123">
        <f>SUM(F28:G28)</f>
        <v>6</v>
      </c>
      <c r="F28" s="123">
        <v>6</v>
      </c>
      <c r="G28" s="177" t="s">
        <v>683</v>
      </c>
      <c r="H28" s="123">
        <v>1</v>
      </c>
      <c r="I28" s="123">
        <v>1</v>
      </c>
      <c r="J28" s="123">
        <v>4</v>
      </c>
      <c r="K28" s="177" t="s">
        <v>683</v>
      </c>
    </row>
    <row r="29" spans="1:11" ht="13.5" customHeight="1">
      <c r="A29" s="153"/>
      <c r="B29" s="153" t="s">
        <v>541</v>
      </c>
      <c r="C29" s="154"/>
      <c r="D29" s="126"/>
      <c r="E29" s="123">
        <f>SUM(F29:G29)</f>
        <v>3</v>
      </c>
      <c r="F29" s="123">
        <v>3</v>
      </c>
      <c r="G29" s="177" t="s">
        <v>690</v>
      </c>
      <c r="H29" s="123">
        <v>1</v>
      </c>
      <c r="I29" s="177">
        <v>1</v>
      </c>
      <c r="J29" s="123">
        <v>1</v>
      </c>
      <c r="K29" s="177" t="s">
        <v>690</v>
      </c>
    </row>
    <row r="30" spans="1:11" ht="4.5" customHeight="1">
      <c r="A30" s="153"/>
      <c r="B30" s="153"/>
      <c r="C30" s="154"/>
      <c r="D30" s="126"/>
      <c r="E30" s="126"/>
      <c r="F30" s="126"/>
      <c r="G30" s="126"/>
      <c r="H30" s="126"/>
      <c r="I30" s="126"/>
      <c r="J30" s="126"/>
      <c r="K30" s="126"/>
    </row>
    <row r="31" spans="1:11" ht="13.5" customHeight="1">
      <c r="A31" s="362" t="s">
        <v>43</v>
      </c>
      <c r="B31" s="362"/>
      <c r="C31" s="154"/>
      <c r="D31" s="126"/>
      <c r="E31" s="123">
        <f>SUM(F31:G31)</f>
        <v>12</v>
      </c>
      <c r="F31" s="123">
        <f>SUM(F32)</f>
        <v>12</v>
      </c>
      <c r="G31" s="177" t="s">
        <v>679</v>
      </c>
      <c r="H31" s="123">
        <f>SUM(H32)</f>
        <v>2</v>
      </c>
      <c r="I31" s="123">
        <f>SUM(I32)</f>
        <v>8</v>
      </c>
      <c r="J31" s="123">
        <f>SUM(J32)</f>
        <v>2</v>
      </c>
      <c r="K31" s="177" t="s">
        <v>679</v>
      </c>
    </row>
    <row r="32" spans="1:11" ht="13.5" customHeight="1">
      <c r="A32" s="153"/>
      <c r="B32" s="153" t="s">
        <v>44</v>
      </c>
      <c r="C32" s="154"/>
      <c r="D32" s="126"/>
      <c r="E32" s="123">
        <f>SUM(F32:G32)</f>
        <v>12</v>
      </c>
      <c r="F32" s="123">
        <v>12</v>
      </c>
      <c r="G32" s="177" t="s">
        <v>646</v>
      </c>
      <c r="H32" s="123">
        <v>2</v>
      </c>
      <c r="I32" s="123">
        <v>8</v>
      </c>
      <c r="J32" s="123">
        <v>2</v>
      </c>
      <c r="K32" s="177" t="s">
        <v>646</v>
      </c>
    </row>
    <row r="33" spans="1:11" ht="4.5" customHeight="1">
      <c r="A33" s="153"/>
      <c r="B33" s="153"/>
      <c r="C33" s="154"/>
      <c r="D33" s="126"/>
      <c r="E33" s="126"/>
      <c r="F33" s="126"/>
      <c r="G33" s="126"/>
      <c r="H33" s="126"/>
      <c r="I33" s="126"/>
      <c r="J33" s="126"/>
      <c r="K33" s="126"/>
    </row>
    <row r="34" spans="1:11" ht="13.5" customHeight="1">
      <c r="A34" s="362" t="s">
        <v>45</v>
      </c>
      <c r="B34" s="362"/>
      <c r="C34" s="154"/>
      <c r="D34" s="126"/>
      <c r="E34" s="123">
        <f>SUM(F34:G34)</f>
        <v>11</v>
      </c>
      <c r="F34" s="123">
        <v>6</v>
      </c>
      <c r="G34" s="123">
        <v>5</v>
      </c>
      <c r="H34" s="123">
        <v>1</v>
      </c>
      <c r="I34" s="123">
        <v>10</v>
      </c>
      <c r="J34" s="177" t="s">
        <v>644</v>
      </c>
      <c r="K34" s="177" t="s">
        <v>644</v>
      </c>
    </row>
    <row r="35" spans="1:11" ht="4.5" customHeight="1">
      <c r="A35" s="153"/>
      <c r="B35" s="153"/>
      <c r="C35" s="154"/>
      <c r="D35" s="126"/>
      <c r="E35" s="126"/>
      <c r="F35" s="126"/>
      <c r="G35" s="126"/>
      <c r="H35" s="126"/>
      <c r="I35" s="126"/>
      <c r="J35" s="126"/>
      <c r="K35" s="126"/>
    </row>
    <row r="36" spans="1:11" ht="13.5" customHeight="1">
      <c r="A36" s="362" t="s">
        <v>220</v>
      </c>
      <c r="B36" s="362"/>
      <c r="C36" s="154"/>
      <c r="D36" s="126"/>
      <c r="E36" s="123">
        <f aca="true" t="shared" si="4" ref="E36:E45">SUM(F36:G36)</f>
        <v>244</v>
      </c>
      <c r="F36" s="123">
        <f aca="true" t="shared" si="5" ref="F36:K36">SUM(F37:F45)</f>
        <v>172</v>
      </c>
      <c r="G36" s="123">
        <f t="shared" si="5"/>
        <v>72</v>
      </c>
      <c r="H36" s="123">
        <f t="shared" si="5"/>
        <v>9</v>
      </c>
      <c r="I36" s="123">
        <f t="shared" si="5"/>
        <v>128</v>
      </c>
      <c r="J36" s="123">
        <f t="shared" si="5"/>
        <v>17</v>
      </c>
      <c r="K36" s="123">
        <f t="shared" si="5"/>
        <v>90</v>
      </c>
    </row>
    <row r="37" spans="1:11" ht="13.5" customHeight="1">
      <c r="A37" s="153"/>
      <c r="B37" s="153" t="s">
        <v>542</v>
      </c>
      <c r="C37" s="154"/>
      <c r="D37" s="178"/>
      <c r="E37" s="123">
        <f t="shared" si="4"/>
        <v>13</v>
      </c>
      <c r="F37" s="123">
        <v>11</v>
      </c>
      <c r="G37" s="123">
        <v>2</v>
      </c>
      <c r="H37" s="123">
        <v>2</v>
      </c>
      <c r="I37" s="123">
        <v>8</v>
      </c>
      <c r="J37" s="123">
        <v>3</v>
      </c>
      <c r="K37" s="177" t="s">
        <v>692</v>
      </c>
    </row>
    <row r="38" spans="1:11" ht="13.5" customHeight="1">
      <c r="A38" s="153"/>
      <c r="B38" s="153" t="s">
        <v>543</v>
      </c>
      <c r="C38" s="154"/>
      <c r="D38" s="178"/>
      <c r="E38" s="123">
        <f t="shared" si="4"/>
        <v>1</v>
      </c>
      <c r="F38" s="123">
        <v>1</v>
      </c>
      <c r="G38" s="177" t="s">
        <v>676</v>
      </c>
      <c r="H38" s="123">
        <v>1</v>
      </c>
      <c r="I38" s="177" t="s">
        <v>676</v>
      </c>
      <c r="J38" s="177" t="s">
        <v>676</v>
      </c>
      <c r="K38" s="177" t="s">
        <v>676</v>
      </c>
    </row>
    <row r="39" spans="1:11" ht="13.5" customHeight="1">
      <c r="A39" s="153"/>
      <c r="B39" s="153" t="s">
        <v>221</v>
      </c>
      <c r="C39" s="154"/>
      <c r="D39" s="126"/>
      <c r="E39" s="123">
        <f t="shared" si="4"/>
        <v>12</v>
      </c>
      <c r="F39" s="123">
        <v>8</v>
      </c>
      <c r="G39" s="123">
        <v>4</v>
      </c>
      <c r="H39" s="123">
        <v>1</v>
      </c>
      <c r="I39" s="123">
        <v>11</v>
      </c>
      <c r="J39" s="177" t="s">
        <v>693</v>
      </c>
      <c r="K39" s="177" t="s">
        <v>693</v>
      </c>
    </row>
    <row r="40" spans="1:11" ht="13.5" customHeight="1">
      <c r="A40" s="153"/>
      <c r="B40" s="153" t="s">
        <v>46</v>
      </c>
      <c r="C40" s="154"/>
      <c r="D40" s="126"/>
      <c r="E40" s="123">
        <f t="shared" si="4"/>
        <v>11</v>
      </c>
      <c r="F40" s="123">
        <v>7</v>
      </c>
      <c r="G40" s="123">
        <v>4</v>
      </c>
      <c r="H40" s="123">
        <v>1</v>
      </c>
      <c r="I40" s="123">
        <v>10</v>
      </c>
      <c r="J40" s="177" t="s">
        <v>440</v>
      </c>
      <c r="K40" s="177" t="s">
        <v>440</v>
      </c>
    </row>
    <row r="41" spans="1:11" ht="13.5" customHeight="1">
      <c r="A41" s="153"/>
      <c r="B41" s="153" t="s">
        <v>47</v>
      </c>
      <c r="C41" s="154"/>
      <c r="D41" s="126"/>
      <c r="E41" s="123">
        <f t="shared" si="4"/>
        <v>37</v>
      </c>
      <c r="F41" s="123">
        <v>29</v>
      </c>
      <c r="G41" s="123">
        <v>8</v>
      </c>
      <c r="H41" s="123">
        <v>1</v>
      </c>
      <c r="I41" s="123">
        <v>6</v>
      </c>
      <c r="J41" s="123">
        <v>6</v>
      </c>
      <c r="K41" s="123">
        <v>24</v>
      </c>
    </row>
    <row r="42" spans="1:11" ht="13.5" customHeight="1">
      <c r="A42" s="153"/>
      <c r="B42" s="295" t="s">
        <v>305</v>
      </c>
      <c r="C42" s="154"/>
      <c r="D42" s="126"/>
      <c r="E42" s="123">
        <f t="shared" si="4"/>
        <v>32</v>
      </c>
      <c r="F42" s="123">
        <v>21</v>
      </c>
      <c r="G42" s="123">
        <v>11</v>
      </c>
      <c r="H42" s="123">
        <v>1</v>
      </c>
      <c r="I42" s="123">
        <v>27</v>
      </c>
      <c r="J42" s="177" t="s">
        <v>440</v>
      </c>
      <c r="K42" s="177">
        <v>4</v>
      </c>
    </row>
    <row r="43" spans="1:11" ht="13.5" customHeight="1">
      <c r="A43" s="153"/>
      <c r="B43" s="153" t="s">
        <v>544</v>
      </c>
      <c r="C43" s="154"/>
      <c r="D43" s="126"/>
      <c r="E43" s="123">
        <f t="shared" si="4"/>
        <v>15</v>
      </c>
      <c r="F43" s="123">
        <v>13</v>
      </c>
      <c r="G43" s="123">
        <v>2</v>
      </c>
      <c r="H43" s="123">
        <v>1</v>
      </c>
      <c r="I43" s="123">
        <v>13</v>
      </c>
      <c r="J43" s="177" t="s">
        <v>440</v>
      </c>
      <c r="K43" s="123">
        <v>1</v>
      </c>
    </row>
    <row r="44" spans="1:11" ht="13.5" customHeight="1">
      <c r="A44" s="153"/>
      <c r="B44" s="153" t="s">
        <v>48</v>
      </c>
      <c r="C44" s="154"/>
      <c r="D44" s="126"/>
      <c r="E44" s="123">
        <f t="shared" si="4"/>
        <v>54</v>
      </c>
      <c r="F44" s="123">
        <v>33</v>
      </c>
      <c r="G44" s="123">
        <v>21</v>
      </c>
      <c r="H44" s="123">
        <v>1</v>
      </c>
      <c r="I44" s="123">
        <v>53</v>
      </c>
      <c r="J44" s="177" t="s">
        <v>689</v>
      </c>
      <c r="K44" s="177" t="s">
        <v>689</v>
      </c>
    </row>
    <row r="45" spans="1:11" ht="13.5" customHeight="1">
      <c r="A45" s="153"/>
      <c r="B45" s="153" t="s">
        <v>49</v>
      </c>
      <c r="C45" s="154"/>
      <c r="D45" s="126"/>
      <c r="E45" s="123">
        <f t="shared" si="4"/>
        <v>69</v>
      </c>
      <c r="F45" s="123">
        <v>49</v>
      </c>
      <c r="G45" s="123">
        <v>20</v>
      </c>
      <c r="H45" s="177" t="s">
        <v>693</v>
      </c>
      <c r="I45" s="177" t="s">
        <v>693</v>
      </c>
      <c r="J45" s="123">
        <v>8</v>
      </c>
      <c r="K45" s="123">
        <v>61</v>
      </c>
    </row>
    <row r="46" spans="1:11" ht="4.5" customHeight="1">
      <c r="A46" s="153"/>
      <c r="B46" s="153"/>
      <c r="C46" s="154"/>
      <c r="D46" s="126"/>
      <c r="E46" s="123"/>
      <c r="F46" s="123"/>
      <c r="G46" s="123"/>
      <c r="H46" s="177"/>
      <c r="I46" s="177"/>
      <c r="J46" s="123"/>
      <c r="K46" s="123"/>
    </row>
    <row r="47" spans="1:11" ht="13.5" customHeight="1">
      <c r="A47" s="362" t="s">
        <v>343</v>
      </c>
      <c r="B47" s="362"/>
      <c r="C47" s="154"/>
      <c r="D47" s="126"/>
      <c r="E47" s="123">
        <f>SUM(F47:G47)</f>
        <v>1</v>
      </c>
      <c r="F47" s="123">
        <v>1</v>
      </c>
      <c r="G47" s="177" t="s">
        <v>689</v>
      </c>
      <c r="H47" s="177">
        <v>1</v>
      </c>
      <c r="I47" s="177" t="s">
        <v>689</v>
      </c>
      <c r="J47" s="177" t="s">
        <v>689</v>
      </c>
      <c r="K47" s="177" t="s">
        <v>689</v>
      </c>
    </row>
    <row r="48" spans="1:11" ht="4.5" customHeight="1">
      <c r="A48" s="153"/>
      <c r="B48" s="153"/>
      <c r="C48" s="154"/>
      <c r="D48" s="126"/>
      <c r="E48" s="126"/>
      <c r="F48" s="126"/>
      <c r="G48" s="126"/>
      <c r="H48" s="126"/>
      <c r="I48" s="126"/>
      <c r="J48" s="126"/>
      <c r="K48" s="126"/>
    </row>
    <row r="49" spans="1:11" ht="13.5" customHeight="1">
      <c r="A49" s="362" t="s">
        <v>19</v>
      </c>
      <c r="B49" s="362"/>
      <c r="C49" s="154"/>
      <c r="D49" s="176"/>
      <c r="E49" s="123">
        <f>SUM(F49:G49)</f>
        <v>10</v>
      </c>
      <c r="F49" s="177">
        <v>7</v>
      </c>
      <c r="G49" s="177">
        <v>3</v>
      </c>
      <c r="H49" s="177">
        <v>2</v>
      </c>
      <c r="I49" s="177">
        <v>7</v>
      </c>
      <c r="J49" s="177" t="s">
        <v>673</v>
      </c>
      <c r="K49" s="177">
        <v>1</v>
      </c>
    </row>
    <row r="50" spans="1:11" ht="4.5" customHeight="1">
      <c r="A50" s="153"/>
      <c r="B50" s="153"/>
      <c r="C50" s="154"/>
      <c r="D50" s="176"/>
      <c r="E50" s="177"/>
      <c r="F50" s="177"/>
      <c r="G50" s="177"/>
      <c r="H50" s="177"/>
      <c r="I50" s="177"/>
      <c r="J50" s="177"/>
      <c r="K50" s="177"/>
    </row>
    <row r="51" spans="1:11" ht="13.5" customHeight="1">
      <c r="A51" s="362" t="s">
        <v>50</v>
      </c>
      <c r="B51" s="362"/>
      <c r="C51" s="154"/>
      <c r="D51" s="126"/>
      <c r="E51" s="123">
        <f>SUM(F51:G51)</f>
        <v>5</v>
      </c>
      <c r="F51" s="123">
        <v>4</v>
      </c>
      <c r="G51" s="123">
        <v>1</v>
      </c>
      <c r="H51" s="123">
        <v>1</v>
      </c>
      <c r="I51" s="123">
        <v>4</v>
      </c>
      <c r="J51" s="177" t="s">
        <v>683</v>
      </c>
      <c r="K51" s="177" t="s">
        <v>683</v>
      </c>
    </row>
    <row r="52" spans="1:11" ht="4.5" customHeight="1">
      <c r="A52" s="153"/>
      <c r="B52" s="153"/>
      <c r="C52" s="154"/>
      <c r="D52" s="126"/>
      <c r="E52" s="123"/>
      <c r="F52" s="123"/>
      <c r="G52" s="123"/>
      <c r="H52" s="123"/>
      <c r="I52" s="123"/>
      <c r="J52" s="123"/>
      <c r="K52" s="123"/>
    </row>
    <row r="53" spans="1:11" ht="13.5" customHeight="1">
      <c r="A53" s="362" t="s">
        <v>51</v>
      </c>
      <c r="B53" s="362"/>
      <c r="C53" s="154"/>
      <c r="D53" s="126"/>
      <c r="E53" s="123">
        <f>SUM(F53:G53)</f>
        <v>4</v>
      </c>
      <c r="F53" s="123">
        <v>3</v>
      </c>
      <c r="G53" s="123">
        <v>1</v>
      </c>
      <c r="H53" s="123">
        <v>1</v>
      </c>
      <c r="I53" s="123">
        <v>3</v>
      </c>
      <c r="J53" s="177" t="s">
        <v>644</v>
      </c>
      <c r="K53" s="177" t="s">
        <v>644</v>
      </c>
    </row>
    <row r="54" spans="1:11" ht="4.5" customHeight="1">
      <c r="A54" s="153"/>
      <c r="B54" s="153"/>
      <c r="C54" s="154"/>
      <c r="D54" s="126"/>
      <c r="E54" s="123"/>
      <c r="F54" s="123"/>
      <c r="G54" s="123"/>
      <c r="H54" s="123"/>
      <c r="I54" s="123"/>
      <c r="J54" s="123"/>
      <c r="K54" s="123"/>
    </row>
    <row r="55" spans="1:11" ht="13.5" customHeight="1">
      <c r="A55" s="362" t="s">
        <v>52</v>
      </c>
      <c r="B55" s="362"/>
      <c r="C55" s="154"/>
      <c r="D55" s="126"/>
      <c r="E55" s="123">
        <f>SUM(F55:G55)</f>
        <v>1</v>
      </c>
      <c r="F55" s="123">
        <v>1</v>
      </c>
      <c r="G55" s="177" t="s">
        <v>681</v>
      </c>
      <c r="H55" s="177" t="s">
        <v>681</v>
      </c>
      <c r="I55" s="123">
        <v>1</v>
      </c>
      <c r="J55" s="177" t="s">
        <v>681</v>
      </c>
      <c r="K55" s="177" t="s">
        <v>681</v>
      </c>
    </row>
    <row r="56" spans="1:11" ht="4.5" customHeight="1">
      <c r="A56" s="153"/>
      <c r="B56" s="153"/>
      <c r="C56" s="154"/>
      <c r="D56" s="126"/>
      <c r="E56" s="123"/>
      <c r="F56" s="123"/>
      <c r="G56" s="123"/>
      <c r="H56" s="123"/>
      <c r="I56" s="123"/>
      <c r="J56" s="123"/>
      <c r="K56" s="123"/>
    </row>
    <row r="57" spans="1:11" ht="13.5" customHeight="1">
      <c r="A57" s="362" t="s">
        <v>53</v>
      </c>
      <c r="B57" s="362"/>
      <c r="C57" s="154"/>
      <c r="D57" s="126"/>
      <c r="E57" s="123">
        <f>SUM(F57:G57)</f>
        <v>1</v>
      </c>
      <c r="F57" s="123">
        <v>1</v>
      </c>
      <c r="G57" s="177" t="s">
        <v>645</v>
      </c>
      <c r="H57" s="177" t="s">
        <v>645</v>
      </c>
      <c r="I57" s="123">
        <v>1</v>
      </c>
      <c r="J57" s="177" t="s">
        <v>645</v>
      </c>
      <c r="K57" s="177" t="s">
        <v>645</v>
      </c>
    </row>
    <row r="58" spans="1:11" ht="13.5" customHeight="1">
      <c r="A58" s="153"/>
      <c r="B58" s="153"/>
      <c r="C58" s="154"/>
      <c r="D58" s="120"/>
      <c r="E58" s="120"/>
      <c r="F58" s="120"/>
      <c r="G58" s="120"/>
      <c r="H58" s="120"/>
      <c r="I58" s="120"/>
      <c r="J58" s="120"/>
      <c r="K58" s="120"/>
    </row>
    <row r="59" spans="1:11" ht="13.5" customHeight="1">
      <c r="A59" s="118"/>
      <c r="B59" s="118"/>
      <c r="C59" s="156"/>
      <c r="D59" s="120"/>
      <c r="E59" s="120"/>
      <c r="F59" s="120"/>
      <c r="G59" s="120"/>
      <c r="H59" s="120"/>
      <c r="I59" s="120"/>
      <c r="J59" s="120"/>
      <c r="K59" s="120"/>
    </row>
    <row r="60" spans="1:11" ht="13.5" customHeight="1">
      <c r="A60" s="118"/>
      <c r="B60" s="118"/>
      <c r="C60" s="156"/>
      <c r="D60" s="120"/>
      <c r="E60" s="120"/>
      <c r="F60" s="120"/>
      <c r="G60" s="120"/>
      <c r="H60" s="120"/>
      <c r="I60" s="120"/>
      <c r="J60" s="120"/>
      <c r="K60" s="120"/>
    </row>
    <row r="61" spans="1:11" ht="13.5" customHeight="1">
      <c r="A61" s="118"/>
      <c r="B61" s="118"/>
      <c r="C61" s="156"/>
      <c r="D61" s="120"/>
      <c r="E61" s="120"/>
      <c r="F61" s="120"/>
      <c r="G61" s="120"/>
      <c r="H61" s="120"/>
      <c r="I61" s="120"/>
      <c r="J61" s="120"/>
      <c r="K61" s="120"/>
    </row>
    <row r="62" spans="1:11" ht="13.5" customHeight="1">
      <c r="A62" s="118"/>
      <c r="B62" s="118"/>
      <c r="C62" s="156"/>
      <c r="D62" s="118"/>
      <c r="E62" s="118"/>
      <c r="F62" s="118"/>
      <c r="G62" s="118"/>
      <c r="H62" s="118"/>
      <c r="I62" s="118"/>
      <c r="J62" s="118"/>
      <c r="K62" s="120"/>
    </row>
    <row r="63" spans="1:11" ht="3" customHeight="1">
      <c r="A63" s="180"/>
      <c r="B63" s="180"/>
      <c r="C63" s="181"/>
      <c r="D63" s="118"/>
      <c r="E63" s="118"/>
      <c r="F63" s="118"/>
      <c r="G63" s="118"/>
      <c r="H63" s="118"/>
      <c r="I63" s="118"/>
      <c r="J63" s="118"/>
      <c r="K63" s="120"/>
    </row>
    <row r="64" spans="1:11" ht="13.5">
      <c r="A64" s="184" t="s">
        <v>635</v>
      </c>
      <c r="B64" s="64"/>
      <c r="C64" s="64"/>
      <c r="D64" s="107"/>
      <c r="E64" s="107"/>
      <c r="F64" s="107"/>
      <c r="G64" s="107"/>
      <c r="H64" s="107"/>
      <c r="I64" s="107"/>
      <c r="J64" s="107"/>
      <c r="K64" s="107"/>
    </row>
    <row r="65" spans="1:11" ht="13.5">
      <c r="A65" s="184" t="s">
        <v>687</v>
      </c>
      <c r="B65" s="12"/>
      <c r="C65" s="12"/>
      <c r="D65" s="12"/>
      <c r="E65" s="12"/>
      <c r="F65" s="12"/>
      <c r="G65" s="12"/>
      <c r="H65" s="12"/>
      <c r="I65" s="12"/>
      <c r="J65" s="12"/>
      <c r="K65" s="12"/>
    </row>
    <row r="66" ht="13.5">
      <c r="A66" s="185" t="s">
        <v>688</v>
      </c>
    </row>
    <row r="67" ht="25.5" customHeight="1"/>
  </sheetData>
  <mergeCells count="19">
    <mergeCell ref="A47:B47"/>
    <mergeCell ref="A13:B13"/>
    <mergeCell ref="A26:B26"/>
    <mergeCell ref="A6:B6"/>
    <mergeCell ref="A19:B19"/>
    <mergeCell ref="A7:B7"/>
    <mergeCell ref="D4:G4"/>
    <mergeCell ref="H4:H5"/>
    <mergeCell ref="I4:K4"/>
    <mergeCell ref="D5:E5"/>
    <mergeCell ref="A4:C5"/>
    <mergeCell ref="A31:B31"/>
    <mergeCell ref="A34:B34"/>
    <mergeCell ref="A36:B36"/>
    <mergeCell ref="A55:B55"/>
    <mergeCell ref="A57:B57"/>
    <mergeCell ref="A49:B49"/>
    <mergeCell ref="A53:B53"/>
    <mergeCell ref="A51:B51"/>
  </mergeCells>
  <printOptions/>
  <pageMargins left="0.7874015748031497" right="0.7874015748031497" top="0.7874015748031497" bottom="0.43" header="0.5118110236220472" footer="0.32"/>
  <pageSetup horizontalDpi="600" verticalDpi="600" orientation="portrait" paperSize="9" r:id="rId1"/>
  <headerFooter alignWithMargins="0">
    <oddHeader>&amp;L&amp;8 182　　　議会・行財政</oddHeader>
  </headerFooter>
</worksheet>
</file>

<file path=xl/worksheets/sheet5.xml><?xml version="1.0" encoding="utf-8"?>
<worksheet xmlns="http://schemas.openxmlformats.org/spreadsheetml/2006/main" xmlns:r="http://schemas.openxmlformats.org/officeDocument/2006/relationships">
  <dimension ref="A1:L58"/>
  <sheetViews>
    <sheetView workbookViewId="0" topLeftCell="A1">
      <selection activeCell="Q15" sqref="Q15"/>
    </sheetView>
  </sheetViews>
  <sheetFormatPr defaultColWidth="9.00390625" defaultRowHeight="13.5"/>
  <cols>
    <col min="1" max="10" width="8.75390625" style="0" customWidth="1"/>
  </cols>
  <sheetData>
    <row r="1" spans="1:11" ht="26.25" customHeight="1">
      <c r="A1" s="12"/>
      <c r="B1" s="12"/>
      <c r="C1" s="12"/>
      <c r="D1" s="12"/>
      <c r="E1" s="12"/>
      <c r="F1" s="12"/>
      <c r="G1" s="12"/>
      <c r="H1" s="12"/>
      <c r="I1" s="12"/>
      <c r="J1" s="12"/>
      <c r="K1" s="6"/>
    </row>
    <row r="2" spans="1:11" ht="22.5" customHeight="1">
      <c r="A2" s="96" t="s">
        <v>514</v>
      </c>
      <c r="B2" s="96"/>
      <c r="C2" s="96"/>
      <c r="D2" s="96"/>
      <c r="E2" s="96"/>
      <c r="F2" s="96"/>
      <c r="G2" s="96"/>
      <c r="H2" s="96"/>
      <c r="I2" s="96"/>
      <c r="J2" s="96"/>
      <c r="K2" s="6"/>
    </row>
    <row r="3" spans="1:11" ht="13.5">
      <c r="A3" s="6"/>
      <c r="B3" s="64"/>
      <c r="C3" s="64"/>
      <c r="D3" s="64"/>
      <c r="E3" s="64"/>
      <c r="F3" s="64"/>
      <c r="G3" s="64"/>
      <c r="H3" s="64"/>
      <c r="I3" s="64"/>
      <c r="J3" s="182" t="s">
        <v>545</v>
      </c>
      <c r="K3" s="6"/>
    </row>
    <row r="4" spans="1:11" ht="18.75" customHeight="1">
      <c r="A4" s="330" t="s">
        <v>54</v>
      </c>
      <c r="B4" s="376"/>
      <c r="C4" s="173" t="s">
        <v>9</v>
      </c>
      <c r="D4" s="109" t="s">
        <v>10</v>
      </c>
      <c r="E4" s="189" t="s">
        <v>11</v>
      </c>
      <c r="F4" s="334" t="s">
        <v>54</v>
      </c>
      <c r="G4" s="376"/>
      <c r="H4" s="173" t="s">
        <v>9</v>
      </c>
      <c r="I4" s="109" t="s">
        <v>10</v>
      </c>
      <c r="J4" s="110" t="s">
        <v>11</v>
      </c>
      <c r="K4" s="6"/>
    </row>
    <row r="5" spans="1:11" ht="5.25" customHeight="1">
      <c r="A5" s="118"/>
      <c r="B5" s="156"/>
      <c r="C5" s="120"/>
      <c r="D5" s="120"/>
      <c r="E5" s="190"/>
      <c r="F5" s="191"/>
      <c r="G5" s="156"/>
      <c r="H5" s="120"/>
      <c r="I5" s="120"/>
      <c r="J5" s="120"/>
      <c r="K5" s="6"/>
    </row>
    <row r="6" spans="1:12" ht="15.75" customHeight="1">
      <c r="A6" s="372" t="s">
        <v>55</v>
      </c>
      <c r="B6" s="369"/>
      <c r="C6" s="192">
        <f aca="true" t="shared" si="0" ref="C6:C11">SUM(D6:E6)</f>
        <v>1252</v>
      </c>
      <c r="D6" s="192">
        <f>SUM(D7:D11,I7:I10)</f>
        <v>790</v>
      </c>
      <c r="E6" s="193">
        <f>SUM(E7:E11,J7:J10)</f>
        <v>462</v>
      </c>
      <c r="F6" s="191"/>
      <c r="G6" s="156"/>
      <c r="H6" s="120"/>
      <c r="I6" s="120"/>
      <c r="J6" s="120"/>
      <c r="K6" s="102"/>
      <c r="L6" s="102"/>
    </row>
    <row r="7" spans="1:12" ht="15.75" customHeight="1">
      <c r="A7" s="372" t="s">
        <v>56</v>
      </c>
      <c r="B7" s="369"/>
      <c r="C7" s="192" t="s">
        <v>684</v>
      </c>
      <c r="D7" s="192" t="s">
        <v>684</v>
      </c>
      <c r="E7" s="193" t="s">
        <v>684</v>
      </c>
      <c r="F7" s="336" t="s">
        <v>57</v>
      </c>
      <c r="G7" s="307"/>
      <c r="H7" s="177">
        <f>SUM(I7:J7)</f>
        <v>193</v>
      </c>
      <c r="I7" s="177">
        <v>132</v>
      </c>
      <c r="J7" s="177">
        <v>61</v>
      </c>
      <c r="K7" s="102"/>
      <c r="L7" s="102"/>
    </row>
    <row r="8" spans="1:12" ht="15.75" customHeight="1">
      <c r="A8" s="372" t="s">
        <v>58</v>
      </c>
      <c r="B8" s="369"/>
      <c r="C8" s="192">
        <f t="shared" si="0"/>
        <v>71</v>
      </c>
      <c r="D8" s="192">
        <v>29</v>
      </c>
      <c r="E8" s="193">
        <v>42</v>
      </c>
      <c r="F8" s="336" t="s">
        <v>59</v>
      </c>
      <c r="G8" s="307"/>
      <c r="H8" s="177">
        <f>SUM(I8:J8)</f>
        <v>111</v>
      </c>
      <c r="I8" s="177">
        <v>80</v>
      </c>
      <c r="J8" s="177">
        <v>31</v>
      </c>
      <c r="K8" s="102"/>
      <c r="L8" s="102"/>
    </row>
    <row r="9" spans="1:12" ht="15.75" customHeight="1">
      <c r="A9" s="372" t="s">
        <v>60</v>
      </c>
      <c r="B9" s="369"/>
      <c r="C9" s="192">
        <f t="shared" si="0"/>
        <v>126</v>
      </c>
      <c r="D9" s="192">
        <v>76</v>
      </c>
      <c r="E9" s="193">
        <v>50</v>
      </c>
      <c r="F9" s="336" t="s">
        <v>61</v>
      </c>
      <c r="G9" s="307"/>
      <c r="H9" s="177">
        <f>SUM(I9:J9)</f>
        <v>180</v>
      </c>
      <c r="I9" s="177">
        <v>106</v>
      </c>
      <c r="J9" s="177">
        <v>74</v>
      </c>
      <c r="K9" s="102"/>
      <c r="L9" s="102"/>
    </row>
    <row r="10" spans="1:12" ht="15.75" customHeight="1">
      <c r="A10" s="372" t="s">
        <v>62</v>
      </c>
      <c r="B10" s="369"/>
      <c r="C10" s="192">
        <f t="shared" si="0"/>
        <v>138</v>
      </c>
      <c r="D10" s="192">
        <v>76</v>
      </c>
      <c r="E10" s="193">
        <v>62</v>
      </c>
      <c r="F10" s="336" t="s">
        <v>63</v>
      </c>
      <c r="G10" s="369"/>
      <c r="H10" s="177">
        <f>SUM(I10:J10)</f>
        <v>197</v>
      </c>
      <c r="I10" s="177">
        <v>141</v>
      </c>
      <c r="J10" s="177">
        <v>56</v>
      </c>
      <c r="K10" s="102"/>
      <c r="L10" s="102"/>
    </row>
    <row r="11" spans="1:12" ht="15.75" customHeight="1">
      <c r="A11" s="372" t="s">
        <v>64</v>
      </c>
      <c r="B11" s="369"/>
      <c r="C11" s="192">
        <f t="shared" si="0"/>
        <v>236</v>
      </c>
      <c r="D11" s="192">
        <v>150</v>
      </c>
      <c r="E11" s="193">
        <v>86</v>
      </c>
      <c r="F11" s="336" t="s">
        <v>65</v>
      </c>
      <c r="G11" s="369"/>
      <c r="H11" s="308" t="s">
        <v>626</v>
      </c>
      <c r="I11" s="308"/>
      <c r="J11" s="308"/>
      <c r="K11" s="102"/>
      <c r="L11" s="102"/>
    </row>
    <row r="12" spans="1:12" ht="5.25" customHeight="1">
      <c r="A12" s="180"/>
      <c r="B12" s="181"/>
      <c r="C12" s="120"/>
      <c r="D12" s="120"/>
      <c r="E12" s="194"/>
      <c r="F12" s="195"/>
      <c r="G12" s="181"/>
      <c r="H12" s="120"/>
      <c r="I12" s="120"/>
      <c r="J12" s="120"/>
      <c r="K12" s="102"/>
      <c r="L12" s="102"/>
    </row>
    <row r="13" spans="1:12" ht="13.5">
      <c r="A13" s="183" t="s">
        <v>635</v>
      </c>
      <c r="B13" s="107"/>
      <c r="C13" s="107"/>
      <c r="D13" s="107"/>
      <c r="E13" s="107"/>
      <c r="F13" s="107"/>
      <c r="G13" s="107"/>
      <c r="H13" s="107"/>
      <c r="I13" s="107"/>
      <c r="J13" s="107"/>
      <c r="K13" s="102"/>
      <c r="L13" s="102"/>
    </row>
    <row r="14" spans="1:11" ht="13.5">
      <c r="A14" s="6"/>
      <c r="B14" s="6"/>
      <c r="C14" s="6"/>
      <c r="D14" s="6"/>
      <c r="E14" s="6"/>
      <c r="F14" s="6"/>
      <c r="G14" s="6"/>
      <c r="H14" s="6"/>
      <c r="I14" s="6"/>
      <c r="J14" s="6"/>
      <c r="K14" s="6"/>
    </row>
    <row r="15" spans="1:11" ht="13.5">
      <c r="A15" s="6"/>
      <c r="B15" s="6"/>
      <c r="C15" s="6"/>
      <c r="D15" s="6"/>
      <c r="E15" s="6"/>
      <c r="F15" s="6"/>
      <c r="G15" s="6"/>
      <c r="H15" s="6"/>
      <c r="I15" s="6"/>
      <c r="J15" s="6"/>
      <c r="K15" s="6"/>
    </row>
    <row r="16" spans="1:11" ht="13.5">
      <c r="A16" s="6"/>
      <c r="B16" s="6"/>
      <c r="C16" s="6"/>
      <c r="D16" s="6"/>
      <c r="E16" s="6"/>
      <c r="F16" s="6"/>
      <c r="G16" s="6"/>
      <c r="H16" s="6"/>
      <c r="I16" s="6"/>
      <c r="J16" s="6"/>
      <c r="K16" s="6"/>
    </row>
    <row r="17" spans="1:11" ht="22.5" customHeight="1">
      <c r="A17" s="96" t="s">
        <v>515</v>
      </c>
      <c r="B17" s="96"/>
      <c r="C17" s="96"/>
      <c r="D17" s="96"/>
      <c r="E17" s="96"/>
      <c r="F17" s="96"/>
      <c r="G17" s="96"/>
      <c r="H17" s="96"/>
      <c r="I17" s="96"/>
      <c r="J17" s="96"/>
      <c r="K17" s="6"/>
    </row>
    <row r="18" spans="1:11" ht="13.5">
      <c r="A18" s="6"/>
      <c r="B18" s="64"/>
      <c r="C18" s="64"/>
      <c r="D18" s="64"/>
      <c r="E18" s="64"/>
      <c r="F18" s="64"/>
      <c r="G18" s="64"/>
      <c r="H18" s="64"/>
      <c r="I18" s="64"/>
      <c r="J18" s="182" t="s">
        <v>545</v>
      </c>
      <c r="K18" s="6"/>
    </row>
    <row r="19" spans="1:11" s="73" customFormat="1" ht="22.5" customHeight="1">
      <c r="A19" s="309" t="s">
        <v>54</v>
      </c>
      <c r="B19" s="310"/>
      <c r="C19" s="140" t="s">
        <v>17</v>
      </c>
      <c r="D19" s="141" t="s">
        <v>67</v>
      </c>
      <c r="E19" s="141" t="s">
        <v>68</v>
      </c>
      <c r="F19" s="141" t="s">
        <v>69</v>
      </c>
      <c r="G19" s="141" t="s">
        <v>70</v>
      </c>
      <c r="H19" s="141" t="s">
        <v>71</v>
      </c>
      <c r="I19" s="141" t="s">
        <v>72</v>
      </c>
      <c r="J19" s="196" t="s">
        <v>73</v>
      </c>
      <c r="K19" s="72"/>
    </row>
    <row r="20" spans="1:11" ht="4.5" customHeight="1">
      <c r="A20" s="118"/>
      <c r="B20" s="156"/>
      <c r="C20" s="120"/>
      <c r="D20" s="120"/>
      <c r="E20" s="120"/>
      <c r="F20" s="120"/>
      <c r="G20" s="120"/>
      <c r="H20" s="120"/>
      <c r="I20" s="120"/>
      <c r="J20" s="120"/>
      <c r="K20" s="6"/>
    </row>
    <row r="21" spans="1:11" ht="15.75" customHeight="1">
      <c r="A21" s="372" t="s">
        <v>55</v>
      </c>
      <c r="B21" s="369"/>
      <c r="C21" s="192">
        <f>SUM(D21:J21)</f>
        <v>1252</v>
      </c>
      <c r="D21" s="192">
        <f>SUM(D23:D31)</f>
        <v>808</v>
      </c>
      <c r="E21" s="192">
        <f aca="true" t="shared" si="1" ref="E21:J21">SUM(E23:E31)</f>
        <v>71</v>
      </c>
      <c r="F21" s="192">
        <f t="shared" si="1"/>
        <v>26</v>
      </c>
      <c r="G21" s="192">
        <f t="shared" si="1"/>
        <v>35</v>
      </c>
      <c r="H21" s="192">
        <f t="shared" si="1"/>
        <v>169</v>
      </c>
      <c r="I21" s="192">
        <f t="shared" si="1"/>
        <v>133</v>
      </c>
      <c r="J21" s="192">
        <f t="shared" si="1"/>
        <v>10</v>
      </c>
      <c r="K21" s="6"/>
    </row>
    <row r="22" spans="1:11" ht="4.5" customHeight="1">
      <c r="A22" s="372"/>
      <c r="B22" s="369"/>
      <c r="C22" s="192"/>
      <c r="D22" s="192"/>
      <c r="E22" s="192"/>
      <c r="F22" s="192"/>
      <c r="G22" s="192"/>
      <c r="H22" s="192"/>
      <c r="I22" s="192"/>
      <c r="J22" s="192"/>
      <c r="K22" s="6"/>
    </row>
    <row r="23" spans="1:11" ht="15.75" customHeight="1">
      <c r="A23" s="372" t="s">
        <v>56</v>
      </c>
      <c r="B23" s="369"/>
      <c r="C23" s="192" t="s">
        <v>684</v>
      </c>
      <c r="D23" s="192" t="s">
        <v>684</v>
      </c>
      <c r="E23" s="192" t="s">
        <v>684</v>
      </c>
      <c r="F23" s="192" t="s">
        <v>684</v>
      </c>
      <c r="G23" s="192" t="s">
        <v>684</v>
      </c>
      <c r="H23" s="192" t="s">
        <v>684</v>
      </c>
      <c r="I23" s="192" t="s">
        <v>684</v>
      </c>
      <c r="J23" s="192" t="s">
        <v>684</v>
      </c>
      <c r="K23" s="6"/>
    </row>
    <row r="24" spans="1:11" ht="15.75" customHeight="1">
      <c r="A24" s="372" t="s">
        <v>58</v>
      </c>
      <c r="B24" s="369"/>
      <c r="C24" s="192">
        <f>SUM(D24:J24)</f>
        <v>71</v>
      </c>
      <c r="D24" s="192">
        <v>35</v>
      </c>
      <c r="E24" s="192">
        <v>5</v>
      </c>
      <c r="F24" s="192">
        <v>1</v>
      </c>
      <c r="G24" s="192">
        <v>1</v>
      </c>
      <c r="H24" s="192">
        <v>28</v>
      </c>
      <c r="I24" s="192">
        <v>1</v>
      </c>
      <c r="J24" s="192" t="s">
        <v>684</v>
      </c>
      <c r="K24" s="6"/>
    </row>
    <row r="25" spans="1:11" ht="15.75" customHeight="1">
      <c r="A25" s="372" t="s">
        <v>60</v>
      </c>
      <c r="B25" s="369"/>
      <c r="C25" s="192">
        <f aca="true" t="shared" si="2" ref="C25:C31">SUM(D25:J25)</f>
        <v>126</v>
      </c>
      <c r="D25" s="192">
        <v>57</v>
      </c>
      <c r="E25" s="192">
        <v>14</v>
      </c>
      <c r="F25" s="192">
        <v>7</v>
      </c>
      <c r="G25" s="192">
        <v>2</v>
      </c>
      <c r="H25" s="192">
        <v>29</v>
      </c>
      <c r="I25" s="192">
        <v>17</v>
      </c>
      <c r="J25" s="192" t="s">
        <v>684</v>
      </c>
      <c r="K25" s="6"/>
    </row>
    <row r="26" spans="1:11" ht="15.75" customHeight="1">
      <c r="A26" s="372" t="s">
        <v>62</v>
      </c>
      <c r="B26" s="369"/>
      <c r="C26" s="192">
        <f t="shared" si="2"/>
        <v>138</v>
      </c>
      <c r="D26" s="192">
        <v>70</v>
      </c>
      <c r="E26" s="192">
        <v>17</v>
      </c>
      <c r="F26" s="192">
        <v>3</v>
      </c>
      <c r="G26" s="192">
        <v>10</v>
      </c>
      <c r="H26" s="192">
        <v>20</v>
      </c>
      <c r="I26" s="192">
        <v>18</v>
      </c>
      <c r="J26" s="192" t="s">
        <v>684</v>
      </c>
      <c r="K26" s="6"/>
    </row>
    <row r="27" spans="1:11" ht="15.75" customHeight="1">
      <c r="A27" s="372" t="s">
        <v>64</v>
      </c>
      <c r="B27" s="369"/>
      <c r="C27" s="192">
        <f t="shared" si="2"/>
        <v>236</v>
      </c>
      <c r="D27" s="192">
        <v>162</v>
      </c>
      <c r="E27" s="192">
        <v>18</v>
      </c>
      <c r="F27" s="192">
        <v>5</v>
      </c>
      <c r="G27" s="192">
        <v>10</v>
      </c>
      <c r="H27" s="192">
        <v>20</v>
      </c>
      <c r="I27" s="192">
        <v>19</v>
      </c>
      <c r="J27" s="192">
        <v>2</v>
      </c>
      <c r="K27" s="6"/>
    </row>
    <row r="28" spans="1:11" ht="15.75" customHeight="1">
      <c r="A28" s="372" t="s">
        <v>57</v>
      </c>
      <c r="B28" s="369"/>
      <c r="C28" s="192">
        <f t="shared" si="2"/>
        <v>193</v>
      </c>
      <c r="D28" s="192">
        <v>138</v>
      </c>
      <c r="E28" s="192">
        <v>8</v>
      </c>
      <c r="F28" s="192">
        <v>3</v>
      </c>
      <c r="G28" s="192">
        <v>8</v>
      </c>
      <c r="H28" s="192">
        <v>11</v>
      </c>
      <c r="I28" s="192">
        <v>23</v>
      </c>
      <c r="J28" s="197">
        <v>2</v>
      </c>
      <c r="K28" s="6"/>
    </row>
    <row r="29" spans="1:11" ht="15.75" customHeight="1">
      <c r="A29" s="372" t="s">
        <v>59</v>
      </c>
      <c r="B29" s="369"/>
      <c r="C29" s="192">
        <f t="shared" si="2"/>
        <v>111</v>
      </c>
      <c r="D29" s="192">
        <v>76</v>
      </c>
      <c r="E29" s="192">
        <v>1</v>
      </c>
      <c r="F29" s="192">
        <v>3</v>
      </c>
      <c r="G29" s="192">
        <v>2</v>
      </c>
      <c r="H29" s="192">
        <v>6</v>
      </c>
      <c r="I29" s="192">
        <v>22</v>
      </c>
      <c r="J29" s="192">
        <v>1</v>
      </c>
      <c r="K29" s="6"/>
    </row>
    <row r="30" spans="1:11" ht="15.75" customHeight="1">
      <c r="A30" s="372" t="s">
        <v>61</v>
      </c>
      <c r="B30" s="369"/>
      <c r="C30" s="192">
        <f t="shared" si="2"/>
        <v>180</v>
      </c>
      <c r="D30" s="192">
        <v>128</v>
      </c>
      <c r="E30" s="192">
        <v>4</v>
      </c>
      <c r="F30" s="192">
        <v>3</v>
      </c>
      <c r="G30" s="192">
        <v>1</v>
      </c>
      <c r="H30" s="192">
        <v>34</v>
      </c>
      <c r="I30" s="192">
        <v>7</v>
      </c>
      <c r="J30" s="192">
        <v>3</v>
      </c>
      <c r="K30" s="6"/>
    </row>
    <row r="31" spans="1:11" ht="15.75" customHeight="1">
      <c r="A31" s="372" t="s">
        <v>63</v>
      </c>
      <c r="B31" s="369"/>
      <c r="C31" s="192">
        <f t="shared" si="2"/>
        <v>197</v>
      </c>
      <c r="D31" s="192">
        <v>142</v>
      </c>
      <c r="E31" s="192">
        <v>4</v>
      </c>
      <c r="F31" s="192">
        <v>1</v>
      </c>
      <c r="G31" s="192">
        <v>1</v>
      </c>
      <c r="H31" s="192">
        <v>21</v>
      </c>
      <c r="I31" s="192">
        <v>26</v>
      </c>
      <c r="J31" s="192">
        <v>2</v>
      </c>
      <c r="K31" s="6"/>
    </row>
    <row r="32" spans="1:11" ht="4.5" customHeight="1">
      <c r="A32" s="372"/>
      <c r="B32" s="369"/>
      <c r="C32" s="198"/>
      <c r="D32" s="198"/>
      <c r="E32" s="198"/>
      <c r="F32" s="198"/>
      <c r="G32" s="198"/>
      <c r="H32" s="198"/>
      <c r="I32" s="198"/>
      <c r="J32" s="198"/>
      <c r="K32" s="6"/>
    </row>
    <row r="33" spans="1:11" ht="15.75" customHeight="1">
      <c r="A33" s="372" t="s">
        <v>66</v>
      </c>
      <c r="B33" s="369"/>
      <c r="C33" s="199" t="s">
        <v>627</v>
      </c>
      <c r="D33" s="199" t="s">
        <v>628</v>
      </c>
      <c r="E33" s="199" t="s">
        <v>629</v>
      </c>
      <c r="F33" s="199" t="s">
        <v>630</v>
      </c>
      <c r="G33" s="199" t="s">
        <v>631</v>
      </c>
      <c r="H33" s="199" t="s">
        <v>632</v>
      </c>
      <c r="I33" s="199" t="s">
        <v>633</v>
      </c>
      <c r="J33" s="199" t="s">
        <v>634</v>
      </c>
      <c r="K33" s="6"/>
    </row>
    <row r="34" spans="1:11" ht="4.5" customHeight="1">
      <c r="A34" s="180"/>
      <c r="B34" s="181"/>
      <c r="C34" s="120"/>
      <c r="D34" s="120"/>
      <c r="E34" s="120"/>
      <c r="F34" s="120"/>
      <c r="G34" s="120"/>
      <c r="H34" s="120"/>
      <c r="I34" s="120"/>
      <c r="J34" s="120"/>
      <c r="K34" s="6"/>
    </row>
    <row r="35" spans="1:11" ht="13.5">
      <c r="A35" s="183" t="s">
        <v>635</v>
      </c>
      <c r="B35" s="107"/>
      <c r="C35" s="107"/>
      <c r="D35" s="107"/>
      <c r="E35" s="107"/>
      <c r="F35" s="107"/>
      <c r="G35" s="107"/>
      <c r="H35" s="107"/>
      <c r="I35" s="107"/>
      <c r="J35" s="107"/>
      <c r="K35" s="6"/>
    </row>
    <row r="36" spans="1:11" ht="13.5">
      <c r="A36" s="6"/>
      <c r="B36" s="6"/>
      <c r="C36" s="6"/>
      <c r="D36" s="6"/>
      <c r="E36" s="6"/>
      <c r="F36" s="6"/>
      <c r="G36" s="6"/>
      <c r="H36" s="6"/>
      <c r="I36" s="6"/>
      <c r="J36" s="6"/>
      <c r="K36" s="6"/>
    </row>
    <row r="37" spans="1:11" ht="13.5">
      <c r="A37" s="6"/>
      <c r="B37" s="6"/>
      <c r="C37" s="6"/>
      <c r="D37" s="6"/>
      <c r="E37" s="6"/>
      <c r="F37" s="6"/>
      <c r="G37" s="6"/>
      <c r="H37" s="6"/>
      <c r="I37" s="6"/>
      <c r="J37" s="6"/>
      <c r="K37" s="6"/>
    </row>
    <row r="38" spans="1:11" ht="13.5">
      <c r="A38" s="6"/>
      <c r="B38" s="6"/>
      <c r="C38" s="6"/>
      <c r="D38" s="6"/>
      <c r="E38" s="6"/>
      <c r="F38" s="6"/>
      <c r="G38" s="6"/>
      <c r="H38" s="6"/>
      <c r="I38" s="6"/>
      <c r="J38" s="6"/>
      <c r="K38" s="6"/>
    </row>
    <row r="39" spans="1:11" ht="22.5" customHeight="1">
      <c r="A39" s="96" t="s">
        <v>516</v>
      </c>
      <c r="B39" s="96"/>
      <c r="C39" s="96"/>
      <c r="D39" s="96"/>
      <c r="E39" s="96"/>
      <c r="F39" s="96"/>
      <c r="G39" s="96"/>
      <c r="H39" s="96"/>
      <c r="I39" s="96"/>
      <c r="J39" s="96"/>
      <c r="K39" s="6"/>
    </row>
    <row r="40" spans="1:11" ht="14.25" customHeight="1">
      <c r="A40" s="335"/>
      <c r="B40" s="335"/>
      <c r="C40" s="6"/>
      <c r="D40" s="6"/>
      <c r="E40" s="6"/>
      <c r="F40" s="6"/>
      <c r="G40" s="6"/>
      <c r="H40" s="204" t="s">
        <v>306</v>
      </c>
      <c r="I40" s="6"/>
      <c r="J40" s="6"/>
      <c r="K40" s="6"/>
    </row>
    <row r="41" spans="1:11" s="5" customFormat="1" ht="13.5" customHeight="1">
      <c r="A41" s="330" t="s">
        <v>307</v>
      </c>
      <c r="B41" s="330" t="s">
        <v>8</v>
      </c>
      <c r="C41" s="376"/>
      <c r="D41" s="376"/>
      <c r="E41" s="376" t="s">
        <v>308</v>
      </c>
      <c r="F41" s="376" t="s">
        <v>13</v>
      </c>
      <c r="G41" s="376"/>
      <c r="H41" s="377"/>
      <c r="I41" s="66"/>
      <c r="J41" s="65"/>
      <c r="K41" s="65"/>
    </row>
    <row r="42" spans="1:11" s="5" customFormat="1" ht="13.5" customHeight="1">
      <c r="A42" s="332"/>
      <c r="B42" s="174" t="s">
        <v>309</v>
      </c>
      <c r="C42" s="147" t="s">
        <v>10</v>
      </c>
      <c r="D42" s="147" t="s">
        <v>11</v>
      </c>
      <c r="E42" s="357"/>
      <c r="F42" s="147" t="s">
        <v>311</v>
      </c>
      <c r="G42" s="147" t="s">
        <v>310</v>
      </c>
      <c r="H42" s="175" t="s">
        <v>14</v>
      </c>
      <c r="I42" s="65"/>
      <c r="J42" s="65"/>
      <c r="K42" s="65"/>
    </row>
    <row r="43" spans="1:11" s="5" customFormat="1" ht="4.5" customHeight="1">
      <c r="A43" s="159"/>
      <c r="B43" s="200"/>
      <c r="C43" s="200"/>
      <c r="D43" s="200"/>
      <c r="E43" s="200"/>
      <c r="F43" s="200"/>
      <c r="G43" s="200"/>
      <c r="H43" s="200"/>
      <c r="I43" s="65"/>
      <c r="J43" s="65"/>
      <c r="K43" s="65"/>
    </row>
    <row r="44" spans="1:11" ht="15.75" customHeight="1">
      <c r="A44" s="201">
        <v>17</v>
      </c>
      <c r="B44" s="202">
        <f>SUM(C44:D44)</f>
        <v>1322</v>
      </c>
      <c r="C44" s="203">
        <v>862</v>
      </c>
      <c r="D44" s="203">
        <v>460</v>
      </c>
      <c r="E44" s="203">
        <v>82</v>
      </c>
      <c r="F44" s="203">
        <v>684</v>
      </c>
      <c r="G44" s="203">
        <v>387</v>
      </c>
      <c r="H44" s="203">
        <v>169</v>
      </c>
      <c r="I44" s="6"/>
      <c r="J44" s="6"/>
      <c r="K44" s="6"/>
    </row>
    <row r="45" spans="1:11" ht="15.75" customHeight="1">
      <c r="A45" s="201">
        <v>18</v>
      </c>
      <c r="B45" s="202">
        <f>SUM(C45:D45)</f>
        <v>1318</v>
      </c>
      <c r="C45" s="203">
        <v>858</v>
      </c>
      <c r="D45" s="203">
        <v>460</v>
      </c>
      <c r="E45" s="203">
        <v>84</v>
      </c>
      <c r="F45" s="203">
        <v>684</v>
      </c>
      <c r="G45" s="203">
        <v>385</v>
      </c>
      <c r="H45" s="203">
        <v>165</v>
      </c>
      <c r="I45" s="6"/>
      <c r="J45" s="6"/>
      <c r="K45" s="6"/>
    </row>
    <row r="46" spans="1:11" ht="15.75" customHeight="1">
      <c r="A46" s="201">
        <v>19</v>
      </c>
      <c r="B46" s="202">
        <f>SUM(C46:D46)</f>
        <v>1297</v>
      </c>
      <c r="C46" s="203">
        <v>840</v>
      </c>
      <c r="D46" s="203">
        <v>457</v>
      </c>
      <c r="E46" s="203">
        <v>79</v>
      </c>
      <c r="F46" s="203">
        <v>677</v>
      </c>
      <c r="G46" s="203">
        <v>383</v>
      </c>
      <c r="H46" s="203">
        <v>158</v>
      </c>
      <c r="I46" s="6"/>
      <c r="J46" s="6"/>
      <c r="K46" s="6"/>
    </row>
    <row r="47" spans="1:11" ht="15.75" customHeight="1">
      <c r="A47" s="201">
        <v>20</v>
      </c>
      <c r="B47" s="202">
        <f>SUM(C47:D47)</f>
        <v>1284</v>
      </c>
      <c r="C47" s="203">
        <v>823</v>
      </c>
      <c r="D47" s="203">
        <v>461</v>
      </c>
      <c r="E47" s="203">
        <v>78</v>
      </c>
      <c r="F47" s="203">
        <v>664</v>
      </c>
      <c r="G47" s="203">
        <v>397</v>
      </c>
      <c r="H47" s="203">
        <v>145</v>
      </c>
      <c r="I47" s="6"/>
      <c r="J47" s="6"/>
      <c r="K47" s="6"/>
    </row>
    <row r="48" spans="1:11" ht="15.75" customHeight="1">
      <c r="A48" s="188">
        <v>21</v>
      </c>
      <c r="B48" s="74">
        <f>SUM(C48:D48)</f>
        <v>1252</v>
      </c>
      <c r="C48" s="75">
        <v>790</v>
      </c>
      <c r="D48" s="75">
        <v>462</v>
      </c>
      <c r="E48" s="75">
        <v>86</v>
      </c>
      <c r="F48" s="75">
        <v>649</v>
      </c>
      <c r="G48" s="75">
        <v>384</v>
      </c>
      <c r="H48" s="75">
        <v>133</v>
      </c>
      <c r="I48" s="101"/>
      <c r="J48" s="6"/>
      <c r="K48" s="6"/>
    </row>
    <row r="49" spans="1:11" ht="4.5" customHeight="1">
      <c r="A49" s="172"/>
      <c r="B49" s="6"/>
      <c r="C49" s="6"/>
      <c r="D49" s="6"/>
      <c r="E49" s="6"/>
      <c r="F49" s="6"/>
      <c r="G49" s="6"/>
      <c r="H49" s="6"/>
      <c r="I49" s="6"/>
      <c r="J49" s="6"/>
      <c r="K49" s="6"/>
    </row>
    <row r="50" spans="1:11" ht="13.5">
      <c r="A50" s="183" t="s">
        <v>635</v>
      </c>
      <c r="B50" s="13"/>
      <c r="C50" s="13"/>
      <c r="D50" s="13"/>
      <c r="E50" s="13"/>
      <c r="F50" s="13"/>
      <c r="G50" s="13"/>
      <c r="H50" s="13"/>
      <c r="I50" s="6"/>
      <c r="J50" s="6"/>
      <c r="K50" s="6"/>
    </row>
    <row r="51" spans="1:11" ht="13.5">
      <c r="A51" s="185" t="s">
        <v>694</v>
      </c>
      <c r="B51" s="6"/>
      <c r="C51" s="6"/>
      <c r="D51" s="6"/>
      <c r="E51" s="6"/>
      <c r="F51" s="6"/>
      <c r="G51" s="6"/>
      <c r="H51" s="6"/>
      <c r="I51" s="6"/>
      <c r="J51" s="6"/>
      <c r="K51" s="6"/>
    </row>
    <row r="52" spans="1:11" ht="13.5">
      <c r="A52" s="6"/>
      <c r="B52" s="6"/>
      <c r="C52" s="6"/>
      <c r="D52" s="6"/>
      <c r="E52" s="6"/>
      <c r="F52" s="6"/>
      <c r="G52" s="6"/>
      <c r="H52" s="6"/>
      <c r="I52" s="6"/>
      <c r="J52" s="6"/>
      <c r="K52" s="6"/>
    </row>
    <row r="53" spans="1:11" ht="13.5">
      <c r="A53" s="6"/>
      <c r="B53" s="6"/>
      <c r="C53" s="6"/>
      <c r="D53" s="6"/>
      <c r="E53" s="6"/>
      <c r="F53" s="6"/>
      <c r="G53" s="6"/>
      <c r="H53" s="6"/>
      <c r="I53" s="6"/>
      <c r="J53" s="6"/>
      <c r="K53" s="6"/>
    </row>
    <row r="54" spans="1:11" ht="13.5">
      <c r="A54" s="6"/>
      <c r="B54" s="6"/>
      <c r="C54" s="6"/>
      <c r="D54" s="6"/>
      <c r="E54" s="6"/>
      <c r="F54" s="6"/>
      <c r="G54" s="6"/>
      <c r="H54" s="6"/>
      <c r="I54" s="6"/>
      <c r="J54" s="6"/>
      <c r="K54" s="6"/>
    </row>
    <row r="55" spans="1:11" ht="13.5">
      <c r="A55" s="6"/>
      <c r="B55" s="6"/>
      <c r="C55" s="6"/>
      <c r="D55" s="6"/>
      <c r="E55" s="6"/>
      <c r="F55" s="6"/>
      <c r="G55" s="6"/>
      <c r="H55" s="6"/>
      <c r="I55" s="6"/>
      <c r="J55" s="6"/>
      <c r="K55" s="6"/>
    </row>
    <row r="56" spans="1:11" ht="13.5">
      <c r="A56" s="6"/>
      <c r="B56" s="6"/>
      <c r="C56" s="6"/>
      <c r="D56" s="6"/>
      <c r="E56" s="6"/>
      <c r="F56" s="6"/>
      <c r="G56" s="6"/>
      <c r="H56" s="6"/>
      <c r="I56" s="6"/>
      <c r="J56" s="6"/>
      <c r="K56" s="6"/>
    </row>
    <row r="57" spans="1:11" ht="13.5">
      <c r="A57" s="6"/>
      <c r="B57" s="6"/>
      <c r="C57" s="6"/>
      <c r="D57" s="6"/>
      <c r="E57" s="6"/>
      <c r="F57" s="6"/>
      <c r="G57" s="6"/>
      <c r="H57" s="6"/>
      <c r="I57" s="6"/>
      <c r="J57" s="6"/>
      <c r="K57" s="6"/>
    </row>
    <row r="58" spans="1:11" ht="13.5">
      <c r="A58" s="6"/>
      <c r="B58" s="6"/>
      <c r="C58" s="6"/>
      <c r="D58" s="6"/>
      <c r="E58" s="6"/>
      <c r="F58" s="6"/>
      <c r="G58" s="6"/>
      <c r="H58" s="6"/>
      <c r="I58" s="6"/>
      <c r="J58" s="6"/>
      <c r="K58" s="6"/>
    </row>
  </sheetData>
  <mergeCells count="33">
    <mergeCell ref="A32:B32"/>
    <mergeCell ref="A33:B33"/>
    <mergeCell ref="A27:B27"/>
    <mergeCell ref="A28:B28"/>
    <mergeCell ref="A29:B29"/>
    <mergeCell ref="A30:B30"/>
    <mergeCell ref="A24:B24"/>
    <mergeCell ref="A25:B25"/>
    <mergeCell ref="A26:B26"/>
    <mergeCell ref="A31:B31"/>
    <mergeCell ref="A19:B19"/>
    <mergeCell ref="A21:B21"/>
    <mergeCell ref="A22:B22"/>
    <mergeCell ref="A23:B23"/>
    <mergeCell ref="A11:B11"/>
    <mergeCell ref="F11:G11"/>
    <mergeCell ref="H11:J11"/>
    <mergeCell ref="A9:B9"/>
    <mergeCell ref="A10:B10"/>
    <mergeCell ref="F7:G7"/>
    <mergeCell ref="F8:G8"/>
    <mergeCell ref="F9:G9"/>
    <mergeCell ref="F10:G10"/>
    <mergeCell ref="F4:G4"/>
    <mergeCell ref="A41:A42"/>
    <mergeCell ref="A40:B40"/>
    <mergeCell ref="E41:E42"/>
    <mergeCell ref="F41:H41"/>
    <mergeCell ref="B41:D41"/>
    <mergeCell ref="A6:B6"/>
    <mergeCell ref="A7:B7"/>
    <mergeCell ref="A8:B8"/>
    <mergeCell ref="A4:B4"/>
  </mergeCells>
  <printOptions/>
  <pageMargins left="0.7086614173228347" right="0.7086614173228347" top="0.984251968503937" bottom="0.984251968503937" header="0.5118110236220472" footer="0.5118110236220472"/>
  <pageSetup horizontalDpi="600" verticalDpi="600" orientation="portrait" paperSize="9" r:id="rId1"/>
  <headerFooter alignWithMargins="0">
    <oddHeader>&amp;R　　　&amp;8議会 ・ 行財政　　　183</oddHeader>
  </headerFooter>
</worksheet>
</file>

<file path=xl/worksheets/sheet6.xml><?xml version="1.0" encoding="utf-8"?>
<worksheet xmlns="http://schemas.openxmlformats.org/spreadsheetml/2006/main" xmlns:r="http://schemas.openxmlformats.org/officeDocument/2006/relationships">
  <dimension ref="A1:AF159"/>
  <sheetViews>
    <sheetView workbookViewId="0" topLeftCell="A1">
      <selection activeCell="J175" sqref="J175"/>
    </sheetView>
  </sheetViews>
  <sheetFormatPr defaultColWidth="9.00390625" defaultRowHeight="13.5"/>
  <cols>
    <col min="1" max="1" width="3.875" style="31" customWidth="1"/>
    <col min="2" max="3" width="0.74609375" style="31" customWidth="1"/>
    <col min="4" max="4" width="3.875" style="25" customWidth="1"/>
    <col min="5" max="6" width="1.4921875" style="31" customWidth="1"/>
    <col min="7" max="7" width="10.375" style="25" customWidth="1"/>
    <col min="8" max="9" width="1.4921875" style="31" customWidth="1"/>
    <col min="10" max="10" width="10.00390625" style="25" customWidth="1"/>
    <col min="11" max="11" width="4.50390625" style="31" customWidth="1"/>
    <col min="12" max="13" width="1.4921875" style="31" customWidth="1"/>
    <col min="14" max="14" width="14.125" style="31" customWidth="1"/>
    <col min="15" max="15" width="2.625" style="33" customWidth="1"/>
    <col min="16" max="16" width="3.875" style="27" customWidth="1"/>
    <col min="17" max="18" width="0.74609375" style="28" customWidth="1"/>
    <col min="19" max="19" width="3.875" style="28" customWidth="1"/>
    <col min="20" max="21" width="1.4921875" style="28" customWidth="1"/>
    <col min="22" max="22" width="10.375" style="28" customWidth="1"/>
    <col min="23" max="24" width="1.4921875" style="28" customWidth="1"/>
    <col min="25" max="25" width="10.00390625" style="28" customWidth="1"/>
    <col min="26" max="26" width="4.50390625" style="28" customWidth="1"/>
    <col min="27" max="28" width="1.4921875" style="28" customWidth="1"/>
    <col min="29" max="29" width="14.125" style="31" customWidth="1"/>
    <col min="30" max="30" width="2.625" style="28" customWidth="1"/>
    <col min="31" max="31" width="3.875" style="28" customWidth="1"/>
    <col min="32" max="32" width="4.625" style="28" customWidth="1"/>
    <col min="33" max="16384" width="9.00390625" style="28" customWidth="1"/>
  </cols>
  <sheetData>
    <row r="1" spans="1:32" ht="26.25" customHeight="1">
      <c r="A1" s="22"/>
      <c r="B1" s="23"/>
      <c r="C1" s="23"/>
      <c r="D1" s="24"/>
      <c r="E1" s="23"/>
      <c r="F1" s="23"/>
      <c r="H1" s="23"/>
      <c r="I1" s="23"/>
      <c r="J1" s="24"/>
      <c r="K1" s="26"/>
      <c r="L1" s="26"/>
      <c r="M1" s="26"/>
      <c r="N1" s="26"/>
      <c r="O1" s="26"/>
      <c r="R1" s="29"/>
      <c r="T1" s="30"/>
      <c r="U1" s="30"/>
      <c r="V1" s="30"/>
      <c r="W1" s="30"/>
      <c r="X1" s="30"/>
      <c r="Y1" s="30"/>
      <c r="Z1" s="30"/>
      <c r="AA1" s="30"/>
      <c r="AB1" s="30"/>
      <c r="AC1" s="32"/>
      <c r="AD1" s="30"/>
      <c r="AE1" s="30"/>
      <c r="AF1" s="30"/>
    </row>
    <row r="2" spans="1:32" ht="22.5" customHeight="1">
      <c r="A2" s="320" t="s">
        <v>529</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0"/>
    </row>
    <row r="3" spans="2:32" ht="13.5" customHeight="1">
      <c r="B3" s="32"/>
      <c r="C3" s="32"/>
      <c r="F3" s="32"/>
      <c r="T3" s="30"/>
      <c r="U3" s="30"/>
      <c r="V3" s="30"/>
      <c r="W3" s="30"/>
      <c r="X3" s="30"/>
      <c r="Y3" s="30"/>
      <c r="Z3" s="30"/>
      <c r="AA3" s="30"/>
      <c r="AB3" s="30"/>
      <c r="AE3" s="205" t="s">
        <v>557</v>
      </c>
      <c r="AF3" s="30"/>
    </row>
    <row r="4" spans="2:32" ht="13.5" customHeight="1">
      <c r="B4" s="32"/>
      <c r="C4" s="32"/>
      <c r="F4" s="32"/>
      <c r="T4" s="30"/>
      <c r="U4" s="30"/>
      <c r="V4" s="30"/>
      <c r="W4" s="30"/>
      <c r="X4" s="30"/>
      <c r="Y4" s="30"/>
      <c r="Z4" s="30"/>
      <c r="AA4" s="30"/>
      <c r="AB4" s="30"/>
      <c r="AE4" s="77"/>
      <c r="AF4" s="30"/>
    </row>
    <row r="5" spans="2:32" ht="13.5" customHeight="1">
      <c r="B5" s="32"/>
      <c r="C5" s="32"/>
      <c r="F5" s="32"/>
      <c r="T5" s="30"/>
      <c r="U5" s="30"/>
      <c r="V5" s="30"/>
      <c r="W5" s="30"/>
      <c r="X5" s="30"/>
      <c r="Y5" s="30"/>
      <c r="Z5" s="30"/>
      <c r="AA5" s="30"/>
      <c r="AB5" s="30"/>
      <c r="AC5" s="32"/>
      <c r="AD5" s="30"/>
      <c r="AE5" s="30"/>
      <c r="AF5" s="30"/>
    </row>
    <row r="6" spans="2:32" ht="6" customHeight="1">
      <c r="B6" s="32"/>
      <c r="C6" s="32"/>
      <c r="F6" s="32"/>
      <c r="M6" s="34"/>
      <c r="N6" s="311" t="s">
        <v>519</v>
      </c>
      <c r="O6" s="311"/>
      <c r="P6" s="32"/>
      <c r="Q6" s="32"/>
      <c r="R6" s="35"/>
      <c r="S6" s="36"/>
      <c r="T6" s="37"/>
      <c r="U6" s="35"/>
      <c r="V6" s="25"/>
      <c r="W6" s="31"/>
      <c r="X6" s="31"/>
      <c r="Y6" s="25"/>
      <c r="Z6" s="33"/>
      <c r="AA6" s="32"/>
      <c r="AB6" s="34"/>
      <c r="AC6" s="311" t="s">
        <v>224</v>
      </c>
      <c r="AD6" s="30"/>
      <c r="AE6" s="30"/>
      <c r="AF6" s="30"/>
    </row>
    <row r="7" spans="2:32" ht="6" customHeight="1">
      <c r="B7" s="32"/>
      <c r="C7" s="32"/>
      <c r="E7" s="32"/>
      <c r="F7" s="32"/>
      <c r="H7" s="32"/>
      <c r="I7" s="32"/>
      <c r="M7" s="39"/>
      <c r="N7" s="311"/>
      <c r="O7" s="311"/>
      <c r="P7" s="32"/>
      <c r="Q7" s="32"/>
      <c r="R7" s="35"/>
      <c r="S7" s="36"/>
      <c r="T7" s="37"/>
      <c r="U7" s="35"/>
      <c r="V7" s="25"/>
      <c r="W7" s="32"/>
      <c r="X7" s="32"/>
      <c r="Y7" s="25"/>
      <c r="AB7" s="39"/>
      <c r="AC7" s="311"/>
      <c r="AD7" s="30"/>
      <c r="AE7" s="30"/>
      <c r="AF7" s="30"/>
    </row>
    <row r="8" spans="2:32" ht="6" customHeight="1">
      <c r="B8" s="32"/>
      <c r="C8" s="32"/>
      <c r="E8" s="32"/>
      <c r="F8" s="32"/>
      <c r="H8" s="32"/>
      <c r="I8" s="32"/>
      <c r="K8" s="32"/>
      <c r="L8" s="32"/>
      <c r="M8" s="41"/>
      <c r="N8" s="311" t="s">
        <v>520</v>
      </c>
      <c r="O8" s="311"/>
      <c r="P8" s="32"/>
      <c r="Q8" s="32"/>
      <c r="R8" s="35"/>
      <c r="S8" s="36"/>
      <c r="T8" s="37"/>
      <c r="W8" s="30"/>
      <c r="X8" s="30"/>
      <c r="AB8" s="41"/>
      <c r="AC8" s="311" t="s">
        <v>225</v>
      </c>
      <c r="AD8" s="30"/>
      <c r="AF8" s="30"/>
    </row>
    <row r="9" spans="2:32" ht="6" customHeight="1">
      <c r="B9" s="32"/>
      <c r="C9" s="32"/>
      <c r="E9" s="32"/>
      <c r="F9" s="32"/>
      <c r="G9" s="31"/>
      <c r="H9" s="32"/>
      <c r="I9" s="32"/>
      <c r="J9" s="31"/>
      <c r="M9" s="39"/>
      <c r="N9" s="311"/>
      <c r="O9" s="311"/>
      <c r="P9" s="32"/>
      <c r="Q9" s="32"/>
      <c r="R9" s="35"/>
      <c r="S9" s="36"/>
      <c r="T9" s="37"/>
      <c r="U9" s="35"/>
      <c r="W9" s="32"/>
      <c r="X9" s="34"/>
      <c r="Y9" s="312" t="s">
        <v>209</v>
      </c>
      <c r="Z9" s="42"/>
      <c r="AA9" s="38"/>
      <c r="AB9" s="39"/>
      <c r="AC9" s="311"/>
      <c r="AD9" s="30"/>
      <c r="AF9" s="30"/>
    </row>
    <row r="10" spans="2:32" ht="6" customHeight="1">
      <c r="B10" s="32"/>
      <c r="C10" s="32"/>
      <c r="E10" s="32"/>
      <c r="F10" s="32"/>
      <c r="G10" s="31"/>
      <c r="H10" s="32"/>
      <c r="I10" s="34"/>
      <c r="J10" s="313" t="s">
        <v>196</v>
      </c>
      <c r="K10" s="34"/>
      <c r="L10" s="34"/>
      <c r="M10" s="41"/>
      <c r="N10" s="311" t="s">
        <v>520</v>
      </c>
      <c r="O10" s="311"/>
      <c r="P10" s="32"/>
      <c r="Q10" s="32"/>
      <c r="R10" s="35"/>
      <c r="S10" s="36"/>
      <c r="T10" s="37"/>
      <c r="U10" s="35"/>
      <c r="V10" s="60"/>
      <c r="W10" s="37"/>
      <c r="Y10" s="312"/>
      <c r="Z10" s="33"/>
      <c r="AA10" s="32"/>
      <c r="AB10" s="41"/>
      <c r="AC10" s="311" t="s">
        <v>411</v>
      </c>
      <c r="AD10" s="30"/>
      <c r="AF10" s="30"/>
    </row>
    <row r="11" spans="2:30" ht="6" customHeight="1">
      <c r="B11" s="32"/>
      <c r="C11" s="32"/>
      <c r="E11" s="32"/>
      <c r="F11" s="32"/>
      <c r="H11" s="32"/>
      <c r="I11" s="35"/>
      <c r="J11" s="313"/>
      <c r="L11" s="32"/>
      <c r="M11" s="39"/>
      <c r="N11" s="311"/>
      <c r="O11" s="311"/>
      <c r="P11" s="32"/>
      <c r="Q11" s="32"/>
      <c r="R11" s="35"/>
      <c r="S11" s="36"/>
      <c r="T11" s="37"/>
      <c r="U11" s="35"/>
      <c r="V11" s="60"/>
      <c r="W11" s="37"/>
      <c r="X11" s="35"/>
      <c r="Y11" s="316" t="s">
        <v>408</v>
      </c>
      <c r="Z11" s="30"/>
      <c r="AA11" s="32"/>
      <c r="AB11" s="39"/>
      <c r="AC11" s="311"/>
      <c r="AD11" s="30"/>
    </row>
    <row r="12" spans="2:31" ht="6" customHeight="1">
      <c r="B12" s="32"/>
      <c r="C12" s="32"/>
      <c r="E12" s="32"/>
      <c r="F12" s="32"/>
      <c r="H12" s="37"/>
      <c r="I12" s="35"/>
      <c r="J12" s="31"/>
      <c r="L12" s="32"/>
      <c r="M12" s="41"/>
      <c r="N12" s="311" t="s">
        <v>402</v>
      </c>
      <c r="O12" s="311"/>
      <c r="P12" s="31"/>
      <c r="Q12" s="32"/>
      <c r="R12" s="35"/>
      <c r="S12" s="36"/>
      <c r="T12" s="37"/>
      <c r="U12" s="35"/>
      <c r="V12" s="25"/>
      <c r="W12" s="37"/>
      <c r="X12" s="35"/>
      <c r="Y12" s="316"/>
      <c r="AB12" s="41"/>
      <c r="AC12" s="311" t="s">
        <v>560</v>
      </c>
      <c r="AD12" s="311"/>
      <c r="AE12" s="311"/>
    </row>
    <row r="13" spans="2:31" ht="6" customHeight="1">
      <c r="B13" s="32"/>
      <c r="C13" s="32"/>
      <c r="E13" s="32"/>
      <c r="F13" s="32"/>
      <c r="G13" s="36"/>
      <c r="H13" s="44"/>
      <c r="I13" s="35"/>
      <c r="J13" s="31"/>
      <c r="L13" s="37"/>
      <c r="M13" s="45"/>
      <c r="N13" s="311"/>
      <c r="O13" s="311"/>
      <c r="P13" s="31"/>
      <c r="Q13" s="32"/>
      <c r="R13" s="35"/>
      <c r="S13" s="36"/>
      <c r="T13" s="37"/>
      <c r="X13" s="35"/>
      <c r="Y13" s="316" t="s">
        <v>410</v>
      </c>
      <c r="Z13" s="316"/>
      <c r="AA13" s="32"/>
      <c r="AC13" s="311"/>
      <c r="AD13" s="311"/>
      <c r="AE13" s="311"/>
    </row>
    <row r="14" spans="2:30" ht="6" customHeight="1">
      <c r="B14" s="32"/>
      <c r="C14" s="32"/>
      <c r="E14" s="32"/>
      <c r="F14" s="32"/>
      <c r="G14" s="36"/>
      <c r="H14" s="37"/>
      <c r="I14" s="35"/>
      <c r="J14" s="31"/>
      <c r="L14" s="37"/>
      <c r="M14" s="34"/>
      <c r="N14" s="311" t="s">
        <v>546</v>
      </c>
      <c r="O14" s="31"/>
      <c r="P14" s="31"/>
      <c r="Q14" s="32"/>
      <c r="R14" s="35"/>
      <c r="S14" s="36"/>
      <c r="T14" s="37"/>
      <c r="X14" s="35"/>
      <c r="Y14" s="316"/>
      <c r="Z14" s="316"/>
      <c r="AA14" s="32"/>
      <c r="AB14" s="32"/>
      <c r="AD14" s="31"/>
    </row>
    <row r="15" spans="2:32" ht="6" customHeight="1">
      <c r="B15" s="32"/>
      <c r="C15" s="32"/>
      <c r="E15" s="32"/>
      <c r="F15" s="32"/>
      <c r="G15" s="36"/>
      <c r="H15" s="37"/>
      <c r="I15" s="35"/>
      <c r="J15" s="31"/>
      <c r="N15" s="311"/>
      <c r="O15" s="31"/>
      <c r="P15" s="31"/>
      <c r="Q15" s="32"/>
      <c r="R15" s="35"/>
      <c r="S15" s="36"/>
      <c r="T15" s="37"/>
      <c r="U15" s="41"/>
      <c r="V15" s="389" t="s">
        <v>208</v>
      </c>
      <c r="W15" s="34"/>
      <c r="X15" s="35"/>
      <c r="Y15" s="36"/>
      <c r="AB15" s="34"/>
      <c r="AC15" s="311" t="s">
        <v>226</v>
      </c>
      <c r="AD15" s="30"/>
      <c r="AF15" s="30"/>
    </row>
    <row r="16" spans="2:29" ht="6" customHeight="1">
      <c r="B16" s="32"/>
      <c r="C16" s="32"/>
      <c r="G16" s="31"/>
      <c r="I16" s="35"/>
      <c r="J16" s="31"/>
      <c r="L16" s="32"/>
      <c r="M16" s="32"/>
      <c r="N16" s="32"/>
      <c r="Q16" s="32"/>
      <c r="R16" s="35"/>
      <c r="S16" s="36"/>
      <c r="T16" s="37"/>
      <c r="U16" s="35"/>
      <c r="V16" s="389"/>
      <c r="W16" s="37"/>
      <c r="X16" s="41"/>
      <c r="Y16" s="312" t="s">
        <v>210</v>
      </c>
      <c r="Z16" s="42"/>
      <c r="AA16" s="34"/>
      <c r="AB16" s="39"/>
      <c r="AC16" s="311"/>
    </row>
    <row r="17" spans="2:29" ht="6" customHeight="1">
      <c r="B17" s="32"/>
      <c r="C17" s="32"/>
      <c r="G17" s="31"/>
      <c r="H17" s="37"/>
      <c r="J17" s="31"/>
      <c r="M17" s="32"/>
      <c r="N17" s="386" t="s">
        <v>547</v>
      </c>
      <c r="Q17" s="32"/>
      <c r="R17" s="35"/>
      <c r="S17" s="36"/>
      <c r="T17" s="37"/>
      <c r="U17" s="35"/>
      <c r="V17" s="316" t="s">
        <v>408</v>
      </c>
      <c r="W17" s="37"/>
      <c r="X17" s="35"/>
      <c r="Y17" s="312"/>
      <c r="Z17" s="33"/>
      <c r="AA17" s="45"/>
      <c r="AB17" s="41"/>
      <c r="AC17" s="311" t="s">
        <v>323</v>
      </c>
    </row>
    <row r="18" spans="2:29" ht="6" customHeight="1">
      <c r="B18" s="32"/>
      <c r="C18" s="32"/>
      <c r="G18" s="31"/>
      <c r="I18" s="41"/>
      <c r="J18" s="314" t="s">
        <v>534</v>
      </c>
      <c r="K18" s="32"/>
      <c r="L18" s="34"/>
      <c r="M18" s="39"/>
      <c r="N18" s="386"/>
      <c r="Q18" s="32"/>
      <c r="R18" s="35"/>
      <c r="S18" s="36"/>
      <c r="T18" s="37"/>
      <c r="U18" s="35"/>
      <c r="V18" s="316"/>
      <c r="W18" s="37"/>
      <c r="X18" s="35"/>
      <c r="Y18" s="25"/>
      <c r="Z18" s="43"/>
      <c r="AA18" s="32"/>
      <c r="AB18" s="45"/>
      <c r="AC18" s="311"/>
    </row>
    <row r="19" spans="2:28" ht="6" customHeight="1">
      <c r="B19" s="32"/>
      <c r="C19" s="32"/>
      <c r="G19" s="31"/>
      <c r="H19" s="37"/>
      <c r="I19" s="35"/>
      <c r="J19" s="314"/>
      <c r="K19" s="45"/>
      <c r="L19" s="32"/>
      <c r="M19" s="41"/>
      <c r="N19" s="311" t="s">
        <v>426</v>
      </c>
      <c r="O19" s="311"/>
      <c r="P19" s="311"/>
      <c r="Q19" s="32"/>
      <c r="R19" s="35"/>
      <c r="S19" s="36"/>
      <c r="T19" s="37"/>
      <c r="U19" s="35"/>
      <c r="V19" s="317" t="s">
        <v>409</v>
      </c>
      <c r="W19" s="318"/>
      <c r="X19" s="35"/>
      <c r="Y19" s="25"/>
      <c r="Z19" s="33"/>
      <c r="AA19" s="31"/>
      <c r="AB19" s="31"/>
    </row>
    <row r="20" spans="2:30" ht="6" customHeight="1">
      <c r="B20" s="32"/>
      <c r="C20" s="32"/>
      <c r="E20" s="32"/>
      <c r="F20" s="32"/>
      <c r="G20" s="36"/>
      <c r="H20" s="37"/>
      <c r="J20" s="31"/>
      <c r="K20" s="32"/>
      <c r="M20" s="32"/>
      <c r="N20" s="311"/>
      <c r="O20" s="311"/>
      <c r="P20" s="311"/>
      <c r="Q20" s="32"/>
      <c r="R20" s="35"/>
      <c r="S20" s="36"/>
      <c r="T20" s="37"/>
      <c r="U20" s="35"/>
      <c r="V20" s="317"/>
      <c r="W20" s="318"/>
      <c r="X20" s="35"/>
      <c r="AB20" s="34"/>
      <c r="AC20" s="311" t="s">
        <v>561</v>
      </c>
      <c r="AD20" s="31"/>
    </row>
    <row r="21" spans="2:30" ht="6" customHeight="1">
      <c r="B21" s="32"/>
      <c r="C21" s="32"/>
      <c r="E21" s="32"/>
      <c r="F21" s="32"/>
      <c r="G21" s="31"/>
      <c r="H21" s="37"/>
      <c r="J21" s="31"/>
      <c r="K21" s="32"/>
      <c r="L21" s="32"/>
      <c r="M21" s="32"/>
      <c r="N21" s="32"/>
      <c r="O21" s="31"/>
      <c r="P21" s="32"/>
      <c r="Q21" s="32"/>
      <c r="R21" s="35"/>
      <c r="S21" s="36"/>
      <c r="T21" s="37"/>
      <c r="U21" s="35"/>
      <c r="V21" s="25"/>
      <c r="W21" s="32"/>
      <c r="X21" s="35"/>
      <c r="AB21" s="39"/>
      <c r="AC21" s="311"/>
      <c r="AD21" s="31"/>
    </row>
    <row r="22" spans="2:31" ht="6" customHeight="1">
      <c r="B22" s="32"/>
      <c r="C22" s="32"/>
      <c r="E22" s="32"/>
      <c r="F22" s="32"/>
      <c r="G22" s="31"/>
      <c r="H22" s="37"/>
      <c r="I22" s="35"/>
      <c r="J22" s="313" t="s">
        <v>549</v>
      </c>
      <c r="K22" s="34"/>
      <c r="L22" s="34"/>
      <c r="M22" s="34"/>
      <c r="N22" s="386" t="s">
        <v>548</v>
      </c>
      <c r="O22" s="31"/>
      <c r="P22" s="32"/>
      <c r="Q22" s="32"/>
      <c r="R22" s="35"/>
      <c r="S22" s="36"/>
      <c r="T22" s="37"/>
      <c r="U22" s="35"/>
      <c r="V22" s="25"/>
      <c r="W22" s="32"/>
      <c r="X22" s="41"/>
      <c r="Y22" s="312" t="s">
        <v>211</v>
      </c>
      <c r="Z22" s="42"/>
      <c r="AA22" s="34"/>
      <c r="AB22" s="41"/>
      <c r="AC22" s="311" t="s">
        <v>325</v>
      </c>
      <c r="AD22" s="311"/>
      <c r="AE22" s="311"/>
    </row>
    <row r="23" spans="2:31" ht="6" customHeight="1">
      <c r="B23" s="32"/>
      <c r="C23" s="32"/>
      <c r="E23" s="32"/>
      <c r="F23" s="32"/>
      <c r="H23" s="37"/>
      <c r="I23" s="35"/>
      <c r="J23" s="313"/>
      <c r="L23" s="32"/>
      <c r="M23" s="32"/>
      <c r="N23" s="386"/>
      <c r="O23" s="32"/>
      <c r="P23" s="32"/>
      <c r="Q23" s="32"/>
      <c r="R23" s="35"/>
      <c r="S23" s="36"/>
      <c r="T23" s="37"/>
      <c r="U23" s="35"/>
      <c r="V23" s="25"/>
      <c r="W23" s="31"/>
      <c r="Y23" s="312"/>
      <c r="Z23" s="33"/>
      <c r="AA23" s="45"/>
      <c r="AB23" s="39"/>
      <c r="AC23" s="311"/>
      <c r="AD23" s="311"/>
      <c r="AE23" s="311"/>
    </row>
    <row r="24" spans="2:31" ht="6" customHeight="1">
      <c r="B24" s="32"/>
      <c r="C24" s="32"/>
      <c r="E24" s="32"/>
      <c r="F24" s="32"/>
      <c r="H24" s="37"/>
      <c r="I24" s="35"/>
      <c r="J24" s="32"/>
      <c r="K24" s="32"/>
      <c r="L24" s="32"/>
      <c r="M24" s="32"/>
      <c r="N24" s="32"/>
      <c r="O24" s="43"/>
      <c r="P24" s="32"/>
      <c r="Q24" s="32"/>
      <c r="R24" s="35"/>
      <c r="S24" s="36"/>
      <c r="T24" s="37"/>
      <c r="U24" s="35"/>
      <c r="V24" s="25"/>
      <c r="W24" s="31"/>
      <c r="X24" s="31"/>
      <c r="AB24" s="41"/>
      <c r="AC24" s="311" t="s">
        <v>325</v>
      </c>
      <c r="AD24" s="311"/>
      <c r="AE24" s="311"/>
    </row>
    <row r="25" spans="2:31" ht="6" customHeight="1">
      <c r="B25" s="32"/>
      <c r="C25" s="32"/>
      <c r="E25" s="32"/>
      <c r="F25" s="32"/>
      <c r="G25" s="36"/>
      <c r="H25" s="37"/>
      <c r="I25" s="35"/>
      <c r="J25" s="32"/>
      <c r="K25" s="32"/>
      <c r="L25" s="32"/>
      <c r="M25" s="32"/>
      <c r="N25" s="311" t="s">
        <v>403</v>
      </c>
      <c r="O25" s="311"/>
      <c r="P25" s="32"/>
      <c r="Q25" s="32"/>
      <c r="R25" s="35"/>
      <c r="S25" s="36"/>
      <c r="T25" s="37"/>
      <c r="U25" s="35"/>
      <c r="V25" s="25"/>
      <c r="W25" s="31"/>
      <c r="X25" s="31"/>
      <c r="AB25" s="32"/>
      <c r="AC25" s="311"/>
      <c r="AD25" s="311"/>
      <c r="AE25" s="311"/>
    </row>
    <row r="26" spans="2:30" ht="6" customHeight="1">
      <c r="B26" s="32"/>
      <c r="C26" s="32"/>
      <c r="F26" s="32"/>
      <c r="H26" s="32"/>
      <c r="I26" s="35"/>
      <c r="J26" s="32"/>
      <c r="K26" s="32"/>
      <c r="L26" s="32"/>
      <c r="M26" s="39"/>
      <c r="N26" s="311"/>
      <c r="O26" s="311"/>
      <c r="P26" s="32"/>
      <c r="Q26" s="32"/>
      <c r="R26" s="35"/>
      <c r="S26" s="36"/>
      <c r="T26" s="37"/>
      <c r="U26" s="35"/>
      <c r="V26" s="25"/>
      <c r="W26" s="31"/>
      <c r="X26" s="31"/>
      <c r="AD26" s="30"/>
    </row>
    <row r="27" spans="2:32" ht="6" customHeight="1">
      <c r="B27" s="32"/>
      <c r="C27" s="32"/>
      <c r="I27" s="41"/>
      <c r="J27" s="313" t="s">
        <v>198</v>
      </c>
      <c r="K27" s="34"/>
      <c r="L27" s="34"/>
      <c r="M27" s="41"/>
      <c r="N27" s="311" t="s">
        <v>403</v>
      </c>
      <c r="O27" s="311"/>
      <c r="P27" s="32"/>
      <c r="Q27" s="32"/>
      <c r="R27" s="35"/>
      <c r="S27" s="36"/>
      <c r="T27" s="37"/>
      <c r="U27" s="35"/>
      <c r="V27" s="25"/>
      <c r="W27" s="32"/>
      <c r="X27" s="32"/>
      <c r="Y27" s="25"/>
      <c r="Z27" s="33"/>
      <c r="AA27" s="32"/>
      <c r="AB27" s="34"/>
      <c r="AC27" s="311" t="s">
        <v>326</v>
      </c>
      <c r="AE27" s="30"/>
      <c r="AF27" s="30"/>
    </row>
    <row r="28" spans="2:32" ht="6" customHeight="1">
      <c r="B28" s="32"/>
      <c r="C28" s="32"/>
      <c r="E28" s="32"/>
      <c r="F28" s="32"/>
      <c r="H28" s="32"/>
      <c r="I28" s="35"/>
      <c r="J28" s="313"/>
      <c r="K28" s="32"/>
      <c r="L28" s="32"/>
      <c r="M28" s="39"/>
      <c r="N28" s="311"/>
      <c r="O28" s="311"/>
      <c r="P28" s="32"/>
      <c r="Q28" s="32"/>
      <c r="R28" s="35"/>
      <c r="S28" s="36"/>
      <c r="T28" s="37"/>
      <c r="U28" s="35"/>
      <c r="AB28" s="39"/>
      <c r="AC28" s="311"/>
      <c r="AE28" s="30"/>
      <c r="AF28" s="30"/>
    </row>
    <row r="29" spans="2:32" ht="6" customHeight="1">
      <c r="B29" s="32"/>
      <c r="C29" s="32"/>
      <c r="F29" s="34"/>
      <c r="G29" s="312" t="s">
        <v>444</v>
      </c>
      <c r="H29" s="38"/>
      <c r="I29" s="35"/>
      <c r="J29" s="32"/>
      <c r="K29" s="32"/>
      <c r="L29" s="32"/>
      <c r="M29" s="41"/>
      <c r="N29" s="311" t="s">
        <v>618</v>
      </c>
      <c r="O29" s="311"/>
      <c r="P29" s="311"/>
      <c r="Q29" s="32"/>
      <c r="R29" s="35"/>
      <c r="S29" s="36"/>
      <c r="T29" s="37"/>
      <c r="AB29" s="41"/>
      <c r="AC29" s="311" t="s">
        <v>317</v>
      </c>
      <c r="AE29" s="30"/>
      <c r="AF29" s="30"/>
    </row>
    <row r="30" spans="2:32" ht="6" customHeight="1">
      <c r="B30" s="32"/>
      <c r="C30" s="32"/>
      <c r="F30" s="35"/>
      <c r="G30" s="312"/>
      <c r="H30" s="32"/>
      <c r="I30" s="35"/>
      <c r="J30" s="32"/>
      <c r="K30" s="32"/>
      <c r="L30" s="36"/>
      <c r="M30" s="32"/>
      <c r="N30" s="311"/>
      <c r="O30" s="311"/>
      <c r="P30" s="311"/>
      <c r="Q30" s="32"/>
      <c r="R30" s="35"/>
      <c r="S30" s="36"/>
      <c r="T30" s="37"/>
      <c r="V30" s="31"/>
      <c r="W30" s="32"/>
      <c r="X30" s="34"/>
      <c r="Y30" s="392" t="s">
        <v>213</v>
      </c>
      <c r="Z30" s="392"/>
      <c r="AA30" s="38"/>
      <c r="AB30" s="39"/>
      <c r="AC30" s="311"/>
      <c r="AD30" s="30"/>
      <c r="AE30" s="30"/>
      <c r="AF30" s="30"/>
    </row>
    <row r="31" spans="2:32" ht="6" customHeight="1">
      <c r="B31" s="32"/>
      <c r="C31" s="32"/>
      <c r="F31" s="35"/>
      <c r="H31" s="32"/>
      <c r="I31" s="35"/>
      <c r="J31" s="32"/>
      <c r="K31" s="32"/>
      <c r="L31" s="32"/>
      <c r="M31" s="32"/>
      <c r="N31" s="32"/>
      <c r="O31" s="32"/>
      <c r="P31" s="32"/>
      <c r="Q31" s="32"/>
      <c r="R31" s="35"/>
      <c r="S31" s="36"/>
      <c r="T31" s="37"/>
      <c r="U31" s="35"/>
      <c r="V31" s="31"/>
      <c r="W31" s="37"/>
      <c r="X31" s="39"/>
      <c r="Y31" s="392"/>
      <c r="Z31" s="392"/>
      <c r="AA31" s="32"/>
      <c r="AB31" s="35"/>
      <c r="AC31" s="387" t="s">
        <v>400</v>
      </c>
      <c r="AD31" s="387"/>
      <c r="AE31" s="387"/>
      <c r="AF31" s="30"/>
    </row>
    <row r="32" spans="2:32" ht="6" customHeight="1">
      <c r="B32" s="32"/>
      <c r="C32" s="32"/>
      <c r="F32" s="35"/>
      <c r="H32" s="32"/>
      <c r="I32" s="35"/>
      <c r="J32" s="31"/>
      <c r="L32" s="32"/>
      <c r="M32" s="32"/>
      <c r="N32" s="311" t="s">
        <v>550</v>
      </c>
      <c r="O32" s="311"/>
      <c r="P32" s="32"/>
      <c r="Q32" s="32"/>
      <c r="R32" s="35"/>
      <c r="S32" s="36"/>
      <c r="T32" s="37"/>
      <c r="U32" s="35"/>
      <c r="V32" s="31"/>
      <c r="W32" s="37"/>
      <c r="X32" s="32"/>
      <c r="Y32" s="25"/>
      <c r="Z32" s="33"/>
      <c r="AA32" s="37"/>
      <c r="AB32" s="39"/>
      <c r="AC32" s="387"/>
      <c r="AD32" s="387"/>
      <c r="AE32" s="387"/>
      <c r="AF32" s="30"/>
    </row>
    <row r="33" spans="2:32" ht="6" customHeight="1">
      <c r="B33" s="32"/>
      <c r="C33" s="32"/>
      <c r="F33" s="35"/>
      <c r="H33" s="32"/>
      <c r="I33" s="41"/>
      <c r="J33" s="311" t="s">
        <v>551</v>
      </c>
      <c r="K33" s="311"/>
      <c r="L33" s="38"/>
      <c r="M33" s="39"/>
      <c r="N33" s="311"/>
      <c r="O33" s="311"/>
      <c r="P33" s="32"/>
      <c r="Q33" s="37"/>
      <c r="R33" s="32"/>
      <c r="S33" s="36"/>
      <c r="T33" s="37"/>
      <c r="U33" s="32"/>
      <c r="V33" s="25"/>
      <c r="W33" s="37"/>
      <c r="X33" s="32"/>
      <c r="Y33" s="25"/>
      <c r="Z33" s="33"/>
      <c r="AA33" s="32"/>
      <c r="AB33" s="41"/>
      <c r="AC33" s="315" t="s">
        <v>318</v>
      </c>
      <c r="AD33" s="30"/>
      <c r="AE33" s="30"/>
      <c r="AF33" s="30"/>
    </row>
    <row r="34" spans="2:32" ht="6" customHeight="1">
      <c r="B34" s="32"/>
      <c r="C34" s="32"/>
      <c r="F34" s="35"/>
      <c r="H34" s="32"/>
      <c r="I34" s="35"/>
      <c r="J34" s="311"/>
      <c r="K34" s="311"/>
      <c r="L34" s="32"/>
      <c r="M34" s="41"/>
      <c r="N34" s="311" t="s">
        <v>550</v>
      </c>
      <c r="O34" s="311"/>
      <c r="P34" s="32"/>
      <c r="Q34" s="37"/>
      <c r="R34" s="32"/>
      <c r="S34" s="36"/>
      <c r="T34" s="37"/>
      <c r="U34" s="32"/>
      <c r="V34" s="25"/>
      <c r="W34" s="37"/>
      <c r="X34" s="32"/>
      <c r="Y34" s="25"/>
      <c r="Z34" s="33"/>
      <c r="AA34" s="32"/>
      <c r="AB34" s="32"/>
      <c r="AC34" s="315"/>
      <c r="AF34" s="30"/>
    </row>
    <row r="35" spans="2:28" ht="6" customHeight="1">
      <c r="B35" s="32"/>
      <c r="C35" s="32"/>
      <c r="D35" s="388" t="s">
        <v>301</v>
      </c>
      <c r="F35" s="35"/>
      <c r="I35" s="35"/>
      <c r="J35" s="32"/>
      <c r="K35" s="32"/>
      <c r="L35" s="32"/>
      <c r="M35" s="32"/>
      <c r="N35" s="311"/>
      <c r="O35" s="311"/>
      <c r="P35" s="32"/>
      <c r="Q35" s="37"/>
      <c r="R35" s="32"/>
      <c r="S35" s="36"/>
      <c r="T35" s="37"/>
      <c r="U35" s="32"/>
      <c r="V35" s="25"/>
      <c r="W35" s="37"/>
      <c r="X35" s="35"/>
      <c r="Y35" s="25"/>
      <c r="Z35" s="33"/>
      <c r="AA35" s="31"/>
      <c r="AB35" s="31"/>
    </row>
    <row r="36" spans="2:29" ht="6" customHeight="1">
      <c r="B36" s="32"/>
      <c r="C36" s="32"/>
      <c r="D36" s="388"/>
      <c r="F36" s="78"/>
      <c r="G36" s="62"/>
      <c r="H36" s="37"/>
      <c r="I36" s="35"/>
      <c r="J36" s="32"/>
      <c r="K36" s="32"/>
      <c r="L36" s="32"/>
      <c r="M36" s="32"/>
      <c r="N36" s="56"/>
      <c r="O36" s="56"/>
      <c r="P36" s="32"/>
      <c r="Q36" s="37"/>
      <c r="R36" s="32"/>
      <c r="S36" s="36"/>
      <c r="T36" s="37"/>
      <c r="U36" s="32"/>
      <c r="V36" s="25"/>
      <c r="W36" s="37"/>
      <c r="X36" s="35"/>
      <c r="Y36" s="25"/>
      <c r="Z36" s="33"/>
      <c r="AA36" s="32"/>
      <c r="AB36" s="34"/>
      <c r="AC36" s="311" t="s">
        <v>227</v>
      </c>
    </row>
    <row r="37" spans="2:29" ht="6" customHeight="1">
      <c r="B37" s="32"/>
      <c r="C37" s="32"/>
      <c r="D37" s="388"/>
      <c r="F37" s="78"/>
      <c r="G37" s="62"/>
      <c r="H37" s="37"/>
      <c r="I37" s="35"/>
      <c r="J37" s="32"/>
      <c r="K37" s="32"/>
      <c r="L37" s="32"/>
      <c r="M37" s="32"/>
      <c r="N37" s="391" t="s">
        <v>552</v>
      </c>
      <c r="O37" s="56"/>
      <c r="P37" s="56"/>
      <c r="Q37" s="32"/>
      <c r="R37" s="35"/>
      <c r="S37" s="36"/>
      <c r="T37" s="37"/>
      <c r="U37" s="35"/>
      <c r="V37" s="25"/>
      <c r="W37" s="37"/>
      <c r="AB37" s="39"/>
      <c r="AC37" s="311"/>
    </row>
    <row r="38" spans="2:29" ht="6" customHeight="1">
      <c r="B38" s="32"/>
      <c r="C38" s="32"/>
      <c r="D38" s="388"/>
      <c r="F38" s="35"/>
      <c r="H38" s="37"/>
      <c r="I38" s="41"/>
      <c r="J38" s="314" t="s">
        <v>199</v>
      </c>
      <c r="K38" s="34"/>
      <c r="L38" s="38"/>
      <c r="M38" s="39"/>
      <c r="N38" s="391"/>
      <c r="O38" s="56"/>
      <c r="P38" s="56"/>
      <c r="Q38" s="32"/>
      <c r="R38" s="35"/>
      <c r="S38" s="36"/>
      <c r="T38" s="37"/>
      <c r="U38" s="35"/>
      <c r="V38" s="25"/>
      <c r="W38" s="37"/>
      <c r="AB38" s="41"/>
      <c r="AC38" s="311" t="s">
        <v>328</v>
      </c>
    </row>
    <row r="39" spans="2:29" ht="6" customHeight="1">
      <c r="B39" s="32"/>
      <c r="C39" s="32"/>
      <c r="D39" s="388"/>
      <c r="F39" s="35"/>
      <c r="H39" s="32"/>
      <c r="I39" s="35"/>
      <c r="J39" s="314"/>
      <c r="K39" s="32"/>
      <c r="L39" s="32"/>
      <c r="M39" s="41"/>
      <c r="N39" s="393" t="s">
        <v>553</v>
      </c>
      <c r="O39" s="311"/>
      <c r="P39" s="311"/>
      <c r="Q39" s="32"/>
      <c r="R39" s="35"/>
      <c r="S39" s="36"/>
      <c r="T39" s="37"/>
      <c r="U39" s="35"/>
      <c r="V39" s="25"/>
      <c r="W39" s="37"/>
      <c r="X39" s="35"/>
      <c r="Y39" s="25"/>
      <c r="Z39" s="32"/>
      <c r="AA39" s="37"/>
      <c r="AB39" s="39"/>
      <c r="AC39" s="311"/>
    </row>
    <row r="40" spans="2:29" ht="6" customHeight="1">
      <c r="B40" s="32"/>
      <c r="C40" s="34"/>
      <c r="D40" s="388"/>
      <c r="E40" s="38"/>
      <c r="F40" s="35"/>
      <c r="H40" s="32"/>
      <c r="I40" s="35"/>
      <c r="J40" s="32"/>
      <c r="K40" s="32"/>
      <c r="L40" s="32"/>
      <c r="M40" s="32"/>
      <c r="N40" s="311"/>
      <c r="O40" s="311"/>
      <c r="P40" s="311"/>
      <c r="Q40" s="32"/>
      <c r="R40" s="35"/>
      <c r="S40" s="36"/>
      <c r="T40" s="37"/>
      <c r="U40" s="35"/>
      <c r="V40" s="25"/>
      <c r="W40" s="37"/>
      <c r="X40" s="35"/>
      <c r="Y40" s="25"/>
      <c r="Z40" s="31"/>
      <c r="AA40" s="37"/>
      <c r="AB40" s="41"/>
      <c r="AC40" s="311" t="s">
        <v>228</v>
      </c>
    </row>
    <row r="41" spans="3:29" ht="6" customHeight="1">
      <c r="C41" s="35"/>
      <c r="D41" s="388"/>
      <c r="F41" s="35"/>
      <c r="H41" s="32"/>
      <c r="I41" s="35"/>
      <c r="J41" s="31"/>
      <c r="L41" s="32"/>
      <c r="M41" s="32"/>
      <c r="N41" s="32"/>
      <c r="O41" s="43"/>
      <c r="P41" s="58"/>
      <c r="Q41" s="32"/>
      <c r="R41" s="35"/>
      <c r="S41" s="36"/>
      <c r="T41" s="37"/>
      <c r="U41" s="35"/>
      <c r="V41" s="25"/>
      <c r="W41" s="37"/>
      <c r="X41" s="35"/>
      <c r="Y41" s="25"/>
      <c r="Z41" s="31"/>
      <c r="AA41" s="37"/>
      <c r="AB41" s="39"/>
      <c r="AC41" s="311"/>
    </row>
    <row r="42" spans="3:29" ht="6" customHeight="1">
      <c r="C42" s="35"/>
      <c r="D42" s="388"/>
      <c r="F42" s="35"/>
      <c r="H42" s="32"/>
      <c r="I42" s="35"/>
      <c r="J42" s="31"/>
      <c r="L42" s="32"/>
      <c r="M42" s="32"/>
      <c r="N42" s="391" t="s">
        <v>241</v>
      </c>
      <c r="O42" s="43"/>
      <c r="P42" s="58"/>
      <c r="Q42" s="32"/>
      <c r="R42" s="35"/>
      <c r="S42" s="36"/>
      <c r="T42" s="37"/>
      <c r="U42" s="35"/>
      <c r="V42" s="25"/>
      <c r="W42" s="37"/>
      <c r="X42" s="35"/>
      <c r="Y42" s="25"/>
      <c r="Z42" s="31"/>
      <c r="AA42" s="37"/>
      <c r="AB42" s="41"/>
      <c r="AC42" s="311" t="s">
        <v>229</v>
      </c>
    </row>
    <row r="43" spans="3:29" ht="6" customHeight="1">
      <c r="C43" s="35"/>
      <c r="D43" s="388"/>
      <c r="F43" s="35"/>
      <c r="H43" s="32"/>
      <c r="I43" s="41"/>
      <c r="J43" s="386" t="s">
        <v>197</v>
      </c>
      <c r="K43" s="386"/>
      <c r="L43" s="38"/>
      <c r="M43" s="39"/>
      <c r="N43" s="391"/>
      <c r="O43" s="43"/>
      <c r="P43" s="58"/>
      <c r="Q43" s="32"/>
      <c r="R43" s="35"/>
      <c r="S43" s="36"/>
      <c r="T43" s="37"/>
      <c r="U43" s="35"/>
      <c r="X43" s="35"/>
      <c r="Y43" s="25"/>
      <c r="Z43" s="31"/>
      <c r="AA43" s="37"/>
      <c r="AB43" s="39"/>
      <c r="AC43" s="311"/>
    </row>
    <row r="44" spans="3:29" ht="6" customHeight="1">
      <c r="C44" s="35"/>
      <c r="D44" s="388"/>
      <c r="F44" s="35"/>
      <c r="I44" s="39"/>
      <c r="J44" s="386"/>
      <c r="K44" s="386"/>
      <c r="L44" s="32"/>
      <c r="M44" s="41"/>
      <c r="N44" s="391" t="s">
        <v>324</v>
      </c>
      <c r="P44" s="32"/>
      <c r="Q44" s="32"/>
      <c r="R44" s="35"/>
      <c r="S44" s="36"/>
      <c r="T44" s="37"/>
      <c r="X44" s="35"/>
      <c r="Y44" s="25"/>
      <c r="Z44" s="31"/>
      <c r="AA44" s="37"/>
      <c r="AB44" s="41"/>
      <c r="AC44" s="311" t="s">
        <v>230</v>
      </c>
    </row>
    <row r="45" spans="3:29" ht="6" customHeight="1">
      <c r="C45" s="35"/>
      <c r="D45" s="388"/>
      <c r="E45" s="37"/>
      <c r="F45" s="32"/>
      <c r="I45" s="35"/>
      <c r="J45" s="31"/>
      <c r="N45" s="391"/>
      <c r="Q45" s="32"/>
      <c r="R45" s="35"/>
      <c r="S45" s="36"/>
      <c r="T45" s="37"/>
      <c r="U45" s="41"/>
      <c r="V45" s="389" t="s">
        <v>212</v>
      </c>
      <c r="W45" s="34"/>
      <c r="X45" s="41"/>
      <c r="Y45" s="311" t="s">
        <v>214</v>
      </c>
      <c r="Z45" s="311"/>
      <c r="AA45" s="38"/>
      <c r="AB45" s="39"/>
      <c r="AC45" s="311"/>
    </row>
    <row r="46" spans="3:29" ht="6" customHeight="1">
      <c r="C46" s="35"/>
      <c r="E46" s="37"/>
      <c r="I46" s="35"/>
      <c r="J46" s="31"/>
      <c r="Q46" s="32"/>
      <c r="R46" s="35"/>
      <c r="S46" s="36"/>
      <c r="T46" s="37"/>
      <c r="V46" s="389"/>
      <c r="W46" s="40"/>
      <c r="X46" s="39"/>
      <c r="Y46" s="311"/>
      <c r="Z46" s="311"/>
      <c r="AA46" s="37"/>
      <c r="AB46" s="41"/>
      <c r="AC46" s="311" t="s">
        <v>232</v>
      </c>
    </row>
    <row r="47" spans="3:29" ht="6" customHeight="1">
      <c r="C47" s="35"/>
      <c r="E47" s="37"/>
      <c r="I47" s="41"/>
      <c r="J47" s="386" t="s">
        <v>535</v>
      </c>
      <c r="K47" s="386"/>
      <c r="L47" s="34"/>
      <c r="M47" s="34"/>
      <c r="N47" s="311" t="s">
        <v>554</v>
      </c>
      <c r="O47" s="31"/>
      <c r="P47" s="31"/>
      <c r="Q47" s="32"/>
      <c r="R47" s="35"/>
      <c r="S47" s="36"/>
      <c r="T47" s="37"/>
      <c r="U47" s="35"/>
      <c r="V47" s="25"/>
      <c r="W47" s="37"/>
      <c r="X47" s="35"/>
      <c r="Y47" s="25"/>
      <c r="Z47" s="31"/>
      <c r="AA47" s="37"/>
      <c r="AB47" s="39"/>
      <c r="AC47" s="311"/>
    </row>
    <row r="48" spans="3:29" ht="6" customHeight="1">
      <c r="C48" s="35"/>
      <c r="F48" s="35"/>
      <c r="I48" s="35"/>
      <c r="J48" s="386"/>
      <c r="K48" s="386"/>
      <c r="N48" s="311"/>
      <c r="O48" s="31"/>
      <c r="P48" s="31"/>
      <c r="Q48" s="32"/>
      <c r="R48" s="35"/>
      <c r="S48" s="36"/>
      <c r="T48" s="37"/>
      <c r="U48" s="35"/>
      <c r="V48" s="25"/>
      <c r="W48" s="37"/>
      <c r="X48" s="35"/>
      <c r="Y48" s="25"/>
      <c r="Z48" s="31"/>
      <c r="AA48" s="37"/>
      <c r="AB48" s="41"/>
      <c r="AC48" s="311" t="s">
        <v>233</v>
      </c>
    </row>
    <row r="49" spans="3:29" ht="6" customHeight="1">
      <c r="C49" s="35"/>
      <c r="F49" s="35"/>
      <c r="I49" s="35"/>
      <c r="J49" s="31"/>
      <c r="Q49" s="32"/>
      <c r="R49" s="35"/>
      <c r="S49" s="36"/>
      <c r="T49" s="37"/>
      <c r="U49" s="35"/>
      <c r="V49" s="25"/>
      <c r="W49" s="37"/>
      <c r="X49" s="35"/>
      <c r="Y49" s="25"/>
      <c r="Z49" s="31"/>
      <c r="AA49" s="37"/>
      <c r="AB49" s="39"/>
      <c r="AC49" s="311"/>
    </row>
    <row r="50" spans="3:29" ht="6" customHeight="1">
      <c r="C50" s="35"/>
      <c r="F50" s="35"/>
      <c r="I50" s="35"/>
      <c r="J50" s="31"/>
      <c r="N50" s="311" t="s">
        <v>555</v>
      </c>
      <c r="O50" s="311"/>
      <c r="Q50" s="32"/>
      <c r="R50" s="35"/>
      <c r="S50" s="36"/>
      <c r="T50" s="37"/>
      <c r="U50" s="35"/>
      <c r="V50" s="25"/>
      <c r="W50" s="37"/>
      <c r="X50" s="35"/>
      <c r="Y50" s="25"/>
      <c r="Z50" s="31"/>
      <c r="AA50" s="37"/>
      <c r="AB50" s="41"/>
      <c r="AC50" s="311" t="s">
        <v>234</v>
      </c>
    </row>
    <row r="51" spans="3:29" ht="6" customHeight="1">
      <c r="C51" s="35"/>
      <c r="F51" s="35"/>
      <c r="I51" s="41"/>
      <c r="J51" s="313" t="s">
        <v>536</v>
      </c>
      <c r="K51" s="34"/>
      <c r="L51" s="38"/>
      <c r="M51" s="39"/>
      <c r="N51" s="311"/>
      <c r="O51" s="311"/>
      <c r="Q51" s="32"/>
      <c r="R51" s="35"/>
      <c r="S51" s="36"/>
      <c r="T51" s="37"/>
      <c r="U51" s="35"/>
      <c r="V51" s="25"/>
      <c r="W51" s="37"/>
      <c r="X51" s="35"/>
      <c r="Y51" s="25"/>
      <c r="Z51" s="31"/>
      <c r="AA51" s="37"/>
      <c r="AB51" s="39"/>
      <c r="AC51" s="311"/>
    </row>
    <row r="52" spans="3:29" ht="6" customHeight="1">
      <c r="C52" s="35"/>
      <c r="F52" s="35"/>
      <c r="J52" s="313"/>
      <c r="M52" s="41"/>
      <c r="N52" s="311" t="s">
        <v>556</v>
      </c>
      <c r="O52" s="311"/>
      <c r="Q52" s="32"/>
      <c r="R52" s="35"/>
      <c r="S52" s="36"/>
      <c r="T52" s="37"/>
      <c r="U52" s="35"/>
      <c r="V52" s="25"/>
      <c r="W52" s="37"/>
      <c r="X52" s="35"/>
      <c r="Y52" s="25"/>
      <c r="Z52" s="31"/>
      <c r="AA52" s="37"/>
      <c r="AB52" s="41"/>
      <c r="AC52" s="311" t="s">
        <v>236</v>
      </c>
    </row>
    <row r="53" spans="3:29" ht="6" customHeight="1">
      <c r="C53" s="35"/>
      <c r="F53" s="35"/>
      <c r="J53" s="92"/>
      <c r="N53" s="311"/>
      <c r="O53" s="311"/>
      <c r="Q53" s="32"/>
      <c r="R53" s="35"/>
      <c r="S53" s="36"/>
      <c r="T53" s="37"/>
      <c r="U53" s="35"/>
      <c r="V53" s="25"/>
      <c r="W53" s="37"/>
      <c r="X53" s="35"/>
      <c r="Y53" s="25"/>
      <c r="Z53" s="31"/>
      <c r="AA53" s="31"/>
      <c r="AB53" s="39"/>
      <c r="AC53" s="311"/>
    </row>
    <row r="54" spans="3:31" ht="6" customHeight="1">
      <c r="C54" s="35"/>
      <c r="F54" s="35"/>
      <c r="J54" s="92"/>
      <c r="Q54" s="32"/>
      <c r="R54" s="35"/>
      <c r="S54" s="36"/>
      <c r="T54" s="37"/>
      <c r="U54" s="35"/>
      <c r="V54" s="25"/>
      <c r="W54" s="37"/>
      <c r="X54" s="35"/>
      <c r="Y54" s="25"/>
      <c r="Z54" s="31"/>
      <c r="AA54" s="31"/>
      <c r="AB54" s="41"/>
      <c r="AC54" s="311" t="s">
        <v>562</v>
      </c>
      <c r="AD54" s="311"/>
      <c r="AE54" s="311"/>
    </row>
    <row r="55" spans="2:31" ht="6" customHeight="1">
      <c r="B55" s="37"/>
      <c r="C55" s="35"/>
      <c r="F55" s="35"/>
      <c r="G55" s="28"/>
      <c r="H55" s="28"/>
      <c r="I55" s="28"/>
      <c r="J55" s="92"/>
      <c r="L55" s="28"/>
      <c r="M55" s="28"/>
      <c r="N55" s="311" t="s">
        <v>235</v>
      </c>
      <c r="O55" s="28"/>
      <c r="P55" s="28"/>
      <c r="Q55" s="32"/>
      <c r="R55" s="35"/>
      <c r="S55" s="36"/>
      <c r="T55" s="37"/>
      <c r="U55" s="35"/>
      <c r="V55" s="25"/>
      <c r="W55" s="37"/>
      <c r="X55" s="35"/>
      <c r="Y55" s="25"/>
      <c r="Z55" s="31"/>
      <c r="AA55" s="31"/>
      <c r="AB55" s="39"/>
      <c r="AC55" s="311"/>
      <c r="AD55" s="311"/>
      <c r="AE55" s="311"/>
    </row>
    <row r="56" spans="2:31" ht="6" customHeight="1">
      <c r="B56" s="37"/>
      <c r="C56" s="35"/>
      <c r="F56" s="35"/>
      <c r="J56" s="92"/>
      <c r="M56" s="39"/>
      <c r="N56" s="311"/>
      <c r="O56" s="31"/>
      <c r="P56" s="32"/>
      <c r="Q56" s="32"/>
      <c r="R56" s="35"/>
      <c r="S56" s="36"/>
      <c r="T56" s="37"/>
      <c r="U56" s="35"/>
      <c r="V56" s="25"/>
      <c r="W56" s="37"/>
      <c r="X56" s="35"/>
      <c r="Y56" s="25"/>
      <c r="Z56" s="31"/>
      <c r="AA56" s="31"/>
      <c r="AB56" s="41"/>
      <c r="AC56" s="387" t="s">
        <v>619</v>
      </c>
      <c r="AD56" s="387"/>
      <c r="AE56" s="387"/>
    </row>
    <row r="57" spans="2:31" ht="6" customHeight="1">
      <c r="B57" s="37"/>
      <c r="C57" s="35"/>
      <c r="F57" s="35"/>
      <c r="H57" s="32"/>
      <c r="J57" s="313" t="s">
        <v>329</v>
      </c>
      <c r="K57" s="34"/>
      <c r="L57" s="38"/>
      <c r="M57" s="41"/>
      <c r="N57" s="311" t="s">
        <v>237</v>
      </c>
      <c r="O57" s="31"/>
      <c r="P57" s="32"/>
      <c r="Q57" s="32"/>
      <c r="R57" s="35"/>
      <c r="S57" s="36"/>
      <c r="T57" s="37"/>
      <c r="U57" s="35"/>
      <c r="V57" s="25"/>
      <c r="W57" s="37"/>
      <c r="AC57" s="387"/>
      <c r="AD57" s="387"/>
      <c r="AE57" s="387"/>
    </row>
    <row r="58" spans="2:32" ht="6" customHeight="1">
      <c r="B58" s="37"/>
      <c r="C58" s="35"/>
      <c r="F58" s="35"/>
      <c r="H58" s="32"/>
      <c r="I58" s="39"/>
      <c r="J58" s="313"/>
      <c r="K58" s="32"/>
      <c r="L58" s="32"/>
      <c r="M58" s="39"/>
      <c r="N58" s="311"/>
      <c r="P58" s="32"/>
      <c r="Q58" s="32"/>
      <c r="R58" s="35"/>
      <c r="S58" s="36"/>
      <c r="T58" s="37"/>
      <c r="U58" s="35"/>
      <c r="V58" s="25"/>
      <c r="W58" s="37"/>
      <c r="AF58" s="30"/>
    </row>
    <row r="59" spans="3:32" ht="6" customHeight="1">
      <c r="C59" s="35"/>
      <c r="F59" s="35"/>
      <c r="H59" s="37"/>
      <c r="J59" s="92"/>
      <c r="L59" s="32"/>
      <c r="M59" s="41"/>
      <c r="N59" s="311" t="s">
        <v>238</v>
      </c>
      <c r="P59" s="32"/>
      <c r="Q59" s="32"/>
      <c r="R59" s="35"/>
      <c r="S59" s="36"/>
      <c r="T59" s="37"/>
      <c r="U59" s="35"/>
      <c r="V59" s="36"/>
      <c r="W59" s="37"/>
      <c r="X59" s="31"/>
      <c r="AC59" s="311" t="s">
        <v>563</v>
      </c>
      <c r="AD59" s="311"/>
      <c r="AF59" s="30"/>
    </row>
    <row r="60" spans="3:32" ht="6" customHeight="1">
      <c r="C60" s="35"/>
      <c r="F60" s="35"/>
      <c r="H60" s="37"/>
      <c r="I60" s="35"/>
      <c r="J60" s="92"/>
      <c r="N60" s="311"/>
      <c r="O60" s="31"/>
      <c r="P60" s="32"/>
      <c r="Q60" s="32"/>
      <c r="R60" s="35"/>
      <c r="S60" s="36"/>
      <c r="T60" s="37"/>
      <c r="U60" s="35"/>
      <c r="V60" s="36"/>
      <c r="W60" s="37"/>
      <c r="X60" s="32"/>
      <c r="AB60" s="39"/>
      <c r="AC60" s="311"/>
      <c r="AD60" s="311"/>
      <c r="AF60" s="36"/>
    </row>
    <row r="61" spans="3:32" ht="6" customHeight="1">
      <c r="C61" s="35"/>
      <c r="F61" s="35"/>
      <c r="H61" s="37"/>
      <c r="I61" s="35"/>
      <c r="J61" s="92"/>
      <c r="L61" s="32"/>
      <c r="M61" s="32"/>
      <c r="O61" s="31"/>
      <c r="P61" s="32"/>
      <c r="Q61" s="32"/>
      <c r="R61" s="35"/>
      <c r="S61" s="36"/>
      <c r="T61" s="37"/>
      <c r="U61" s="35"/>
      <c r="V61" s="36"/>
      <c r="W61" s="31"/>
      <c r="X61" s="41"/>
      <c r="Y61" s="395" t="s">
        <v>26</v>
      </c>
      <c r="Z61" s="81"/>
      <c r="AA61" s="82"/>
      <c r="AB61" s="41"/>
      <c r="AC61" s="311" t="s">
        <v>564</v>
      </c>
      <c r="AD61" s="31"/>
      <c r="AE61" s="31"/>
      <c r="AF61" s="32"/>
    </row>
    <row r="62" spans="3:32" ht="6" customHeight="1">
      <c r="C62" s="35"/>
      <c r="F62" s="35"/>
      <c r="H62" s="37"/>
      <c r="I62" s="35"/>
      <c r="J62" s="92"/>
      <c r="K62" s="32"/>
      <c r="N62" s="311" t="s">
        <v>445</v>
      </c>
      <c r="P62" s="32"/>
      <c r="Q62" s="32"/>
      <c r="R62" s="35"/>
      <c r="S62" s="36"/>
      <c r="T62" s="37"/>
      <c r="U62" s="35"/>
      <c r="V62" s="36"/>
      <c r="W62" s="31"/>
      <c r="X62" s="39"/>
      <c r="Y62" s="395"/>
      <c r="AB62" s="39"/>
      <c r="AC62" s="311"/>
      <c r="AD62" s="31"/>
      <c r="AE62" s="31"/>
      <c r="AF62" s="32"/>
    </row>
    <row r="63" spans="3:32" ht="6" customHeight="1">
      <c r="C63" s="35"/>
      <c r="F63" s="35"/>
      <c r="H63" s="37"/>
      <c r="J63" s="93"/>
      <c r="M63" s="39"/>
      <c r="N63" s="311"/>
      <c r="O63" s="31"/>
      <c r="P63" s="32"/>
      <c r="Q63" s="32"/>
      <c r="R63" s="35"/>
      <c r="S63" s="36"/>
      <c r="T63" s="37"/>
      <c r="U63" s="35"/>
      <c r="V63" s="36"/>
      <c r="X63" s="86"/>
      <c r="Y63" s="80"/>
      <c r="AB63" s="41"/>
      <c r="AC63" s="311" t="s">
        <v>565</v>
      </c>
      <c r="AD63" s="31"/>
      <c r="AE63" s="31"/>
      <c r="AF63" s="36"/>
    </row>
    <row r="64" spans="3:32" ht="6" customHeight="1">
      <c r="C64" s="35"/>
      <c r="F64" s="35"/>
      <c r="H64" s="37"/>
      <c r="I64" s="41"/>
      <c r="J64" s="313" t="s">
        <v>240</v>
      </c>
      <c r="K64" s="34"/>
      <c r="L64" s="34"/>
      <c r="M64" s="41"/>
      <c r="N64" s="311" t="s">
        <v>446</v>
      </c>
      <c r="O64" s="31"/>
      <c r="P64" s="32"/>
      <c r="Q64" s="32"/>
      <c r="R64" s="35"/>
      <c r="S64" s="36"/>
      <c r="T64" s="37"/>
      <c r="U64" s="35"/>
      <c r="V64" s="48"/>
      <c r="X64" s="86"/>
      <c r="Y64" s="80"/>
      <c r="AC64" s="311"/>
      <c r="AD64" s="31"/>
      <c r="AE64" s="31"/>
      <c r="AF64" s="30"/>
    </row>
    <row r="65" spans="3:32" ht="6" customHeight="1">
      <c r="C65" s="35"/>
      <c r="F65" s="35"/>
      <c r="H65" s="37"/>
      <c r="I65" s="35"/>
      <c r="J65" s="313"/>
      <c r="L65" s="45"/>
      <c r="M65" s="39"/>
      <c r="N65" s="311"/>
      <c r="P65" s="32"/>
      <c r="Q65" s="32"/>
      <c r="R65" s="35"/>
      <c r="S65" s="36"/>
      <c r="T65" s="37"/>
      <c r="U65" s="35"/>
      <c r="X65" s="86"/>
      <c r="Y65" s="80"/>
      <c r="AF65" s="30"/>
    </row>
    <row r="66" spans="3:32" ht="6" customHeight="1">
      <c r="C66" s="35"/>
      <c r="F66" s="35"/>
      <c r="H66" s="37"/>
      <c r="I66" s="35"/>
      <c r="J66" s="31"/>
      <c r="K66" s="32"/>
      <c r="L66" s="32"/>
      <c r="M66" s="41"/>
      <c r="N66" s="311" t="s">
        <v>331</v>
      </c>
      <c r="P66" s="32"/>
      <c r="Q66" s="32"/>
      <c r="R66" s="35"/>
      <c r="S66" s="36"/>
      <c r="T66" s="37"/>
      <c r="U66" s="35"/>
      <c r="X66" s="84"/>
      <c r="Y66" s="396" t="s">
        <v>614</v>
      </c>
      <c r="Z66" s="396"/>
      <c r="AF66" s="30"/>
    </row>
    <row r="67" spans="3:32" ht="6" customHeight="1">
      <c r="C67" s="35"/>
      <c r="F67" s="35"/>
      <c r="H67" s="37"/>
      <c r="I67" s="35"/>
      <c r="J67" s="31"/>
      <c r="L67" s="32"/>
      <c r="N67" s="311"/>
      <c r="P67" s="32"/>
      <c r="Q67" s="32"/>
      <c r="R67" s="35"/>
      <c r="S67" s="36"/>
      <c r="T67" s="37"/>
      <c r="U67" s="35"/>
      <c r="Y67" s="396"/>
      <c r="Z67" s="396"/>
      <c r="AF67" s="30"/>
    </row>
    <row r="68" spans="3:25" ht="6" customHeight="1">
      <c r="C68" s="35"/>
      <c r="F68" s="35"/>
      <c r="H68" s="37"/>
      <c r="J68" s="31"/>
      <c r="O68" s="31"/>
      <c r="P68" s="32"/>
      <c r="Q68" s="32"/>
      <c r="R68" s="35"/>
      <c r="S68" s="36"/>
      <c r="T68" s="37"/>
      <c r="U68" s="35"/>
      <c r="Y68" s="80"/>
    </row>
    <row r="69" spans="3:29" ht="6" customHeight="1">
      <c r="C69" s="35"/>
      <c r="D69" s="388" t="s">
        <v>327</v>
      </c>
      <c r="F69" s="35"/>
      <c r="H69" s="37"/>
      <c r="J69" s="31"/>
      <c r="L69" s="32"/>
      <c r="M69" s="32"/>
      <c r="N69" s="311" t="s">
        <v>404</v>
      </c>
      <c r="O69" s="31"/>
      <c r="P69" s="32"/>
      <c r="Q69" s="32"/>
      <c r="R69" s="35"/>
      <c r="S69" s="36"/>
      <c r="T69" s="37"/>
      <c r="U69" s="35"/>
      <c r="Y69" s="80"/>
      <c r="AB69" s="34"/>
      <c r="AC69" s="311" t="s">
        <v>241</v>
      </c>
    </row>
    <row r="70" spans="3:29" ht="6" customHeight="1">
      <c r="C70" s="35"/>
      <c r="D70" s="388"/>
      <c r="F70" s="35"/>
      <c r="H70" s="37"/>
      <c r="I70" s="35"/>
      <c r="J70" s="311" t="s">
        <v>332</v>
      </c>
      <c r="K70" s="311"/>
      <c r="L70" s="34"/>
      <c r="M70" s="39"/>
      <c r="N70" s="311"/>
      <c r="O70" s="31"/>
      <c r="P70" s="32"/>
      <c r="Q70" s="32"/>
      <c r="R70" s="35"/>
      <c r="S70" s="36"/>
      <c r="T70" s="37"/>
      <c r="X70" s="32"/>
      <c r="Y70" s="312" t="s">
        <v>448</v>
      </c>
      <c r="Z70" s="34"/>
      <c r="AA70" s="34"/>
      <c r="AB70" s="39"/>
      <c r="AC70" s="311"/>
    </row>
    <row r="71" spans="3:29" ht="6" customHeight="1">
      <c r="C71" s="35"/>
      <c r="D71" s="388"/>
      <c r="F71" s="35"/>
      <c r="H71" s="37"/>
      <c r="I71" s="39"/>
      <c r="J71" s="311"/>
      <c r="K71" s="311"/>
      <c r="M71" s="41"/>
      <c r="N71" s="311" t="s">
        <v>405</v>
      </c>
      <c r="O71" s="31"/>
      <c r="P71" s="32"/>
      <c r="Q71" s="32"/>
      <c r="R71" s="35"/>
      <c r="S71" s="36"/>
      <c r="T71" s="37"/>
      <c r="V71" s="32"/>
      <c r="W71" s="37"/>
      <c r="X71" s="39"/>
      <c r="Y71" s="312"/>
      <c r="Z71" s="31"/>
      <c r="AA71" s="45"/>
      <c r="AB71" s="41"/>
      <c r="AC71" s="311" t="s">
        <v>333</v>
      </c>
    </row>
    <row r="72" spans="3:29" ht="6" customHeight="1">
      <c r="C72" s="35"/>
      <c r="D72" s="388"/>
      <c r="F72" s="35"/>
      <c r="H72" s="37"/>
      <c r="I72" s="35"/>
      <c r="J72" s="31"/>
      <c r="L72" s="32"/>
      <c r="N72" s="311"/>
      <c r="O72" s="31"/>
      <c r="P72" s="32"/>
      <c r="Q72" s="32"/>
      <c r="R72" s="35"/>
      <c r="S72" s="36"/>
      <c r="T72" s="37"/>
      <c r="U72" s="35"/>
      <c r="V72" s="32"/>
      <c r="W72" s="37"/>
      <c r="X72" s="35"/>
      <c r="Y72" s="79"/>
      <c r="Z72" s="32"/>
      <c r="AA72" s="32"/>
      <c r="AB72" s="45"/>
      <c r="AC72" s="311"/>
    </row>
    <row r="73" spans="3:28" ht="6" customHeight="1">
      <c r="C73" s="35"/>
      <c r="D73" s="388"/>
      <c r="F73" s="35"/>
      <c r="H73" s="37"/>
      <c r="I73" s="35"/>
      <c r="J73" s="31"/>
      <c r="O73" s="31"/>
      <c r="P73" s="32"/>
      <c r="Q73" s="32"/>
      <c r="R73" s="35"/>
      <c r="S73" s="36"/>
      <c r="T73" s="37"/>
      <c r="U73" s="35"/>
      <c r="V73" s="31"/>
      <c r="W73" s="37"/>
      <c r="X73" s="35"/>
      <c r="Y73" s="79"/>
      <c r="Z73" s="31"/>
      <c r="AA73" s="31"/>
      <c r="AB73" s="31"/>
    </row>
    <row r="74" spans="3:29" ht="6" customHeight="1">
      <c r="C74" s="35"/>
      <c r="D74" s="388"/>
      <c r="F74" s="41"/>
      <c r="G74" s="312" t="s">
        <v>200</v>
      </c>
      <c r="H74" s="34"/>
      <c r="I74" s="35"/>
      <c r="J74" s="31"/>
      <c r="L74" s="32"/>
      <c r="M74" s="32"/>
      <c r="N74" s="311" t="s">
        <v>447</v>
      </c>
      <c r="P74" s="32"/>
      <c r="Q74" s="32"/>
      <c r="R74" s="35"/>
      <c r="S74" s="36"/>
      <c r="T74" s="37"/>
      <c r="U74" s="35"/>
      <c r="V74" s="31"/>
      <c r="W74" s="37"/>
      <c r="Y74" s="80"/>
      <c r="AB74" s="81"/>
      <c r="AC74" s="311" t="s">
        <v>566</v>
      </c>
    </row>
    <row r="75" spans="3:29" ht="6" customHeight="1">
      <c r="C75" s="41"/>
      <c r="D75" s="388"/>
      <c r="F75" s="35"/>
      <c r="G75" s="312"/>
      <c r="H75" s="28"/>
      <c r="I75" s="35"/>
      <c r="J75" s="31"/>
      <c r="M75" s="39"/>
      <c r="N75" s="311"/>
      <c r="O75" s="31"/>
      <c r="P75" s="32"/>
      <c r="Q75" s="32"/>
      <c r="R75" s="35"/>
      <c r="S75" s="36"/>
      <c r="T75" s="37"/>
      <c r="U75" s="35"/>
      <c r="V75" s="36"/>
      <c r="W75" s="37"/>
      <c r="Y75" s="80"/>
      <c r="AA75" s="61"/>
      <c r="AC75" s="311"/>
    </row>
    <row r="76" spans="3:29" ht="6" customHeight="1">
      <c r="C76" s="35"/>
      <c r="D76" s="388"/>
      <c r="F76" s="35"/>
      <c r="G76" s="47"/>
      <c r="H76" s="37"/>
      <c r="I76" s="35"/>
      <c r="J76" s="312" t="s">
        <v>202</v>
      </c>
      <c r="K76" s="34"/>
      <c r="L76" s="34"/>
      <c r="M76" s="41"/>
      <c r="N76" s="311" t="s">
        <v>242</v>
      </c>
      <c r="O76" s="31"/>
      <c r="P76" s="32"/>
      <c r="Q76" s="32"/>
      <c r="R76" s="35"/>
      <c r="S76" s="36"/>
      <c r="T76" s="37"/>
      <c r="U76" s="35"/>
      <c r="V76" s="36"/>
      <c r="W76" s="37"/>
      <c r="X76" s="81"/>
      <c r="Y76" s="312" t="s">
        <v>450</v>
      </c>
      <c r="Z76" s="81"/>
      <c r="AA76" s="82"/>
      <c r="AB76" s="81"/>
      <c r="AC76" s="311" t="s">
        <v>243</v>
      </c>
    </row>
    <row r="77" spans="3:29" ht="6" customHeight="1">
      <c r="C77" s="35"/>
      <c r="D77" s="388"/>
      <c r="F77" s="35"/>
      <c r="G77" s="47"/>
      <c r="H77" s="37"/>
      <c r="I77" s="39"/>
      <c r="J77" s="312"/>
      <c r="L77" s="45"/>
      <c r="M77" s="39"/>
      <c r="N77" s="311"/>
      <c r="O77" s="31"/>
      <c r="P77" s="32"/>
      <c r="Q77" s="32"/>
      <c r="R77" s="35"/>
      <c r="S77" s="36"/>
      <c r="T77" s="37"/>
      <c r="U77" s="35"/>
      <c r="V77" s="36"/>
      <c r="W77" s="37"/>
      <c r="Y77" s="312"/>
      <c r="AA77" s="61"/>
      <c r="AC77" s="311"/>
    </row>
    <row r="78" spans="3:30" ht="6" customHeight="1">
      <c r="C78" s="35"/>
      <c r="D78" s="388"/>
      <c r="F78" s="35"/>
      <c r="H78" s="37"/>
      <c r="I78" s="35"/>
      <c r="J78" s="79"/>
      <c r="K78" s="32"/>
      <c r="L78" s="32"/>
      <c r="M78" s="41"/>
      <c r="N78" s="311" t="s">
        <v>449</v>
      </c>
      <c r="O78" s="31"/>
      <c r="P78" s="32"/>
      <c r="Q78" s="32"/>
      <c r="R78" s="35"/>
      <c r="S78" s="36"/>
      <c r="T78" s="37"/>
      <c r="U78" s="35"/>
      <c r="V78" s="36"/>
      <c r="W78" s="37"/>
      <c r="Y78" s="80"/>
      <c r="AA78" s="61"/>
      <c r="AB78" s="81"/>
      <c r="AC78" s="311" t="s">
        <v>567</v>
      </c>
      <c r="AD78" s="311"/>
    </row>
    <row r="79" spans="3:30" ht="6" customHeight="1">
      <c r="C79" s="35"/>
      <c r="D79" s="388"/>
      <c r="F79" s="35"/>
      <c r="G79" s="49"/>
      <c r="H79" s="37"/>
      <c r="I79" s="35"/>
      <c r="J79" s="79"/>
      <c r="K79" s="32"/>
      <c r="L79" s="32"/>
      <c r="N79" s="311"/>
      <c r="P79" s="32"/>
      <c r="Q79" s="32"/>
      <c r="R79" s="35"/>
      <c r="S79" s="36"/>
      <c r="T79" s="37"/>
      <c r="U79" s="35"/>
      <c r="V79" s="30"/>
      <c r="W79" s="37"/>
      <c r="Y79" s="80"/>
      <c r="AC79" s="311"/>
      <c r="AD79" s="311"/>
    </row>
    <row r="80" spans="3:25" ht="6" customHeight="1">
      <c r="C80" s="35"/>
      <c r="D80" s="388"/>
      <c r="F80" s="35"/>
      <c r="G80" s="49"/>
      <c r="H80" s="37"/>
      <c r="J80" s="79"/>
      <c r="O80" s="31"/>
      <c r="P80" s="32"/>
      <c r="Q80" s="32"/>
      <c r="R80" s="35"/>
      <c r="S80" s="36"/>
      <c r="T80" s="37"/>
      <c r="U80" s="35"/>
      <c r="V80" s="30"/>
      <c r="W80" s="37"/>
      <c r="Y80" s="80"/>
    </row>
    <row r="81" spans="3:29" ht="6" customHeight="1">
      <c r="C81" s="35"/>
      <c r="D81" s="388"/>
      <c r="F81" s="35"/>
      <c r="H81" s="37"/>
      <c r="I81" s="35"/>
      <c r="J81" s="79"/>
      <c r="L81" s="32"/>
      <c r="M81" s="32"/>
      <c r="N81" s="311" t="s">
        <v>245</v>
      </c>
      <c r="O81" s="31"/>
      <c r="P81" s="32"/>
      <c r="Q81" s="32"/>
      <c r="R81" s="35"/>
      <c r="S81" s="36"/>
      <c r="T81" s="37"/>
      <c r="U81" s="35"/>
      <c r="V81" s="36"/>
      <c r="W81" s="37"/>
      <c r="Y81" s="80"/>
      <c r="AB81" s="34"/>
      <c r="AC81" s="311" t="s">
        <v>452</v>
      </c>
    </row>
    <row r="82" spans="3:29" ht="6" customHeight="1">
      <c r="C82" s="35"/>
      <c r="D82" s="388"/>
      <c r="F82" s="35"/>
      <c r="H82" s="37"/>
      <c r="I82" s="35"/>
      <c r="J82" s="79"/>
      <c r="M82" s="39"/>
      <c r="N82" s="311"/>
      <c r="O82" s="31"/>
      <c r="P82" s="32"/>
      <c r="Q82" s="32"/>
      <c r="R82" s="35"/>
      <c r="S82" s="36"/>
      <c r="T82" s="37"/>
      <c r="U82" s="35"/>
      <c r="V82" s="36"/>
      <c r="W82" s="37"/>
      <c r="Y82" s="80"/>
      <c r="AB82" s="39"/>
      <c r="AC82" s="311"/>
    </row>
    <row r="83" spans="3:29" ht="6" customHeight="1">
      <c r="C83" s="35"/>
      <c r="D83" s="388"/>
      <c r="F83" s="35"/>
      <c r="H83" s="37"/>
      <c r="I83" s="35"/>
      <c r="J83" s="312" t="s">
        <v>203</v>
      </c>
      <c r="K83" s="34"/>
      <c r="L83" s="34"/>
      <c r="M83" s="41"/>
      <c r="N83" s="311" t="s">
        <v>315</v>
      </c>
      <c r="O83" s="31"/>
      <c r="P83" s="32"/>
      <c r="Q83" s="32"/>
      <c r="R83" s="35"/>
      <c r="S83" s="36"/>
      <c r="T83" s="37"/>
      <c r="U83" s="35"/>
      <c r="V83" s="36"/>
      <c r="W83" s="37"/>
      <c r="Y83" s="79"/>
      <c r="Z83" s="32"/>
      <c r="AA83" s="37"/>
      <c r="AB83" s="41"/>
      <c r="AC83" s="311" t="s">
        <v>453</v>
      </c>
    </row>
    <row r="84" spans="1:29" ht="6" customHeight="1">
      <c r="A84" s="388" t="s">
        <v>330</v>
      </c>
      <c r="C84" s="35"/>
      <c r="F84" s="35"/>
      <c r="H84" s="37"/>
      <c r="I84" s="39"/>
      <c r="J84" s="312"/>
      <c r="L84" s="45"/>
      <c r="M84" s="39"/>
      <c r="N84" s="311"/>
      <c r="O84" s="31"/>
      <c r="P84" s="32"/>
      <c r="Q84" s="32"/>
      <c r="R84" s="35"/>
      <c r="S84" s="36"/>
      <c r="T84" s="37"/>
      <c r="U84" s="35"/>
      <c r="V84" s="36"/>
      <c r="W84" s="37"/>
      <c r="Y84" s="79"/>
      <c r="Z84" s="32"/>
      <c r="AA84" s="37"/>
      <c r="AB84" s="39"/>
      <c r="AC84" s="311"/>
    </row>
    <row r="85" spans="1:29" ht="6" customHeight="1">
      <c r="A85" s="388"/>
      <c r="C85" s="35"/>
      <c r="F85" s="35"/>
      <c r="H85" s="37"/>
      <c r="I85" s="35"/>
      <c r="J85" s="79"/>
      <c r="K85" s="32"/>
      <c r="L85" s="32"/>
      <c r="M85" s="41"/>
      <c r="N85" s="311" t="s">
        <v>316</v>
      </c>
      <c r="O85" s="31"/>
      <c r="P85" s="32"/>
      <c r="Q85" s="32"/>
      <c r="R85" s="35"/>
      <c r="S85" s="36"/>
      <c r="T85" s="37"/>
      <c r="U85" s="35"/>
      <c r="V85" s="36"/>
      <c r="W85" s="37"/>
      <c r="X85" s="86"/>
      <c r="Y85" s="312" t="s">
        <v>454</v>
      </c>
      <c r="Z85" s="34"/>
      <c r="AA85" s="34"/>
      <c r="AB85" s="41"/>
      <c r="AC85" s="311" t="s">
        <v>412</v>
      </c>
    </row>
    <row r="86" spans="1:29" ht="6" customHeight="1">
      <c r="A86" s="388"/>
      <c r="C86" s="35"/>
      <c r="F86" s="35"/>
      <c r="H86" s="37"/>
      <c r="I86" s="35"/>
      <c r="J86" s="79"/>
      <c r="K86" s="32"/>
      <c r="L86" s="32"/>
      <c r="N86" s="311"/>
      <c r="P86" s="32"/>
      <c r="Q86" s="32"/>
      <c r="R86" s="35"/>
      <c r="S86" s="36"/>
      <c r="T86" s="37"/>
      <c r="U86" s="35"/>
      <c r="V86" s="36"/>
      <c r="W86" s="32"/>
      <c r="X86" s="39"/>
      <c r="Y86" s="312"/>
      <c r="Z86" s="31"/>
      <c r="AA86" s="40"/>
      <c r="AB86" s="39"/>
      <c r="AC86" s="311"/>
    </row>
    <row r="87" spans="1:29" ht="6" customHeight="1">
      <c r="A87" s="388"/>
      <c r="C87" s="35"/>
      <c r="F87" s="35"/>
      <c r="H87" s="37"/>
      <c r="J87" s="79"/>
      <c r="O87" s="31"/>
      <c r="P87" s="32"/>
      <c r="Q87" s="32"/>
      <c r="R87" s="35"/>
      <c r="S87" s="36"/>
      <c r="T87" s="37"/>
      <c r="U87" s="35"/>
      <c r="W87" s="32"/>
      <c r="X87" s="86"/>
      <c r="Y87" s="79"/>
      <c r="Z87" s="31"/>
      <c r="AA87" s="37"/>
      <c r="AB87" s="41"/>
      <c r="AC87" s="311" t="s">
        <v>413</v>
      </c>
    </row>
    <row r="88" spans="1:32" ht="6" customHeight="1">
      <c r="A88" s="388"/>
      <c r="C88" s="35"/>
      <c r="F88" s="35"/>
      <c r="H88" s="37"/>
      <c r="I88" s="35"/>
      <c r="J88" s="79"/>
      <c r="L88" s="32"/>
      <c r="M88" s="32"/>
      <c r="N88" s="311" t="s">
        <v>406</v>
      </c>
      <c r="O88" s="31"/>
      <c r="P88" s="32"/>
      <c r="Q88" s="32"/>
      <c r="R88" s="35"/>
      <c r="S88" s="36"/>
      <c r="T88" s="37"/>
      <c r="U88" s="35"/>
      <c r="W88" s="32"/>
      <c r="X88" s="86"/>
      <c r="Y88" s="79"/>
      <c r="Z88" s="31"/>
      <c r="AA88" s="32"/>
      <c r="AB88" s="39"/>
      <c r="AC88" s="311"/>
      <c r="AF88" s="25"/>
    </row>
    <row r="89" spans="1:29" ht="6" customHeight="1">
      <c r="A89" s="388"/>
      <c r="B89" s="38"/>
      <c r="C89" s="35"/>
      <c r="F89" s="35"/>
      <c r="I89" s="35"/>
      <c r="J89" s="79"/>
      <c r="L89" s="32"/>
      <c r="M89" s="39"/>
      <c r="N89" s="311"/>
      <c r="O89" s="31"/>
      <c r="P89" s="32"/>
      <c r="Q89" s="32"/>
      <c r="R89" s="35"/>
      <c r="S89" s="36"/>
      <c r="T89" s="37"/>
      <c r="U89" s="41"/>
      <c r="V89" s="394" t="s">
        <v>27</v>
      </c>
      <c r="W89" s="34"/>
      <c r="X89" s="35"/>
      <c r="Y89" s="79"/>
      <c r="Z89" s="31"/>
      <c r="AA89" s="32"/>
      <c r="AB89" s="41"/>
      <c r="AC89" s="311" t="s">
        <v>414</v>
      </c>
    </row>
    <row r="90" spans="1:29" ht="6" customHeight="1">
      <c r="A90" s="388"/>
      <c r="C90" s="35"/>
      <c r="F90" s="35"/>
      <c r="I90" s="35"/>
      <c r="J90" s="79"/>
      <c r="M90" s="41"/>
      <c r="N90" s="311" t="s">
        <v>406</v>
      </c>
      <c r="O90" s="31"/>
      <c r="P90" s="32"/>
      <c r="Q90" s="32"/>
      <c r="R90" s="35"/>
      <c r="S90" s="36"/>
      <c r="T90" s="37"/>
      <c r="U90" s="35"/>
      <c r="V90" s="394"/>
      <c r="W90" s="32"/>
      <c r="X90" s="35"/>
      <c r="Y90" s="79"/>
      <c r="Z90" s="31"/>
      <c r="AA90" s="32"/>
      <c r="AB90" s="32"/>
      <c r="AC90" s="311"/>
    </row>
    <row r="91" spans="1:25" ht="6" customHeight="1">
      <c r="A91" s="388"/>
      <c r="C91" s="35"/>
      <c r="F91" s="35"/>
      <c r="I91" s="41"/>
      <c r="J91" s="312" t="s">
        <v>289</v>
      </c>
      <c r="K91" s="34"/>
      <c r="L91" s="34"/>
      <c r="M91" s="39"/>
      <c r="N91" s="311"/>
      <c r="O91" s="31"/>
      <c r="P91" s="32"/>
      <c r="Q91" s="32"/>
      <c r="R91" s="35"/>
      <c r="S91" s="36"/>
      <c r="T91" s="37"/>
      <c r="U91" s="35"/>
      <c r="W91" s="32"/>
      <c r="X91" s="35"/>
      <c r="Y91" s="80"/>
    </row>
    <row r="92" spans="1:29" ht="6" customHeight="1">
      <c r="A92" s="388"/>
      <c r="C92" s="35"/>
      <c r="F92" s="35"/>
      <c r="J92" s="312"/>
      <c r="K92" s="32"/>
      <c r="L92" s="32"/>
      <c r="M92" s="41"/>
      <c r="N92" s="311" t="s">
        <v>406</v>
      </c>
      <c r="O92" s="31"/>
      <c r="P92" s="32"/>
      <c r="Q92" s="32"/>
      <c r="R92" s="35"/>
      <c r="S92" s="36"/>
      <c r="T92" s="37"/>
      <c r="U92" s="35"/>
      <c r="V92" s="36"/>
      <c r="W92" s="32"/>
      <c r="X92" s="35"/>
      <c r="Y92" s="87"/>
      <c r="Z92" s="30"/>
      <c r="AA92" s="30"/>
      <c r="AB92" s="34"/>
      <c r="AC92" s="386" t="s">
        <v>462</v>
      </c>
    </row>
    <row r="93" spans="1:29" ht="6" customHeight="1">
      <c r="A93" s="388"/>
      <c r="C93" s="35"/>
      <c r="E93" s="37"/>
      <c r="J93" s="79"/>
      <c r="K93" s="32"/>
      <c r="L93" s="32"/>
      <c r="M93" s="39"/>
      <c r="N93" s="311"/>
      <c r="O93" s="31"/>
      <c r="P93" s="32"/>
      <c r="Q93" s="32"/>
      <c r="R93" s="35"/>
      <c r="S93" s="36"/>
      <c r="T93" s="37"/>
      <c r="U93" s="35"/>
      <c r="V93" s="36"/>
      <c r="W93" s="32"/>
      <c r="X93" s="35"/>
      <c r="Y93" s="83"/>
      <c r="Z93" s="32"/>
      <c r="AA93" s="61"/>
      <c r="AB93" s="39"/>
      <c r="AC93" s="386"/>
    </row>
    <row r="94" spans="1:29" ht="6" customHeight="1">
      <c r="A94" s="388"/>
      <c r="C94" s="35"/>
      <c r="F94" s="35"/>
      <c r="J94" s="79"/>
      <c r="K94" s="32"/>
      <c r="L94" s="32"/>
      <c r="M94" s="41"/>
      <c r="N94" s="311" t="s">
        <v>427</v>
      </c>
      <c r="O94" s="31"/>
      <c r="P94" s="31"/>
      <c r="Q94" s="32"/>
      <c r="R94" s="35"/>
      <c r="S94" s="36"/>
      <c r="T94" s="37"/>
      <c r="U94" s="35"/>
      <c r="V94" s="36"/>
      <c r="W94" s="32"/>
      <c r="X94" s="35"/>
      <c r="Y94" s="83"/>
      <c r="Z94" s="32"/>
      <c r="AA94" s="37"/>
      <c r="AB94" s="41"/>
      <c r="AC94" s="386" t="s">
        <v>468</v>
      </c>
    </row>
    <row r="95" spans="1:29" ht="6" customHeight="1">
      <c r="A95" s="388"/>
      <c r="C95" s="35"/>
      <c r="F95" s="35"/>
      <c r="H95" s="32"/>
      <c r="J95" s="79"/>
      <c r="N95" s="311"/>
      <c r="O95" s="31"/>
      <c r="P95" s="31"/>
      <c r="Q95" s="32"/>
      <c r="R95" s="35"/>
      <c r="S95" s="36"/>
      <c r="T95" s="37"/>
      <c r="U95" s="35"/>
      <c r="V95" s="30"/>
      <c r="W95" s="32"/>
      <c r="X95" s="35"/>
      <c r="Y95" s="83"/>
      <c r="Z95" s="32"/>
      <c r="AA95" s="37"/>
      <c r="AB95" s="39"/>
      <c r="AC95" s="386"/>
    </row>
    <row r="96" spans="3:29" ht="6" customHeight="1">
      <c r="C96" s="35"/>
      <c r="F96" s="35"/>
      <c r="J96" s="79"/>
      <c r="Q96" s="32"/>
      <c r="R96" s="35"/>
      <c r="S96" s="36"/>
      <c r="T96" s="37"/>
      <c r="U96" s="35"/>
      <c r="W96" s="32"/>
      <c r="X96" s="35"/>
      <c r="Y96" s="87"/>
      <c r="Z96" s="30"/>
      <c r="AA96" s="30"/>
      <c r="AB96" s="41"/>
      <c r="AC96" s="386" t="s">
        <v>470</v>
      </c>
    </row>
    <row r="97" spans="3:29" ht="6" customHeight="1">
      <c r="C97" s="35"/>
      <c r="F97" s="35"/>
      <c r="J97" s="79"/>
      <c r="K97" s="32"/>
      <c r="L97" s="32"/>
      <c r="M97" s="34"/>
      <c r="N97" s="311" t="s">
        <v>244</v>
      </c>
      <c r="Q97" s="32"/>
      <c r="R97" s="35"/>
      <c r="S97" s="36"/>
      <c r="T97" s="37"/>
      <c r="U97" s="35"/>
      <c r="V97" s="36"/>
      <c r="W97" s="32"/>
      <c r="X97" s="35"/>
      <c r="Y97" s="87"/>
      <c r="Z97" s="30"/>
      <c r="AA97" s="30"/>
      <c r="AB97" s="39"/>
      <c r="AC97" s="386"/>
    </row>
    <row r="98" spans="3:29" ht="6" customHeight="1">
      <c r="C98" s="35"/>
      <c r="F98" s="35"/>
      <c r="J98" s="79"/>
      <c r="L98" s="32"/>
      <c r="M98" s="39"/>
      <c r="N98" s="311"/>
      <c r="Q98" s="32"/>
      <c r="R98" s="35"/>
      <c r="S98" s="36"/>
      <c r="T98" s="37"/>
      <c r="U98" s="35"/>
      <c r="V98" s="36"/>
      <c r="W98" s="32"/>
      <c r="X98" s="84"/>
      <c r="Y98" s="394" t="s">
        <v>472</v>
      </c>
      <c r="Z98" s="34"/>
      <c r="AA98" s="34"/>
      <c r="AB98" s="41"/>
      <c r="AC98" s="386" t="s">
        <v>473</v>
      </c>
    </row>
    <row r="99" spans="3:29" ht="6" customHeight="1">
      <c r="C99" s="35"/>
      <c r="F99" s="35"/>
      <c r="H99" s="32"/>
      <c r="I99" s="32"/>
      <c r="J99" s="79"/>
      <c r="L99" s="32"/>
      <c r="M99" s="41"/>
      <c r="N99" s="311" t="s">
        <v>521</v>
      </c>
      <c r="Q99" s="32"/>
      <c r="R99" s="35"/>
      <c r="S99" s="36"/>
      <c r="T99" s="37"/>
      <c r="U99" s="35"/>
      <c r="V99" s="36"/>
      <c r="W99" s="32"/>
      <c r="X99" s="85"/>
      <c r="Y99" s="394"/>
      <c r="Z99" s="32"/>
      <c r="AA99" s="37"/>
      <c r="AB99" s="39"/>
      <c r="AC99" s="386"/>
    </row>
    <row r="100" spans="3:29" ht="6" customHeight="1">
      <c r="C100" s="35"/>
      <c r="F100" s="35"/>
      <c r="H100" s="32"/>
      <c r="I100" s="34"/>
      <c r="J100" s="312" t="s">
        <v>20</v>
      </c>
      <c r="K100" s="34"/>
      <c r="L100" s="38"/>
      <c r="M100" s="39"/>
      <c r="N100" s="311"/>
      <c r="Q100" s="32"/>
      <c r="R100" s="35"/>
      <c r="S100" s="36"/>
      <c r="T100" s="37"/>
      <c r="U100" s="35"/>
      <c r="V100" s="36"/>
      <c r="W100" s="32"/>
      <c r="X100" s="35"/>
      <c r="Y100" s="83"/>
      <c r="Z100" s="32"/>
      <c r="AA100" s="37"/>
      <c r="AB100" s="41"/>
      <c r="AC100" s="386" t="s">
        <v>568</v>
      </c>
    </row>
    <row r="101" spans="3:29" ht="6" customHeight="1">
      <c r="C101" s="35"/>
      <c r="F101" s="35"/>
      <c r="H101" s="37"/>
      <c r="I101" s="39"/>
      <c r="J101" s="312"/>
      <c r="K101" s="32"/>
      <c r="L101" s="32"/>
      <c r="M101" s="41"/>
      <c r="N101" s="311" t="s">
        <v>521</v>
      </c>
      <c r="Q101" s="32"/>
      <c r="R101" s="35"/>
      <c r="S101" s="36"/>
      <c r="T101" s="37"/>
      <c r="U101" s="35"/>
      <c r="V101" s="36"/>
      <c r="W101" s="32"/>
      <c r="X101" s="35"/>
      <c r="Y101" s="83"/>
      <c r="Z101" s="32"/>
      <c r="AA101" s="37"/>
      <c r="AB101" s="39"/>
      <c r="AC101" s="386"/>
    </row>
    <row r="102" spans="3:32" ht="6" customHeight="1">
      <c r="C102" s="35"/>
      <c r="F102" s="35"/>
      <c r="H102" s="37"/>
      <c r="I102" s="35"/>
      <c r="J102" s="79"/>
      <c r="K102" s="32"/>
      <c r="L102" s="32"/>
      <c r="M102" s="39"/>
      <c r="N102" s="311"/>
      <c r="Q102" s="32"/>
      <c r="R102" s="35"/>
      <c r="S102" s="36"/>
      <c r="T102" s="37"/>
      <c r="U102" s="35"/>
      <c r="V102" s="36"/>
      <c r="W102" s="32"/>
      <c r="X102" s="35"/>
      <c r="Y102" s="87"/>
      <c r="Z102" s="32"/>
      <c r="AA102" s="37"/>
      <c r="AB102" s="41"/>
      <c r="AC102" s="386" t="s">
        <v>475</v>
      </c>
      <c r="AF102" s="30"/>
    </row>
    <row r="103" spans="3:32" ht="6" customHeight="1">
      <c r="C103" s="35"/>
      <c r="F103" s="35"/>
      <c r="H103" s="37"/>
      <c r="I103" s="35"/>
      <c r="J103" s="79"/>
      <c r="L103" s="32"/>
      <c r="M103" s="41"/>
      <c r="N103" s="311" t="s">
        <v>558</v>
      </c>
      <c r="Q103" s="32"/>
      <c r="R103" s="35"/>
      <c r="S103" s="36"/>
      <c r="T103" s="37"/>
      <c r="U103" s="35"/>
      <c r="V103" s="36"/>
      <c r="W103" s="32"/>
      <c r="X103" s="35"/>
      <c r="Y103" s="87"/>
      <c r="Z103" s="32"/>
      <c r="AA103" s="32"/>
      <c r="AB103" s="39"/>
      <c r="AC103" s="386"/>
      <c r="AF103" s="30"/>
    </row>
    <row r="104" spans="3:32" ht="6" customHeight="1">
      <c r="C104" s="35"/>
      <c r="F104" s="35"/>
      <c r="H104" s="37"/>
      <c r="I104" s="35"/>
      <c r="J104" s="79"/>
      <c r="L104" s="32"/>
      <c r="M104" s="45"/>
      <c r="N104" s="311"/>
      <c r="Q104" s="32"/>
      <c r="R104" s="35"/>
      <c r="S104" s="36"/>
      <c r="T104" s="37"/>
      <c r="U104" s="35"/>
      <c r="V104" s="36"/>
      <c r="W104" s="32"/>
      <c r="X104" s="35"/>
      <c r="Y104" s="83"/>
      <c r="Z104" s="32"/>
      <c r="AA104" s="30"/>
      <c r="AB104" s="41"/>
      <c r="AC104" s="386" t="s">
        <v>417</v>
      </c>
      <c r="AF104" s="30"/>
    </row>
    <row r="105" spans="3:32" ht="6" customHeight="1">
      <c r="C105" s="35"/>
      <c r="F105" s="35"/>
      <c r="H105" s="37"/>
      <c r="I105" s="35"/>
      <c r="J105" s="79"/>
      <c r="L105" s="32"/>
      <c r="Q105" s="32"/>
      <c r="R105" s="35"/>
      <c r="S105" s="36"/>
      <c r="T105" s="37"/>
      <c r="U105" s="35"/>
      <c r="V105" s="36"/>
      <c r="W105" s="32"/>
      <c r="X105" s="35"/>
      <c r="Y105" s="36"/>
      <c r="Z105" s="32"/>
      <c r="AA105" s="30"/>
      <c r="AB105" s="30"/>
      <c r="AC105" s="386"/>
      <c r="AF105" s="30"/>
    </row>
    <row r="106" spans="3:32" ht="6" customHeight="1">
      <c r="C106" s="35"/>
      <c r="E106" s="32"/>
      <c r="F106" s="35"/>
      <c r="H106" s="37"/>
      <c r="I106" s="35"/>
      <c r="J106" s="79"/>
      <c r="L106" s="32"/>
      <c r="N106" s="311" t="s">
        <v>525</v>
      </c>
      <c r="Q106" s="32"/>
      <c r="R106" s="35"/>
      <c r="S106" s="36"/>
      <c r="T106" s="37"/>
      <c r="U106" s="35"/>
      <c r="V106" s="36"/>
      <c r="W106" s="32"/>
      <c r="X106" s="35"/>
      <c r="AF106" s="30"/>
    </row>
    <row r="107" spans="3:32" ht="6" customHeight="1">
      <c r="C107" s="35"/>
      <c r="D107" s="36"/>
      <c r="E107" s="37"/>
      <c r="F107" s="35"/>
      <c r="H107" s="37"/>
      <c r="I107" s="41"/>
      <c r="J107" s="312" t="s">
        <v>526</v>
      </c>
      <c r="K107" s="34"/>
      <c r="L107" s="34"/>
      <c r="M107" s="39"/>
      <c r="N107" s="311"/>
      <c r="Q107" s="32"/>
      <c r="R107" s="35"/>
      <c r="S107" s="36"/>
      <c r="T107" s="37"/>
      <c r="U107" s="35"/>
      <c r="V107" s="36"/>
      <c r="W107" s="32"/>
      <c r="X107" s="41"/>
      <c r="Y107" s="315" t="s">
        <v>461</v>
      </c>
      <c r="Z107" s="315"/>
      <c r="AA107" s="34"/>
      <c r="AB107" s="34"/>
      <c r="AC107" s="311" t="s">
        <v>462</v>
      </c>
      <c r="AF107" s="30"/>
    </row>
    <row r="108" spans="1:32" ht="6" customHeight="1">
      <c r="A108" s="32"/>
      <c r="B108" s="32"/>
      <c r="C108" s="35"/>
      <c r="D108" s="36"/>
      <c r="E108" s="37"/>
      <c r="F108" s="35"/>
      <c r="G108" s="49"/>
      <c r="H108" s="37"/>
      <c r="I108" s="39"/>
      <c r="J108" s="312"/>
      <c r="M108" s="41"/>
      <c r="N108" s="311" t="s">
        <v>455</v>
      </c>
      <c r="Q108" s="32"/>
      <c r="R108" s="35"/>
      <c r="S108" s="36"/>
      <c r="T108" s="37"/>
      <c r="U108" s="35"/>
      <c r="V108" s="36"/>
      <c r="W108" s="32"/>
      <c r="X108" s="39"/>
      <c r="Y108" s="315"/>
      <c r="Z108" s="315"/>
      <c r="AA108" s="45"/>
      <c r="AB108" s="45"/>
      <c r="AC108" s="311"/>
      <c r="AF108" s="30"/>
    </row>
    <row r="109" spans="1:24" ht="6" customHeight="1">
      <c r="A109" s="32"/>
      <c r="B109" s="32"/>
      <c r="C109" s="35"/>
      <c r="E109" s="37"/>
      <c r="F109" s="35"/>
      <c r="H109" s="32"/>
      <c r="I109" s="35"/>
      <c r="J109" s="79"/>
      <c r="L109" s="32"/>
      <c r="M109" s="45"/>
      <c r="N109" s="311"/>
      <c r="Q109" s="32"/>
      <c r="R109" s="35"/>
      <c r="S109" s="36"/>
      <c r="T109" s="37"/>
      <c r="U109" s="35"/>
      <c r="V109" s="36"/>
      <c r="W109" s="32"/>
      <c r="X109" s="35"/>
    </row>
    <row r="110" spans="1:29" ht="6" customHeight="1">
      <c r="A110" s="32"/>
      <c r="B110" s="32"/>
      <c r="C110" s="35"/>
      <c r="E110" s="37"/>
      <c r="F110" s="35"/>
      <c r="H110" s="37"/>
      <c r="I110" s="35"/>
      <c r="J110" s="79"/>
      <c r="K110" s="32"/>
      <c r="L110" s="32"/>
      <c r="Q110" s="32"/>
      <c r="R110" s="35"/>
      <c r="S110" s="36"/>
      <c r="T110" s="37"/>
      <c r="U110" s="35"/>
      <c r="V110" s="36"/>
      <c r="W110" s="32"/>
      <c r="X110" s="41"/>
      <c r="Y110" s="315" t="s">
        <v>464</v>
      </c>
      <c r="Z110" s="315"/>
      <c r="AA110" s="34"/>
      <c r="AB110" s="34"/>
      <c r="AC110" s="311" t="s">
        <v>465</v>
      </c>
    </row>
    <row r="111" spans="1:29" ht="6" customHeight="1">
      <c r="A111" s="32"/>
      <c r="B111" s="32"/>
      <c r="C111" s="35"/>
      <c r="E111" s="37"/>
      <c r="F111" s="41"/>
      <c r="G111" s="312" t="s">
        <v>334</v>
      </c>
      <c r="H111" s="34"/>
      <c r="I111" s="35"/>
      <c r="J111" s="79"/>
      <c r="K111" s="32"/>
      <c r="L111" s="32"/>
      <c r="M111" s="34"/>
      <c r="N111" s="311" t="s">
        <v>456</v>
      </c>
      <c r="Q111" s="32"/>
      <c r="R111" s="35"/>
      <c r="S111" s="36"/>
      <c r="T111" s="37"/>
      <c r="U111" s="35"/>
      <c r="V111" s="36"/>
      <c r="W111" s="32"/>
      <c r="X111" s="32"/>
      <c r="Y111" s="315"/>
      <c r="Z111" s="315"/>
      <c r="AA111" s="45"/>
      <c r="AB111" s="45"/>
      <c r="AC111" s="311"/>
    </row>
    <row r="112" spans="1:21" ht="6" customHeight="1">
      <c r="A112" s="32"/>
      <c r="B112" s="32"/>
      <c r="C112" s="35"/>
      <c r="E112" s="37"/>
      <c r="F112" s="35"/>
      <c r="G112" s="312"/>
      <c r="H112" s="37"/>
      <c r="I112" s="35"/>
      <c r="J112" s="79"/>
      <c r="M112" s="39"/>
      <c r="N112" s="311"/>
      <c r="Q112" s="32"/>
      <c r="R112" s="35"/>
      <c r="S112" s="36"/>
      <c r="T112" s="37"/>
      <c r="U112" s="35"/>
    </row>
    <row r="113" spans="1:29" ht="6" customHeight="1">
      <c r="A113" s="32"/>
      <c r="B113" s="32"/>
      <c r="C113" s="35"/>
      <c r="E113" s="37"/>
      <c r="F113" s="35"/>
      <c r="H113" s="37"/>
      <c r="I113" s="35"/>
      <c r="J113" s="83"/>
      <c r="L113" s="37"/>
      <c r="M113" s="41"/>
      <c r="N113" s="311" t="s">
        <v>457</v>
      </c>
      <c r="Q113" s="32"/>
      <c r="R113" s="35"/>
      <c r="S113" s="36"/>
      <c r="T113" s="37"/>
      <c r="U113" s="35"/>
      <c r="V113" s="36"/>
      <c r="W113" s="32"/>
      <c r="X113" s="30"/>
      <c r="AC113" s="311" t="s">
        <v>569</v>
      </c>
    </row>
    <row r="114" spans="1:29" ht="6" customHeight="1">
      <c r="A114" s="32"/>
      <c r="B114" s="32"/>
      <c r="C114" s="35"/>
      <c r="D114" s="36"/>
      <c r="E114" s="37"/>
      <c r="F114" s="35"/>
      <c r="H114" s="32"/>
      <c r="I114" s="35"/>
      <c r="J114" s="83"/>
      <c r="L114" s="37"/>
      <c r="M114" s="39"/>
      <c r="N114" s="311"/>
      <c r="Q114" s="32"/>
      <c r="R114" s="35"/>
      <c r="S114" s="36"/>
      <c r="T114" s="37"/>
      <c r="U114" s="35"/>
      <c r="V114" s="36"/>
      <c r="W114" s="32"/>
      <c r="X114" s="30"/>
      <c r="AB114" s="39"/>
      <c r="AC114" s="311"/>
    </row>
    <row r="115" spans="1:29" ht="6" customHeight="1">
      <c r="A115" s="32"/>
      <c r="B115" s="32"/>
      <c r="C115" s="35"/>
      <c r="D115" s="36"/>
      <c r="E115" s="37"/>
      <c r="F115" s="35"/>
      <c r="H115" s="37"/>
      <c r="I115" s="41"/>
      <c r="J115" s="312" t="s">
        <v>458</v>
      </c>
      <c r="K115" s="34"/>
      <c r="L115" s="34"/>
      <c r="M115" s="41"/>
      <c r="N115" s="311" t="s">
        <v>459</v>
      </c>
      <c r="Q115" s="32"/>
      <c r="R115" s="35"/>
      <c r="S115" s="36"/>
      <c r="T115" s="37"/>
      <c r="U115" s="35"/>
      <c r="V115" s="36"/>
      <c r="W115" s="32"/>
      <c r="X115" s="81"/>
      <c r="Y115" s="394" t="s">
        <v>571</v>
      </c>
      <c r="Z115" s="81"/>
      <c r="AA115" s="82"/>
      <c r="AB115" s="41"/>
      <c r="AC115" s="311" t="s">
        <v>570</v>
      </c>
    </row>
    <row r="116" spans="1:29" ht="6" customHeight="1">
      <c r="A116" s="32"/>
      <c r="B116" s="32"/>
      <c r="C116" s="35"/>
      <c r="D116" s="36"/>
      <c r="E116" s="37"/>
      <c r="F116" s="35"/>
      <c r="H116" s="37"/>
      <c r="I116" s="35"/>
      <c r="J116" s="312"/>
      <c r="K116" s="32"/>
      <c r="L116" s="32"/>
      <c r="M116" s="39"/>
      <c r="N116" s="311"/>
      <c r="Q116" s="32"/>
      <c r="R116" s="35"/>
      <c r="S116" s="36"/>
      <c r="T116" s="37"/>
      <c r="U116" s="35"/>
      <c r="V116" s="36"/>
      <c r="W116" s="32"/>
      <c r="X116" s="85"/>
      <c r="Y116" s="394"/>
      <c r="AB116" s="39"/>
      <c r="AC116" s="311"/>
    </row>
    <row r="117" spans="1:29" ht="6" customHeight="1">
      <c r="A117" s="32"/>
      <c r="B117" s="32"/>
      <c r="C117" s="35"/>
      <c r="D117" s="36"/>
      <c r="E117" s="37"/>
      <c r="F117" s="35"/>
      <c r="H117" s="37"/>
      <c r="I117" s="35"/>
      <c r="J117" s="79"/>
      <c r="L117" s="32"/>
      <c r="M117" s="41"/>
      <c r="N117" s="311" t="s">
        <v>460</v>
      </c>
      <c r="Q117" s="32"/>
      <c r="R117" s="35"/>
      <c r="S117" s="36"/>
      <c r="T117" s="37"/>
      <c r="U117" s="35"/>
      <c r="V117" s="36"/>
      <c r="W117" s="32"/>
      <c r="X117" s="86"/>
      <c r="Y117" s="80"/>
      <c r="AB117" s="41"/>
      <c r="AC117" s="311" t="s">
        <v>451</v>
      </c>
    </row>
    <row r="118" spans="1:29" ht="6" customHeight="1">
      <c r="A118" s="32"/>
      <c r="B118" s="32"/>
      <c r="C118" s="35"/>
      <c r="D118" s="36"/>
      <c r="E118" s="37"/>
      <c r="F118" s="35"/>
      <c r="H118" s="37"/>
      <c r="I118" s="35"/>
      <c r="J118" s="79"/>
      <c r="L118" s="37"/>
      <c r="M118" s="39"/>
      <c r="N118" s="311"/>
      <c r="Q118" s="32"/>
      <c r="R118" s="35"/>
      <c r="S118" s="36"/>
      <c r="T118" s="37"/>
      <c r="U118" s="35"/>
      <c r="V118" s="36"/>
      <c r="W118" s="32"/>
      <c r="X118" s="86"/>
      <c r="Y118" s="80"/>
      <c r="AC118" s="311"/>
    </row>
    <row r="119" spans="1:25" ht="6" customHeight="1">
      <c r="A119" s="32"/>
      <c r="B119" s="32"/>
      <c r="C119" s="35"/>
      <c r="D119" s="36"/>
      <c r="E119" s="37"/>
      <c r="F119" s="35"/>
      <c r="H119" s="37"/>
      <c r="I119" s="35"/>
      <c r="J119" s="79"/>
      <c r="L119" s="32"/>
      <c r="M119" s="41"/>
      <c r="N119" s="311" t="s">
        <v>463</v>
      </c>
      <c r="Q119" s="32"/>
      <c r="R119" s="35"/>
      <c r="S119" s="36"/>
      <c r="T119" s="37"/>
      <c r="U119" s="35"/>
      <c r="V119" s="36"/>
      <c r="W119" s="32"/>
      <c r="X119" s="86"/>
      <c r="Y119" s="80"/>
    </row>
    <row r="120" spans="1:29" ht="6" customHeight="1">
      <c r="A120" s="32"/>
      <c r="B120" s="32"/>
      <c r="C120" s="35"/>
      <c r="D120" s="388" t="s">
        <v>301</v>
      </c>
      <c r="E120" s="37"/>
      <c r="F120" s="35"/>
      <c r="H120" s="37"/>
      <c r="I120" s="35"/>
      <c r="J120" s="79"/>
      <c r="L120" s="32"/>
      <c r="M120" s="45"/>
      <c r="N120" s="311"/>
      <c r="Q120" s="32"/>
      <c r="R120" s="35"/>
      <c r="S120" s="36"/>
      <c r="T120" s="37"/>
      <c r="U120" s="35"/>
      <c r="V120" s="36"/>
      <c r="W120" s="32"/>
      <c r="X120" s="35"/>
      <c r="AC120" s="311" t="s">
        <v>522</v>
      </c>
    </row>
    <row r="121" spans="1:29" ht="6" customHeight="1">
      <c r="A121" s="32"/>
      <c r="B121" s="32"/>
      <c r="C121" s="35"/>
      <c r="D121" s="388"/>
      <c r="E121" s="37"/>
      <c r="F121" s="35"/>
      <c r="H121" s="37"/>
      <c r="I121" s="35"/>
      <c r="J121" s="79"/>
      <c r="L121" s="32"/>
      <c r="Q121" s="32"/>
      <c r="R121" s="35"/>
      <c r="S121" s="36"/>
      <c r="T121" s="37"/>
      <c r="U121" s="35"/>
      <c r="V121" s="36"/>
      <c r="W121" s="32"/>
      <c r="X121" s="35"/>
      <c r="AB121" s="39"/>
      <c r="AC121" s="311"/>
    </row>
    <row r="122" spans="1:32" ht="6" customHeight="1">
      <c r="A122" s="32"/>
      <c r="B122" s="32"/>
      <c r="C122" s="35"/>
      <c r="D122" s="388"/>
      <c r="E122" s="37"/>
      <c r="F122" s="35"/>
      <c r="H122" s="37"/>
      <c r="I122" s="35"/>
      <c r="J122" s="79"/>
      <c r="L122" s="32"/>
      <c r="M122" s="34"/>
      <c r="N122" s="311" t="s">
        <v>462</v>
      </c>
      <c r="Q122" s="32"/>
      <c r="R122" s="35"/>
      <c r="S122" s="36"/>
      <c r="T122" s="37"/>
      <c r="U122" s="35"/>
      <c r="V122" s="36"/>
      <c r="W122" s="32"/>
      <c r="X122" s="41"/>
      <c r="Y122" s="312" t="s">
        <v>523</v>
      </c>
      <c r="Z122" s="34"/>
      <c r="AA122" s="34"/>
      <c r="AB122" s="41"/>
      <c r="AC122" s="311" t="s">
        <v>524</v>
      </c>
      <c r="AF122" s="25"/>
    </row>
    <row r="123" spans="1:29" ht="6" customHeight="1">
      <c r="A123" s="32"/>
      <c r="B123" s="32"/>
      <c r="C123" s="35"/>
      <c r="D123" s="388"/>
      <c r="E123" s="37"/>
      <c r="F123" s="35"/>
      <c r="H123" s="37"/>
      <c r="I123" s="35"/>
      <c r="J123" s="79"/>
      <c r="M123" s="39"/>
      <c r="N123" s="311"/>
      <c r="Q123" s="32"/>
      <c r="R123" s="35"/>
      <c r="S123" s="36"/>
      <c r="T123" s="37"/>
      <c r="U123" s="35"/>
      <c r="V123" s="36"/>
      <c r="W123" s="32"/>
      <c r="X123" s="86"/>
      <c r="Y123" s="312"/>
      <c r="Z123" s="31"/>
      <c r="AA123" s="40"/>
      <c r="AB123" s="39"/>
      <c r="AC123" s="311"/>
    </row>
    <row r="124" spans="1:29" ht="6" customHeight="1">
      <c r="A124" s="32"/>
      <c r="B124" s="32"/>
      <c r="C124" s="35"/>
      <c r="D124" s="388"/>
      <c r="E124" s="37"/>
      <c r="F124" s="35"/>
      <c r="H124" s="37"/>
      <c r="J124" s="79"/>
      <c r="M124" s="41"/>
      <c r="N124" s="311" t="s">
        <v>466</v>
      </c>
      <c r="Q124" s="32"/>
      <c r="R124" s="35"/>
      <c r="S124" s="36"/>
      <c r="T124" s="37"/>
      <c r="U124" s="35"/>
      <c r="V124" s="36"/>
      <c r="W124" s="32"/>
      <c r="X124" s="35"/>
      <c r="Y124" s="25"/>
      <c r="Z124" s="32"/>
      <c r="AA124" s="37"/>
      <c r="AB124" s="41"/>
      <c r="AC124" s="315" t="s">
        <v>415</v>
      </c>
    </row>
    <row r="125" spans="1:29" ht="6" customHeight="1">
      <c r="A125" s="32"/>
      <c r="B125" s="32"/>
      <c r="C125" s="41"/>
      <c r="D125" s="388"/>
      <c r="E125" s="38"/>
      <c r="F125" s="35"/>
      <c r="H125" s="32"/>
      <c r="I125" s="41"/>
      <c r="J125" s="312" t="s">
        <v>467</v>
      </c>
      <c r="K125" s="34"/>
      <c r="L125" s="42"/>
      <c r="M125" s="39"/>
      <c r="N125" s="311"/>
      <c r="Q125" s="32"/>
      <c r="R125" s="35"/>
      <c r="S125" s="36"/>
      <c r="T125" s="37"/>
      <c r="U125" s="35"/>
      <c r="V125" s="36"/>
      <c r="W125" s="32"/>
      <c r="X125" s="35"/>
      <c r="Y125" s="25"/>
      <c r="Z125" s="32"/>
      <c r="AC125" s="315"/>
    </row>
    <row r="126" spans="1:26" ht="6" customHeight="1">
      <c r="A126" s="32"/>
      <c r="B126" s="32"/>
      <c r="C126" s="35"/>
      <c r="D126" s="388"/>
      <c r="E126" s="37"/>
      <c r="F126" s="35"/>
      <c r="J126" s="312"/>
      <c r="K126" s="32"/>
      <c r="L126" s="32"/>
      <c r="M126" s="41"/>
      <c r="N126" s="311" t="s">
        <v>469</v>
      </c>
      <c r="Q126" s="32"/>
      <c r="R126" s="35"/>
      <c r="S126" s="36"/>
      <c r="T126" s="37"/>
      <c r="U126" s="35"/>
      <c r="V126" s="36"/>
      <c r="W126" s="32"/>
      <c r="X126" s="35"/>
      <c r="Y126" s="25"/>
      <c r="Z126" s="31"/>
    </row>
    <row r="127" spans="1:29" ht="6" customHeight="1">
      <c r="A127" s="32"/>
      <c r="B127" s="32"/>
      <c r="C127" s="35"/>
      <c r="D127" s="388"/>
      <c r="E127" s="37"/>
      <c r="J127" s="79"/>
      <c r="K127" s="32"/>
      <c r="L127" s="32"/>
      <c r="M127" s="39"/>
      <c r="N127" s="311"/>
      <c r="Q127" s="32"/>
      <c r="R127" s="35"/>
      <c r="S127" s="36"/>
      <c r="T127" s="37"/>
      <c r="U127" s="35"/>
      <c r="V127" s="36"/>
      <c r="W127" s="31"/>
      <c r="X127" s="35"/>
      <c r="Y127" s="25"/>
      <c r="Z127" s="31"/>
      <c r="AB127" s="34"/>
      <c r="AC127" s="311" t="s">
        <v>572</v>
      </c>
    </row>
    <row r="128" spans="1:29" ht="6" customHeight="1">
      <c r="A128" s="32"/>
      <c r="B128" s="32"/>
      <c r="C128" s="35"/>
      <c r="D128" s="388"/>
      <c r="E128" s="37"/>
      <c r="F128" s="35"/>
      <c r="J128" s="79"/>
      <c r="L128" s="32"/>
      <c r="M128" s="41"/>
      <c r="N128" s="311" t="s">
        <v>471</v>
      </c>
      <c r="Q128" s="32"/>
      <c r="R128" s="35"/>
      <c r="S128" s="36"/>
      <c r="T128" s="37"/>
      <c r="U128" s="35"/>
      <c r="V128" s="25"/>
      <c r="W128" s="31"/>
      <c r="X128" s="35"/>
      <c r="Y128" s="25"/>
      <c r="Z128" s="31"/>
      <c r="AB128" s="39"/>
      <c r="AC128" s="311"/>
    </row>
    <row r="129" spans="1:29" ht="6" customHeight="1">
      <c r="A129" s="32"/>
      <c r="B129" s="32"/>
      <c r="C129" s="35"/>
      <c r="D129" s="388"/>
      <c r="E129" s="37"/>
      <c r="F129" s="35"/>
      <c r="J129" s="79"/>
      <c r="K129" s="25"/>
      <c r="L129" s="32"/>
      <c r="M129" s="45"/>
      <c r="N129" s="311"/>
      <c r="Q129" s="32"/>
      <c r="R129" s="35"/>
      <c r="S129" s="36"/>
      <c r="T129" s="37"/>
      <c r="U129" s="35"/>
      <c r="V129" s="390" t="s">
        <v>580</v>
      </c>
      <c r="W129" s="38"/>
      <c r="X129" s="35"/>
      <c r="Y129" s="315" t="s">
        <v>574</v>
      </c>
      <c r="Z129" s="315"/>
      <c r="AA129" s="34"/>
      <c r="AB129" s="41"/>
      <c r="AC129" s="311" t="s">
        <v>573</v>
      </c>
    </row>
    <row r="130" spans="1:29" ht="6" customHeight="1">
      <c r="A130" s="32"/>
      <c r="B130" s="32"/>
      <c r="C130" s="35"/>
      <c r="D130" s="388"/>
      <c r="E130" s="37"/>
      <c r="F130" s="35"/>
      <c r="J130" s="79"/>
      <c r="Q130" s="32"/>
      <c r="R130" s="35"/>
      <c r="S130" s="36"/>
      <c r="T130" s="37"/>
      <c r="U130" s="35"/>
      <c r="V130" s="390"/>
      <c r="W130" s="31"/>
      <c r="X130" s="35"/>
      <c r="Y130" s="315"/>
      <c r="Z130" s="315"/>
      <c r="AA130" s="40"/>
      <c r="AB130" s="39"/>
      <c r="AC130" s="311"/>
    </row>
    <row r="131" spans="1:30" ht="6" customHeight="1">
      <c r="A131" s="32"/>
      <c r="B131" s="32"/>
      <c r="C131" s="35"/>
      <c r="D131" s="36"/>
      <c r="E131" s="37"/>
      <c r="F131" s="35"/>
      <c r="J131" s="79"/>
      <c r="K131" s="25"/>
      <c r="L131" s="32"/>
      <c r="M131" s="34"/>
      <c r="N131" s="311" t="s">
        <v>474</v>
      </c>
      <c r="O131" s="31"/>
      <c r="Q131" s="32"/>
      <c r="R131" s="35"/>
      <c r="S131" s="36"/>
      <c r="T131" s="37"/>
      <c r="U131" s="35"/>
      <c r="V131" s="36"/>
      <c r="W131" s="31"/>
      <c r="X131" s="35"/>
      <c r="AA131" s="37"/>
      <c r="AB131" s="41"/>
      <c r="AC131" s="311" t="s">
        <v>416</v>
      </c>
      <c r="AD131" s="311"/>
    </row>
    <row r="132" spans="1:30" ht="6" customHeight="1">
      <c r="A132" s="32"/>
      <c r="B132" s="32"/>
      <c r="C132" s="35"/>
      <c r="D132" s="36"/>
      <c r="E132" s="37"/>
      <c r="F132" s="35"/>
      <c r="J132" s="79"/>
      <c r="K132" s="25"/>
      <c r="M132" s="39"/>
      <c r="N132" s="311"/>
      <c r="Q132" s="32"/>
      <c r="R132" s="35"/>
      <c r="T132" s="37"/>
      <c r="U132" s="35"/>
      <c r="V132" s="36"/>
      <c r="W132" s="31"/>
      <c r="X132" s="35"/>
      <c r="AA132" s="32"/>
      <c r="AB132" s="45"/>
      <c r="AC132" s="311"/>
      <c r="AD132" s="311"/>
    </row>
    <row r="133" spans="1:28" ht="6" customHeight="1">
      <c r="A133" s="32"/>
      <c r="B133" s="32"/>
      <c r="C133" s="35"/>
      <c r="D133" s="36"/>
      <c r="E133" s="37"/>
      <c r="F133" s="35"/>
      <c r="H133" s="32"/>
      <c r="I133" s="32"/>
      <c r="J133" s="79"/>
      <c r="K133" s="25"/>
      <c r="L133" s="32"/>
      <c r="M133" s="41"/>
      <c r="N133" s="311" t="s">
        <v>476</v>
      </c>
      <c r="O133" s="31"/>
      <c r="Q133" s="32"/>
      <c r="R133" s="35"/>
      <c r="T133" s="37"/>
      <c r="U133" s="35"/>
      <c r="V133" s="25"/>
      <c r="W133" s="31"/>
      <c r="X133" s="35"/>
      <c r="AA133" s="32"/>
      <c r="AB133" s="32"/>
    </row>
    <row r="134" spans="1:29" ht="6" customHeight="1">
      <c r="A134" s="32"/>
      <c r="B134" s="32"/>
      <c r="C134" s="35"/>
      <c r="D134" s="36"/>
      <c r="E134" s="37"/>
      <c r="F134" s="35"/>
      <c r="J134" s="79"/>
      <c r="K134" s="25"/>
      <c r="M134" s="39"/>
      <c r="N134" s="311"/>
      <c r="O134" s="31"/>
      <c r="Q134" s="32"/>
      <c r="R134" s="35"/>
      <c r="T134" s="37"/>
      <c r="U134" s="35"/>
      <c r="V134" s="25"/>
      <c r="W134" s="31"/>
      <c r="X134" s="86"/>
      <c r="Z134" s="30"/>
      <c r="AA134" s="32"/>
      <c r="AB134" s="32"/>
      <c r="AC134" s="311" t="s">
        <v>575</v>
      </c>
    </row>
    <row r="135" spans="1:29" ht="6" customHeight="1">
      <c r="A135" s="32"/>
      <c r="B135" s="32"/>
      <c r="C135" s="35"/>
      <c r="D135" s="36"/>
      <c r="E135" s="37"/>
      <c r="F135" s="35"/>
      <c r="I135" s="34"/>
      <c r="J135" s="312" t="s">
        <v>477</v>
      </c>
      <c r="K135" s="55"/>
      <c r="L135" s="34"/>
      <c r="M135" s="41"/>
      <c r="N135" s="311" t="s">
        <v>478</v>
      </c>
      <c r="O135" s="31"/>
      <c r="Q135" s="32"/>
      <c r="R135" s="35"/>
      <c r="U135" s="35"/>
      <c r="X135" s="86"/>
      <c r="Z135" s="30"/>
      <c r="AA135" s="32"/>
      <c r="AB135" s="39"/>
      <c r="AC135" s="311"/>
    </row>
    <row r="136" spans="1:29" ht="6" customHeight="1">
      <c r="A136" s="32"/>
      <c r="B136" s="32"/>
      <c r="C136" s="35"/>
      <c r="D136" s="36"/>
      <c r="E136" s="37"/>
      <c r="F136" s="35"/>
      <c r="H136" s="37"/>
      <c r="I136" s="35"/>
      <c r="J136" s="312"/>
      <c r="K136" s="36"/>
      <c r="L136" s="32"/>
      <c r="M136" s="39"/>
      <c r="N136" s="311"/>
      <c r="O136" s="31"/>
      <c r="Q136" s="32"/>
      <c r="R136" s="35"/>
      <c r="U136" s="35"/>
      <c r="X136" s="86"/>
      <c r="Z136" s="30"/>
      <c r="AA136" s="32"/>
      <c r="AB136" s="41"/>
      <c r="AC136" s="311" t="s">
        <v>576</v>
      </c>
    </row>
    <row r="137" spans="1:29" ht="6" customHeight="1">
      <c r="A137" s="32"/>
      <c r="B137" s="32"/>
      <c r="C137" s="35"/>
      <c r="D137" s="36"/>
      <c r="E137" s="37"/>
      <c r="F137" s="35"/>
      <c r="H137" s="37"/>
      <c r="I137" s="35"/>
      <c r="J137" s="79"/>
      <c r="K137" s="25"/>
      <c r="L137" s="32"/>
      <c r="M137" s="41"/>
      <c r="N137" s="311" t="s">
        <v>479</v>
      </c>
      <c r="O137" s="311"/>
      <c r="Q137" s="32"/>
      <c r="R137" s="35"/>
      <c r="T137" s="30"/>
      <c r="U137" s="35"/>
      <c r="V137" s="30"/>
      <c r="W137" s="30"/>
      <c r="X137" s="86"/>
      <c r="Z137" s="30"/>
      <c r="AA137" s="32"/>
      <c r="AB137" s="39"/>
      <c r="AC137" s="311"/>
    </row>
    <row r="138" spans="1:31" ht="6" customHeight="1">
      <c r="A138" s="32"/>
      <c r="B138" s="32"/>
      <c r="C138" s="35"/>
      <c r="D138" s="36"/>
      <c r="E138" s="37"/>
      <c r="F138" s="35"/>
      <c r="H138" s="37"/>
      <c r="I138" s="35"/>
      <c r="J138" s="79"/>
      <c r="K138" s="25"/>
      <c r="L138" s="32"/>
      <c r="M138" s="35"/>
      <c r="N138" s="311"/>
      <c r="O138" s="311"/>
      <c r="Q138" s="32"/>
      <c r="R138" s="35"/>
      <c r="T138" s="30"/>
      <c r="U138" s="35"/>
      <c r="V138" s="30"/>
      <c r="W138" s="30"/>
      <c r="X138" s="86"/>
      <c r="Z138" s="30"/>
      <c r="AA138" s="32"/>
      <c r="AB138" s="41"/>
      <c r="AC138" s="311" t="s">
        <v>577</v>
      </c>
      <c r="AD138" s="30"/>
      <c r="AE138" s="30"/>
    </row>
    <row r="139" spans="1:31" ht="6" customHeight="1">
      <c r="A139" s="32"/>
      <c r="B139" s="32"/>
      <c r="C139" s="35"/>
      <c r="D139" s="36"/>
      <c r="E139" s="37"/>
      <c r="H139" s="37"/>
      <c r="I139" s="35"/>
      <c r="J139" s="79"/>
      <c r="K139" s="25"/>
      <c r="L139" s="32"/>
      <c r="M139" s="41"/>
      <c r="N139" s="311" t="s">
        <v>480</v>
      </c>
      <c r="Q139" s="32"/>
      <c r="R139" s="35"/>
      <c r="T139" s="30"/>
      <c r="U139" s="35"/>
      <c r="V139" s="30"/>
      <c r="W139" s="30"/>
      <c r="X139" s="84"/>
      <c r="Y139" s="312" t="s">
        <v>538</v>
      </c>
      <c r="Z139" s="81"/>
      <c r="AA139" s="38"/>
      <c r="AB139" s="39"/>
      <c r="AC139" s="311"/>
      <c r="AD139" s="30"/>
      <c r="AE139" s="30"/>
    </row>
    <row r="140" spans="1:31" ht="6" customHeight="1">
      <c r="A140" s="32"/>
      <c r="B140" s="32"/>
      <c r="C140" s="35"/>
      <c r="D140" s="36"/>
      <c r="E140" s="37"/>
      <c r="F140" s="35"/>
      <c r="H140" s="37"/>
      <c r="I140" s="35"/>
      <c r="J140" s="79"/>
      <c r="K140" s="25"/>
      <c r="L140" s="32"/>
      <c r="M140" s="32"/>
      <c r="N140" s="311"/>
      <c r="Q140" s="32"/>
      <c r="R140" s="35"/>
      <c r="T140" s="30"/>
      <c r="U140" s="35"/>
      <c r="V140" s="30"/>
      <c r="W140" s="30"/>
      <c r="X140" s="30"/>
      <c r="Y140" s="312"/>
      <c r="AA140" s="30"/>
      <c r="AB140" s="84"/>
      <c r="AC140" s="311" t="s">
        <v>578</v>
      </c>
      <c r="AD140" s="30"/>
      <c r="AE140" s="30"/>
    </row>
    <row r="141" spans="1:31" ht="6" customHeight="1">
      <c r="A141" s="32"/>
      <c r="B141" s="32"/>
      <c r="C141" s="35"/>
      <c r="D141" s="36"/>
      <c r="E141" s="37"/>
      <c r="F141" s="35"/>
      <c r="H141" s="37"/>
      <c r="I141" s="35"/>
      <c r="J141" s="79"/>
      <c r="K141" s="25"/>
      <c r="L141" s="32"/>
      <c r="O141" s="31"/>
      <c r="Q141" s="32"/>
      <c r="R141" s="35"/>
      <c r="T141" s="30"/>
      <c r="U141" s="35"/>
      <c r="V141" s="30"/>
      <c r="W141" s="30"/>
      <c r="X141" s="30"/>
      <c r="AA141" s="30"/>
      <c r="AB141" s="85"/>
      <c r="AC141" s="311"/>
      <c r="AD141" s="30"/>
      <c r="AE141" s="30"/>
    </row>
    <row r="142" spans="1:31" ht="6" customHeight="1">
      <c r="A142" s="32"/>
      <c r="B142" s="32"/>
      <c r="C142" s="35"/>
      <c r="D142" s="36"/>
      <c r="E142" s="37"/>
      <c r="F142" s="35"/>
      <c r="H142" s="37"/>
      <c r="I142" s="35"/>
      <c r="J142" s="79"/>
      <c r="K142" s="25"/>
      <c r="L142" s="32"/>
      <c r="M142" s="34"/>
      <c r="N142" s="311" t="s">
        <v>481</v>
      </c>
      <c r="O142" s="31"/>
      <c r="Q142" s="32"/>
      <c r="R142" s="35"/>
      <c r="T142" s="30"/>
      <c r="U142" s="35"/>
      <c r="V142" s="30"/>
      <c r="W142" s="30"/>
      <c r="X142" s="30"/>
      <c r="AA142" s="30"/>
      <c r="AB142" s="84"/>
      <c r="AC142" s="311" t="s">
        <v>579</v>
      </c>
      <c r="AD142" s="30"/>
      <c r="AE142" s="30"/>
    </row>
    <row r="143" spans="1:32" ht="6" customHeight="1">
      <c r="A143" s="32"/>
      <c r="B143" s="32"/>
      <c r="C143" s="35"/>
      <c r="D143" s="36"/>
      <c r="E143" s="37"/>
      <c r="F143" s="35"/>
      <c r="H143" s="37"/>
      <c r="I143" s="41"/>
      <c r="J143" s="312" t="s">
        <v>335</v>
      </c>
      <c r="K143" s="55"/>
      <c r="L143" s="38"/>
      <c r="M143" s="39"/>
      <c r="N143" s="311"/>
      <c r="Q143" s="32"/>
      <c r="R143" s="35"/>
      <c r="T143" s="30"/>
      <c r="U143" s="35"/>
      <c r="V143" s="30"/>
      <c r="W143" s="30"/>
      <c r="X143" s="30"/>
      <c r="AA143" s="30"/>
      <c r="AB143" s="85"/>
      <c r="AC143" s="311"/>
      <c r="AD143" s="30"/>
      <c r="AE143" s="30"/>
      <c r="AF143" s="49"/>
    </row>
    <row r="144" spans="1:32" ht="6" customHeight="1">
      <c r="A144" s="32"/>
      <c r="B144" s="32"/>
      <c r="C144" s="35"/>
      <c r="D144" s="36"/>
      <c r="E144" s="37"/>
      <c r="F144" s="35"/>
      <c r="H144" s="37"/>
      <c r="I144" s="35"/>
      <c r="J144" s="312"/>
      <c r="K144" s="25"/>
      <c r="L144" s="32"/>
      <c r="M144" s="41"/>
      <c r="N144" s="311" t="s">
        <v>617</v>
      </c>
      <c r="O144" s="311"/>
      <c r="Q144" s="32"/>
      <c r="R144" s="35"/>
      <c r="T144" s="30"/>
      <c r="U144" s="35"/>
      <c r="V144" s="30"/>
      <c r="W144" s="30"/>
      <c r="X144" s="30"/>
      <c r="AA144" s="30"/>
      <c r="AB144" s="84"/>
      <c r="AC144" s="311" t="s">
        <v>581</v>
      </c>
      <c r="AD144" s="311"/>
      <c r="AE144" s="311"/>
      <c r="AF144" s="25"/>
    </row>
    <row r="145" spans="1:32" ht="6" customHeight="1">
      <c r="A145" s="32"/>
      <c r="B145" s="32"/>
      <c r="C145" s="35"/>
      <c r="D145" s="36"/>
      <c r="E145" s="37"/>
      <c r="F145" s="35"/>
      <c r="I145" s="35"/>
      <c r="J145" s="79"/>
      <c r="K145" s="25"/>
      <c r="M145" s="32"/>
      <c r="N145" s="311"/>
      <c r="O145" s="311"/>
      <c r="Q145" s="32"/>
      <c r="R145" s="35"/>
      <c r="T145" s="30"/>
      <c r="U145" s="35"/>
      <c r="V145" s="30"/>
      <c r="W145" s="30"/>
      <c r="X145" s="30"/>
      <c r="AA145" s="30"/>
      <c r="AB145" s="30"/>
      <c r="AC145" s="311"/>
      <c r="AD145" s="311"/>
      <c r="AE145" s="311"/>
      <c r="AF145" s="25"/>
    </row>
    <row r="146" spans="1:32" ht="6" customHeight="1">
      <c r="A146" s="32"/>
      <c r="B146" s="32"/>
      <c r="C146" s="35"/>
      <c r="D146" s="36"/>
      <c r="E146" s="37"/>
      <c r="F146" s="41"/>
      <c r="G146" s="312" t="s">
        <v>205</v>
      </c>
      <c r="H146" s="34"/>
      <c r="I146" s="35"/>
      <c r="J146" s="79"/>
      <c r="K146" s="36"/>
      <c r="L146" s="32"/>
      <c r="O146" s="31"/>
      <c r="Q146" s="32"/>
      <c r="R146" s="35"/>
      <c r="T146" s="30"/>
      <c r="U146" s="35"/>
      <c r="V146" s="30"/>
      <c r="W146" s="30"/>
      <c r="X146" s="30"/>
      <c r="AA146" s="30"/>
      <c r="AB146" s="30"/>
      <c r="AC146" s="32"/>
      <c r="AD146" s="30"/>
      <c r="AE146" s="30"/>
      <c r="AF146" s="25"/>
    </row>
    <row r="147" spans="1:32" ht="6" customHeight="1">
      <c r="A147" s="32"/>
      <c r="B147" s="32"/>
      <c r="C147" s="35"/>
      <c r="D147" s="36"/>
      <c r="E147" s="37"/>
      <c r="F147" s="35"/>
      <c r="G147" s="312"/>
      <c r="H147" s="37"/>
      <c r="I147" s="35"/>
      <c r="J147" s="79"/>
      <c r="K147" s="36"/>
      <c r="L147" s="32"/>
      <c r="M147" s="34"/>
      <c r="N147" s="311" t="s">
        <v>336</v>
      </c>
      <c r="O147" s="31"/>
      <c r="Q147" s="32"/>
      <c r="R147" s="35"/>
      <c r="T147" s="30"/>
      <c r="U147" s="35"/>
      <c r="V147" s="30"/>
      <c r="W147" s="30"/>
      <c r="X147" s="30"/>
      <c r="AA147" s="30"/>
      <c r="AB147" s="30"/>
      <c r="AC147" s="32"/>
      <c r="AD147" s="30"/>
      <c r="AE147" s="30"/>
      <c r="AF147" s="25"/>
    </row>
    <row r="148" spans="1:32" ht="6" customHeight="1">
      <c r="A148" s="32"/>
      <c r="B148" s="32"/>
      <c r="C148" s="35"/>
      <c r="D148" s="36"/>
      <c r="E148" s="37"/>
      <c r="F148" s="35"/>
      <c r="H148" s="37"/>
      <c r="I148" s="35"/>
      <c r="J148" s="79"/>
      <c r="K148" s="36"/>
      <c r="M148" s="39"/>
      <c r="N148" s="311"/>
      <c r="Q148" s="32"/>
      <c r="R148" s="35"/>
      <c r="T148" s="30"/>
      <c r="U148" s="35"/>
      <c r="V148" s="30"/>
      <c r="W148" s="30"/>
      <c r="X148" s="30"/>
      <c r="AA148" s="30"/>
      <c r="AB148" s="30"/>
      <c r="AC148" s="32"/>
      <c r="AD148" s="30"/>
      <c r="AE148" s="30"/>
      <c r="AF148" s="25"/>
    </row>
    <row r="149" spans="1:32" ht="6" customHeight="1">
      <c r="A149" s="32"/>
      <c r="B149" s="32"/>
      <c r="C149" s="35"/>
      <c r="D149" s="36"/>
      <c r="E149" s="37"/>
      <c r="F149" s="35"/>
      <c r="H149" s="37"/>
      <c r="J149" s="79"/>
      <c r="M149" s="41"/>
      <c r="N149" s="311" t="s">
        <v>337</v>
      </c>
      <c r="O149" s="31"/>
      <c r="Q149" s="32"/>
      <c r="R149" s="35"/>
      <c r="T149" s="30"/>
      <c r="U149" s="35"/>
      <c r="V149" s="30"/>
      <c r="W149" s="30"/>
      <c r="X149" s="30"/>
      <c r="AA149" s="30"/>
      <c r="AB149" s="30"/>
      <c r="AC149" s="32"/>
      <c r="AD149" s="30"/>
      <c r="AE149" s="30"/>
      <c r="AF149" s="25"/>
    </row>
    <row r="150" spans="1:32" ht="6" customHeight="1">
      <c r="A150" s="32"/>
      <c r="B150" s="32"/>
      <c r="C150" s="35"/>
      <c r="D150" s="36"/>
      <c r="E150" s="37"/>
      <c r="F150" s="35"/>
      <c r="H150" s="37"/>
      <c r="I150" s="41"/>
      <c r="J150" s="312" t="s">
        <v>207</v>
      </c>
      <c r="K150" s="55"/>
      <c r="L150" s="34"/>
      <c r="M150" s="39"/>
      <c r="N150" s="311"/>
      <c r="O150" s="31"/>
      <c r="Q150" s="32"/>
      <c r="R150" s="35"/>
      <c r="T150" s="30"/>
      <c r="U150" s="35"/>
      <c r="V150" s="30"/>
      <c r="W150" s="30"/>
      <c r="X150" s="30"/>
      <c r="AA150" s="30"/>
      <c r="AB150" s="30"/>
      <c r="AC150" s="32"/>
      <c r="AD150" s="30"/>
      <c r="AE150" s="30"/>
      <c r="AF150" s="25"/>
    </row>
    <row r="151" spans="1:32" ht="6" customHeight="1">
      <c r="A151" s="32"/>
      <c r="B151" s="32"/>
      <c r="C151" s="35"/>
      <c r="D151" s="36"/>
      <c r="E151" s="37"/>
      <c r="F151" s="35"/>
      <c r="I151" s="39"/>
      <c r="J151" s="312"/>
      <c r="K151" s="25"/>
      <c r="L151" s="45"/>
      <c r="M151" s="41"/>
      <c r="N151" s="311" t="s">
        <v>239</v>
      </c>
      <c r="O151" s="311"/>
      <c r="P151" s="311"/>
      <c r="Q151" s="32"/>
      <c r="R151" s="35"/>
      <c r="T151" s="30"/>
      <c r="U151" s="35"/>
      <c r="V151" s="30"/>
      <c r="W151" s="30"/>
      <c r="X151" s="30"/>
      <c r="AA151" s="30"/>
      <c r="AB151" s="30"/>
      <c r="AC151" s="32"/>
      <c r="AD151" s="30"/>
      <c r="AE151" s="30"/>
      <c r="AF151" s="25"/>
    </row>
    <row r="152" spans="1:32" ht="6" customHeight="1">
      <c r="A152" s="32"/>
      <c r="B152" s="32"/>
      <c r="C152" s="35"/>
      <c r="D152" s="36"/>
      <c r="E152" s="37"/>
      <c r="F152" s="35"/>
      <c r="I152" s="35"/>
      <c r="M152" s="39"/>
      <c r="N152" s="311"/>
      <c r="O152" s="311"/>
      <c r="P152" s="311"/>
      <c r="Q152" s="32"/>
      <c r="R152" s="35"/>
      <c r="T152" s="30"/>
      <c r="U152" s="35"/>
      <c r="V152" s="30"/>
      <c r="W152" s="30"/>
      <c r="X152" s="30"/>
      <c r="AA152" s="30"/>
      <c r="AB152" s="30"/>
      <c r="AC152" s="32"/>
      <c r="AD152" s="30"/>
      <c r="AE152" s="30"/>
      <c r="AF152" s="25"/>
    </row>
    <row r="153" spans="1:32" ht="6" customHeight="1">
      <c r="A153" s="32"/>
      <c r="B153" s="32"/>
      <c r="C153" s="35"/>
      <c r="D153" s="36"/>
      <c r="E153" s="37"/>
      <c r="F153" s="35"/>
      <c r="I153" s="35"/>
      <c r="M153" s="41"/>
      <c r="N153" s="311" t="s">
        <v>407</v>
      </c>
      <c r="Q153" s="32"/>
      <c r="R153" s="35"/>
      <c r="U153" s="35"/>
      <c r="AA153" s="30"/>
      <c r="AB153" s="30"/>
      <c r="AC153" s="32"/>
      <c r="AD153" s="30"/>
      <c r="AE153" s="30"/>
      <c r="AF153" s="25"/>
    </row>
    <row r="154" spans="1:32" ht="6" customHeight="1">
      <c r="A154" s="32"/>
      <c r="B154" s="32"/>
      <c r="C154" s="35"/>
      <c r="D154" s="36"/>
      <c r="E154" s="37"/>
      <c r="F154" s="35"/>
      <c r="I154" s="35"/>
      <c r="M154" s="45"/>
      <c r="N154" s="311"/>
      <c r="Q154" s="32"/>
      <c r="R154" s="35"/>
      <c r="U154" s="35"/>
      <c r="Y154" s="30"/>
      <c r="Z154" s="30"/>
      <c r="AA154" s="30"/>
      <c r="AB154" s="30"/>
      <c r="AC154" s="32"/>
      <c r="AD154" s="30"/>
      <c r="AE154" s="30"/>
      <c r="AF154" s="25"/>
    </row>
    <row r="155" spans="1:32" ht="6" customHeight="1">
      <c r="A155" s="32"/>
      <c r="B155" s="32"/>
      <c r="C155" s="35"/>
      <c r="D155" s="36"/>
      <c r="E155" s="37"/>
      <c r="F155" s="35"/>
      <c r="I155" s="35"/>
      <c r="Q155" s="32"/>
      <c r="R155" s="35"/>
      <c r="U155" s="35"/>
      <c r="Y155" s="30"/>
      <c r="Z155" s="30"/>
      <c r="AA155" s="30"/>
      <c r="AB155" s="30"/>
      <c r="AC155" s="32"/>
      <c r="AD155" s="30"/>
      <c r="AE155" s="30"/>
      <c r="AF155" s="25"/>
    </row>
    <row r="156" spans="1:32" ht="6" customHeight="1">
      <c r="A156" s="32"/>
      <c r="B156" s="32"/>
      <c r="C156" s="35"/>
      <c r="D156" s="36"/>
      <c r="E156" s="37"/>
      <c r="F156" s="35"/>
      <c r="I156" s="35"/>
      <c r="N156" s="311" t="s">
        <v>559</v>
      </c>
      <c r="Q156" s="32"/>
      <c r="R156" s="35"/>
      <c r="U156" s="35"/>
      <c r="Y156" s="30"/>
      <c r="Z156" s="30"/>
      <c r="AA156" s="30"/>
      <c r="AB156" s="30"/>
      <c r="AC156" s="32"/>
      <c r="AD156" s="30"/>
      <c r="AE156" s="30"/>
      <c r="AF156" s="25"/>
    </row>
    <row r="157" spans="1:32" ht="6" customHeight="1">
      <c r="A157" s="32"/>
      <c r="B157" s="32"/>
      <c r="C157" s="35"/>
      <c r="D157" s="36"/>
      <c r="E157" s="37"/>
      <c r="F157" s="35"/>
      <c r="I157" s="41"/>
      <c r="J157" s="312" t="s">
        <v>304</v>
      </c>
      <c r="K157" s="55"/>
      <c r="L157" s="34"/>
      <c r="M157" s="39"/>
      <c r="N157" s="311"/>
      <c r="Q157" s="32"/>
      <c r="R157" s="35"/>
      <c r="T157" s="30"/>
      <c r="U157" s="35"/>
      <c r="V157" s="30"/>
      <c r="W157" s="30"/>
      <c r="X157" s="30"/>
      <c r="Y157" s="30"/>
      <c r="Z157" s="30"/>
      <c r="AA157" s="30"/>
      <c r="AB157" s="30"/>
      <c r="AC157" s="32"/>
      <c r="AD157" s="30"/>
      <c r="AE157" s="30"/>
      <c r="AF157" s="25"/>
    </row>
    <row r="158" spans="1:31" ht="6" customHeight="1">
      <c r="A158" s="32"/>
      <c r="B158" s="32"/>
      <c r="C158" s="35"/>
      <c r="D158" s="36"/>
      <c r="E158" s="37"/>
      <c r="F158" s="35"/>
      <c r="J158" s="312"/>
      <c r="M158" s="41"/>
      <c r="N158" s="311" t="s">
        <v>347</v>
      </c>
      <c r="Q158" s="32"/>
      <c r="R158" s="35"/>
      <c r="T158" s="30"/>
      <c r="U158" s="35"/>
      <c r="V158" s="30"/>
      <c r="W158" s="30"/>
      <c r="X158" s="30"/>
      <c r="Y158" s="30"/>
      <c r="Z158" s="30"/>
      <c r="AA158" s="30"/>
      <c r="AB158" s="30"/>
      <c r="AC158" s="32"/>
      <c r="AD158" s="30"/>
      <c r="AE158" s="30"/>
    </row>
    <row r="159" spans="1:31" ht="6" customHeight="1">
      <c r="A159" s="32"/>
      <c r="B159" s="32"/>
      <c r="C159" s="35"/>
      <c r="D159" s="36"/>
      <c r="E159" s="37"/>
      <c r="F159" s="32"/>
      <c r="G159" s="36"/>
      <c r="H159" s="32"/>
      <c r="I159" s="32"/>
      <c r="J159" s="36"/>
      <c r="K159" s="32"/>
      <c r="L159" s="32"/>
      <c r="M159" s="32"/>
      <c r="N159" s="311"/>
      <c r="R159" s="35"/>
      <c r="T159" s="30"/>
      <c r="U159" s="35"/>
      <c r="V159" s="30"/>
      <c r="W159" s="30"/>
      <c r="X159" s="30"/>
      <c r="Y159" s="30"/>
      <c r="Z159" s="30"/>
      <c r="AA159" s="30"/>
      <c r="AB159" s="30"/>
      <c r="AC159" s="32"/>
      <c r="AD159" s="30"/>
      <c r="AE159" s="30"/>
    </row>
  </sheetData>
  <mergeCells count="183">
    <mergeCell ref="AC74:AC75"/>
    <mergeCell ref="AC76:AC77"/>
    <mergeCell ref="N158:N159"/>
    <mergeCell ref="J157:J158"/>
    <mergeCell ref="N142:N143"/>
    <mergeCell ref="AC115:AC116"/>
    <mergeCell ref="Y115:Y116"/>
    <mergeCell ref="AC98:AC99"/>
    <mergeCell ref="AC102:AC103"/>
    <mergeCell ref="AC113:AC114"/>
    <mergeCell ref="N71:N72"/>
    <mergeCell ref="N83:N84"/>
    <mergeCell ref="N108:N109"/>
    <mergeCell ref="N74:N75"/>
    <mergeCell ref="N103:N104"/>
    <mergeCell ref="N106:N107"/>
    <mergeCell ref="N99:N100"/>
    <mergeCell ref="AC71:AC72"/>
    <mergeCell ref="AC59:AD60"/>
    <mergeCell ref="AC61:AC62"/>
    <mergeCell ref="AC63:AC64"/>
    <mergeCell ref="V45:V46"/>
    <mergeCell ref="Y16:Y17"/>
    <mergeCell ref="V89:V90"/>
    <mergeCell ref="Y76:Y77"/>
    <mergeCell ref="Y61:Y62"/>
    <mergeCell ref="Y66:Z67"/>
    <mergeCell ref="Y22:Y23"/>
    <mergeCell ref="Y70:Y71"/>
    <mergeCell ref="N94:N95"/>
    <mergeCell ref="N92:N93"/>
    <mergeCell ref="N90:N91"/>
    <mergeCell ref="Y110:Z111"/>
    <mergeCell ref="Y98:Y99"/>
    <mergeCell ref="Y107:Z108"/>
    <mergeCell ref="N59:N60"/>
    <mergeCell ref="N64:N65"/>
    <mergeCell ref="N50:O51"/>
    <mergeCell ref="AC100:AC101"/>
    <mergeCell ref="N78:N79"/>
    <mergeCell ref="N76:N77"/>
    <mergeCell ref="N85:N86"/>
    <mergeCell ref="N81:N82"/>
    <mergeCell ref="AC94:AC95"/>
    <mergeCell ref="AC96:AC97"/>
    <mergeCell ref="N88:N89"/>
    <mergeCell ref="N27:O28"/>
    <mergeCell ref="N29:P30"/>
    <mergeCell ref="N25:O26"/>
    <mergeCell ref="N39:P40"/>
    <mergeCell ref="N42:N43"/>
    <mergeCell ref="N62:N63"/>
    <mergeCell ref="N37:N38"/>
    <mergeCell ref="N69:N70"/>
    <mergeCell ref="N32:O33"/>
    <mergeCell ref="N153:N154"/>
    <mergeCell ref="N147:N148"/>
    <mergeCell ref="N113:N114"/>
    <mergeCell ref="N117:N118"/>
    <mergeCell ref="N128:N129"/>
    <mergeCell ref="N149:N150"/>
    <mergeCell ref="N151:P152"/>
    <mergeCell ref="N137:O138"/>
    <mergeCell ref="N133:N134"/>
    <mergeCell ref="N119:N120"/>
    <mergeCell ref="AC83:AC84"/>
    <mergeCell ref="AC85:AC86"/>
    <mergeCell ref="AC87:AC88"/>
    <mergeCell ref="AC15:AC16"/>
    <mergeCell ref="AC17:AC18"/>
    <mergeCell ref="AC20:AC21"/>
    <mergeCell ref="AC78:AD79"/>
    <mergeCell ref="AC81:AC82"/>
    <mergeCell ref="AC48:AC49"/>
    <mergeCell ref="AC50:AC51"/>
    <mergeCell ref="AC8:AC9"/>
    <mergeCell ref="AC10:AC11"/>
    <mergeCell ref="AC6:AC7"/>
    <mergeCell ref="N14:N15"/>
    <mergeCell ref="Y9:Y10"/>
    <mergeCell ref="Y11:Y12"/>
    <mergeCell ref="Y13:Z14"/>
    <mergeCell ref="N6:O7"/>
    <mergeCell ref="N8:O9"/>
    <mergeCell ref="N10:O11"/>
    <mergeCell ref="G146:G147"/>
    <mergeCell ref="G111:G112"/>
    <mergeCell ref="N122:N123"/>
    <mergeCell ref="N124:N125"/>
    <mergeCell ref="N139:N140"/>
    <mergeCell ref="J143:J144"/>
    <mergeCell ref="J125:J126"/>
    <mergeCell ref="N115:N116"/>
    <mergeCell ref="N144:O145"/>
    <mergeCell ref="N126:N127"/>
    <mergeCell ref="N156:N157"/>
    <mergeCell ref="AC56:AE57"/>
    <mergeCell ref="AC136:AC137"/>
    <mergeCell ref="N135:N136"/>
    <mergeCell ref="Y129:Z130"/>
    <mergeCell ref="N131:N132"/>
    <mergeCell ref="AC69:AC70"/>
    <mergeCell ref="AC107:AC108"/>
    <mergeCell ref="AC89:AC90"/>
    <mergeCell ref="N111:N112"/>
    <mergeCell ref="AC92:AC93"/>
    <mergeCell ref="A84:A95"/>
    <mergeCell ref="D35:D45"/>
    <mergeCell ref="AC27:AC28"/>
    <mergeCell ref="N66:N67"/>
    <mergeCell ref="N52:O53"/>
    <mergeCell ref="Y85:Y86"/>
    <mergeCell ref="N55:N56"/>
    <mergeCell ref="AC54:AE55"/>
    <mergeCell ref="AC38:AC39"/>
    <mergeCell ref="AC104:AC105"/>
    <mergeCell ref="AC134:AC135"/>
    <mergeCell ref="AC122:AC123"/>
    <mergeCell ref="AC110:AC111"/>
    <mergeCell ref="AC120:AC121"/>
    <mergeCell ref="AC127:AC128"/>
    <mergeCell ref="AC129:AC130"/>
    <mergeCell ref="AC117:AC118"/>
    <mergeCell ref="AC124:AC125"/>
    <mergeCell ref="AC131:AD132"/>
    <mergeCell ref="J57:J58"/>
    <mergeCell ref="Y30:Z31"/>
    <mergeCell ref="J43:K44"/>
    <mergeCell ref="J47:K48"/>
    <mergeCell ref="J33:K34"/>
    <mergeCell ref="Y45:Z46"/>
    <mergeCell ref="J51:J52"/>
    <mergeCell ref="N34:O35"/>
    <mergeCell ref="N57:N58"/>
    <mergeCell ref="N47:N48"/>
    <mergeCell ref="J150:J151"/>
    <mergeCell ref="J64:J65"/>
    <mergeCell ref="J76:J77"/>
    <mergeCell ref="J83:J84"/>
    <mergeCell ref="J100:J101"/>
    <mergeCell ref="J91:J92"/>
    <mergeCell ref="J107:J108"/>
    <mergeCell ref="J70:K71"/>
    <mergeCell ref="J135:J136"/>
    <mergeCell ref="D120:D130"/>
    <mergeCell ref="J115:J116"/>
    <mergeCell ref="V15:V16"/>
    <mergeCell ref="G74:G75"/>
    <mergeCell ref="N97:N98"/>
    <mergeCell ref="N101:N102"/>
    <mergeCell ref="V129:V130"/>
    <mergeCell ref="D69:D83"/>
    <mergeCell ref="N44:N45"/>
    <mergeCell ref="G29:G30"/>
    <mergeCell ref="N17:N18"/>
    <mergeCell ref="J38:J39"/>
    <mergeCell ref="AC12:AE13"/>
    <mergeCell ref="AC31:AE32"/>
    <mergeCell ref="N19:P20"/>
    <mergeCell ref="N22:N23"/>
    <mergeCell ref="AC44:AC45"/>
    <mergeCell ref="AC40:AC41"/>
    <mergeCell ref="AC46:AC47"/>
    <mergeCell ref="AC42:AC43"/>
    <mergeCell ref="Y122:Y123"/>
    <mergeCell ref="AC33:AC34"/>
    <mergeCell ref="N12:O13"/>
    <mergeCell ref="V17:V18"/>
    <mergeCell ref="V19:W20"/>
    <mergeCell ref="AC22:AE23"/>
    <mergeCell ref="AC24:AE25"/>
    <mergeCell ref="AC52:AC53"/>
    <mergeCell ref="AC36:AC37"/>
    <mergeCell ref="AC29:AC30"/>
    <mergeCell ref="J10:J11"/>
    <mergeCell ref="J27:J28"/>
    <mergeCell ref="J18:J19"/>
    <mergeCell ref="J22:J23"/>
    <mergeCell ref="AC144:AE145"/>
    <mergeCell ref="Y139:Y140"/>
    <mergeCell ref="AC138:AC139"/>
    <mergeCell ref="AC140:AC141"/>
    <mergeCell ref="AC142:AC143"/>
  </mergeCells>
  <printOptions/>
  <pageMargins left="0.5905511811023623" right="0.5905511811023623" top="0.984251968503937" bottom="0.7874015748031497" header="0.4724409448818898" footer="0.11811023622047245"/>
  <pageSetup fitToHeight="0" horizontalDpi="600" verticalDpi="600" orientation="portrait" paperSize="9" scale="71" r:id="rId2"/>
  <headerFooter alignWithMargins="0">
    <oddHeader>&amp;L 184　　　議会 ・ 行財政</oddHeader>
    <oddFooter>&amp;C
</oddFooter>
  </headerFooter>
  <drawing r:id="rId1"/>
</worksheet>
</file>

<file path=xl/worksheets/sheet7.xml><?xml version="1.0" encoding="utf-8"?>
<worksheet xmlns="http://schemas.openxmlformats.org/spreadsheetml/2006/main" xmlns:r="http://schemas.openxmlformats.org/officeDocument/2006/relationships">
  <sheetPr>
    <tabColor indexed="8"/>
  </sheetPr>
  <dimension ref="A1:FC226"/>
  <sheetViews>
    <sheetView workbookViewId="0" topLeftCell="A88">
      <selection activeCell="V9" sqref="V9"/>
    </sheetView>
  </sheetViews>
  <sheetFormatPr defaultColWidth="9.00390625" defaultRowHeight="13.5"/>
  <cols>
    <col min="1" max="1" width="3.875" style="31" customWidth="1"/>
    <col min="2" max="3" width="0.74609375" style="31" customWidth="1"/>
    <col min="4" max="4" width="3.875" style="25" customWidth="1"/>
    <col min="5" max="6" width="1.4921875" style="31" customWidth="1"/>
    <col min="7" max="7" width="10.375" style="25" customWidth="1"/>
    <col min="8" max="9" width="1.4921875" style="31" customWidth="1"/>
    <col min="10" max="10" width="10.00390625" style="25" customWidth="1"/>
    <col min="11" max="11" width="4.50390625" style="31" customWidth="1"/>
    <col min="12" max="13" width="1.4921875" style="31" customWidth="1"/>
    <col min="14" max="14" width="14.125" style="31" customWidth="1"/>
    <col min="15" max="15" width="2.625" style="33" customWidth="1"/>
    <col min="16" max="16" width="3.875" style="27" customWidth="1"/>
    <col min="17" max="18" width="0.74609375" style="28" customWidth="1"/>
    <col min="19" max="19" width="3.875" style="28" customWidth="1"/>
    <col min="20" max="21" width="1.4921875" style="28" customWidth="1"/>
    <col min="22" max="22" width="10.375" style="28" customWidth="1"/>
    <col min="23" max="24" width="1.4921875" style="28" customWidth="1"/>
    <col min="25" max="25" width="10.00390625" style="28" customWidth="1"/>
    <col min="26" max="26" width="4.50390625" style="28" customWidth="1"/>
    <col min="27" max="28" width="1.4921875" style="28" customWidth="1"/>
    <col min="29" max="29" width="14.125" style="28" customWidth="1"/>
    <col min="30" max="30" width="2.625" style="28" customWidth="1"/>
    <col min="31" max="31" width="3.875" style="28" customWidth="1"/>
    <col min="32" max="16384" width="9.00390625" style="28" customWidth="1"/>
  </cols>
  <sheetData>
    <row r="1" spans="1:51" ht="26.25" customHeight="1">
      <c r="A1" s="32"/>
      <c r="B1" s="32"/>
      <c r="C1" s="32"/>
      <c r="D1" s="36"/>
      <c r="E1" s="32"/>
      <c r="F1" s="32"/>
      <c r="H1" s="32"/>
      <c r="I1" s="32"/>
      <c r="J1" s="36"/>
      <c r="K1" s="43"/>
      <c r="L1" s="32"/>
      <c r="M1" s="32"/>
      <c r="N1" s="32"/>
      <c r="O1" s="32"/>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row>
    <row r="2" spans="1:51" ht="22.5" customHeight="1">
      <c r="A2" s="405" t="s">
        <v>709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30"/>
      <c r="AG2" s="30"/>
      <c r="AH2" s="30"/>
      <c r="AI2" s="30"/>
      <c r="AJ2" s="30"/>
      <c r="AK2" s="30"/>
      <c r="AL2" s="30"/>
      <c r="AM2" s="30"/>
      <c r="AN2" s="30"/>
      <c r="AO2" s="30"/>
      <c r="AP2" s="30"/>
      <c r="AQ2" s="30"/>
      <c r="AR2" s="30"/>
      <c r="AS2" s="30"/>
      <c r="AT2" s="30"/>
      <c r="AU2" s="30"/>
      <c r="AV2" s="30"/>
      <c r="AW2" s="30"/>
      <c r="AX2" s="30"/>
      <c r="AY2" s="30"/>
    </row>
    <row r="3" spans="1:51" ht="13.5" customHeight="1">
      <c r="A3" s="32"/>
      <c r="B3" s="32"/>
      <c r="C3" s="32"/>
      <c r="D3" s="36"/>
      <c r="E3" s="32"/>
      <c r="F3" s="32"/>
      <c r="G3" s="36"/>
      <c r="H3" s="32"/>
      <c r="I3" s="32"/>
      <c r="J3" s="36"/>
      <c r="K3" s="43"/>
      <c r="L3" s="32"/>
      <c r="M3" s="32"/>
      <c r="N3" s="32"/>
      <c r="O3" s="32"/>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row>
    <row r="4" spans="1:51" ht="13.5" customHeight="1">
      <c r="A4" s="32"/>
      <c r="B4" s="32"/>
      <c r="C4" s="32"/>
      <c r="D4" s="36"/>
      <c r="E4" s="32"/>
      <c r="F4" s="32"/>
      <c r="G4" s="36"/>
      <c r="H4" s="32"/>
      <c r="I4" s="32"/>
      <c r="J4" s="36"/>
      <c r="K4" s="43"/>
      <c r="L4" s="32"/>
      <c r="M4" s="32"/>
      <c r="N4" s="32"/>
      <c r="O4" s="32"/>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row>
    <row r="5" spans="1:51" ht="13.5" customHeight="1">
      <c r="A5" s="32"/>
      <c r="B5" s="32"/>
      <c r="C5" s="32"/>
      <c r="D5" s="36"/>
      <c r="E5" s="32"/>
      <c r="F5" s="32"/>
      <c r="G5" s="36"/>
      <c r="H5" s="32"/>
      <c r="I5" s="32"/>
      <c r="J5" s="36"/>
      <c r="K5" s="43"/>
      <c r="L5" s="32"/>
      <c r="M5" s="32"/>
      <c r="N5" s="32"/>
      <c r="O5" s="32"/>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row>
    <row r="6" spans="1:29" ht="6" customHeight="1">
      <c r="A6" s="32"/>
      <c r="B6" s="32"/>
      <c r="C6" s="35"/>
      <c r="D6" s="36"/>
      <c r="E6" s="37"/>
      <c r="F6" s="35"/>
      <c r="H6" s="32"/>
      <c r="I6" s="32"/>
      <c r="M6" s="34"/>
      <c r="N6" s="311" t="s">
        <v>345</v>
      </c>
      <c r="P6" s="50"/>
      <c r="Q6" s="30"/>
      <c r="R6" s="36"/>
      <c r="X6" s="31"/>
      <c r="Y6" s="25"/>
      <c r="Z6" s="43"/>
      <c r="AA6" s="32"/>
      <c r="AB6" s="32"/>
      <c r="AC6" s="31"/>
    </row>
    <row r="7" spans="1:29" ht="6" customHeight="1">
      <c r="A7" s="32"/>
      <c r="B7" s="32"/>
      <c r="C7" s="35"/>
      <c r="D7" s="36"/>
      <c r="E7" s="37"/>
      <c r="F7" s="35"/>
      <c r="M7" s="39"/>
      <c r="N7" s="311"/>
      <c r="P7" s="50"/>
      <c r="Q7" s="30"/>
      <c r="R7" s="36"/>
      <c r="X7" s="31"/>
      <c r="Y7" s="25"/>
      <c r="Z7" s="31"/>
      <c r="AA7" s="31"/>
      <c r="AB7" s="31"/>
      <c r="AC7" s="31"/>
    </row>
    <row r="8" spans="1:29" ht="6" customHeight="1">
      <c r="A8" s="32"/>
      <c r="B8" s="32"/>
      <c r="C8" s="35"/>
      <c r="D8" s="36"/>
      <c r="E8" s="37"/>
      <c r="F8" s="35"/>
      <c r="I8" s="34"/>
      <c r="J8" s="312" t="s">
        <v>344</v>
      </c>
      <c r="K8" s="34"/>
      <c r="L8" s="34"/>
      <c r="M8" s="41"/>
      <c r="N8" s="311" t="s">
        <v>496</v>
      </c>
      <c r="P8" s="50"/>
      <c r="Q8" s="30"/>
      <c r="R8" s="36"/>
      <c r="AB8" s="34"/>
      <c r="AC8" s="311" t="s">
        <v>339</v>
      </c>
    </row>
    <row r="9" spans="1:29" ht="6" customHeight="1">
      <c r="A9" s="32"/>
      <c r="B9" s="32"/>
      <c r="C9" s="35"/>
      <c r="D9" s="36"/>
      <c r="E9" s="37"/>
      <c r="F9" s="35"/>
      <c r="H9" s="37"/>
      <c r="I9" s="39"/>
      <c r="J9" s="312"/>
      <c r="L9" s="40"/>
      <c r="M9" s="39"/>
      <c r="N9" s="311"/>
      <c r="P9" s="50"/>
      <c r="Q9" s="30"/>
      <c r="R9" s="36"/>
      <c r="W9" s="30"/>
      <c r="AB9" s="39"/>
      <c r="AC9" s="311"/>
    </row>
    <row r="10" spans="1:29" ht="6" customHeight="1">
      <c r="A10" s="32"/>
      <c r="B10" s="32"/>
      <c r="C10" s="35"/>
      <c r="D10" s="36"/>
      <c r="E10" s="37"/>
      <c r="F10" s="35"/>
      <c r="H10" s="37"/>
      <c r="I10" s="35"/>
      <c r="L10" s="37"/>
      <c r="M10" s="41"/>
      <c r="N10" s="311" t="s">
        <v>527</v>
      </c>
      <c r="O10" s="311"/>
      <c r="P10" s="50"/>
      <c r="Q10" s="30"/>
      <c r="R10" s="36"/>
      <c r="W10" s="30"/>
      <c r="X10" s="34"/>
      <c r="Y10" s="312" t="s">
        <v>599</v>
      </c>
      <c r="Z10" s="34"/>
      <c r="AA10" s="34"/>
      <c r="AB10" s="41"/>
      <c r="AC10" s="311" t="s">
        <v>340</v>
      </c>
    </row>
    <row r="11" spans="1:29" ht="6" customHeight="1">
      <c r="A11" s="32"/>
      <c r="B11" s="32"/>
      <c r="C11" s="35"/>
      <c r="D11" s="36"/>
      <c r="E11" s="37"/>
      <c r="F11" s="35"/>
      <c r="H11" s="37"/>
      <c r="I11" s="35"/>
      <c r="K11" s="32"/>
      <c r="L11" s="32"/>
      <c r="M11" s="45"/>
      <c r="N11" s="311"/>
      <c r="O11" s="311"/>
      <c r="P11" s="50"/>
      <c r="Q11" s="30"/>
      <c r="R11" s="36"/>
      <c r="W11" s="61"/>
      <c r="X11" s="31"/>
      <c r="Y11" s="312"/>
      <c r="Z11" s="31"/>
      <c r="AA11" s="40"/>
      <c r="AB11" s="39"/>
      <c r="AC11" s="311"/>
    </row>
    <row r="12" spans="1:29" ht="6" customHeight="1">
      <c r="A12" s="32"/>
      <c r="B12" s="32"/>
      <c r="C12" s="35"/>
      <c r="D12" s="36"/>
      <c r="E12" s="37"/>
      <c r="F12" s="35"/>
      <c r="H12" s="37"/>
      <c r="I12" s="35"/>
      <c r="P12" s="50"/>
      <c r="Q12" s="30"/>
      <c r="R12" s="36"/>
      <c r="W12" s="61"/>
      <c r="X12" s="32"/>
      <c r="Y12" s="79"/>
      <c r="Z12" s="32"/>
      <c r="AA12" s="32"/>
      <c r="AB12" s="41"/>
      <c r="AC12" s="311" t="s">
        <v>420</v>
      </c>
    </row>
    <row r="13" spans="1:29" ht="6" customHeight="1">
      <c r="A13" s="32"/>
      <c r="B13" s="32"/>
      <c r="C13" s="35"/>
      <c r="D13" s="36"/>
      <c r="E13" s="37"/>
      <c r="F13" s="35"/>
      <c r="H13" s="37"/>
      <c r="I13" s="35"/>
      <c r="J13" s="36"/>
      <c r="M13" s="34"/>
      <c r="N13" s="311" t="s">
        <v>364</v>
      </c>
      <c r="P13" s="31"/>
      <c r="Q13" s="30"/>
      <c r="R13" s="36"/>
      <c r="W13" s="61"/>
      <c r="X13" s="32"/>
      <c r="Y13" s="79"/>
      <c r="Z13" s="32"/>
      <c r="AA13" s="32"/>
      <c r="AB13" s="32"/>
      <c r="AC13" s="311"/>
    </row>
    <row r="14" spans="1:29" ht="6" customHeight="1">
      <c r="A14" s="32"/>
      <c r="B14" s="32"/>
      <c r="C14" s="35"/>
      <c r="D14" s="36"/>
      <c r="E14" s="37"/>
      <c r="F14" s="35"/>
      <c r="H14" s="37"/>
      <c r="I14" s="35"/>
      <c r="J14" s="36"/>
      <c r="M14" s="39"/>
      <c r="N14" s="311"/>
      <c r="P14" s="32"/>
      <c r="Q14" s="30"/>
      <c r="R14" s="36"/>
      <c r="W14" s="61"/>
      <c r="X14" s="32"/>
      <c r="Y14" s="79"/>
      <c r="Z14" s="32"/>
      <c r="AA14" s="32"/>
      <c r="AB14" s="32"/>
      <c r="AC14" s="31"/>
    </row>
    <row r="15" spans="1:25" ht="6" customHeight="1">
      <c r="A15" s="32"/>
      <c r="B15" s="32"/>
      <c r="C15" s="35"/>
      <c r="D15" s="36"/>
      <c r="E15" s="37"/>
      <c r="F15" s="35"/>
      <c r="H15" s="37"/>
      <c r="K15" s="32"/>
      <c r="L15" s="37"/>
      <c r="M15" s="41"/>
      <c r="N15" s="311" t="s">
        <v>365</v>
      </c>
      <c r="P15" s="32"/>
      <c r="Q15" s="30"/>
      <c r="R15" s="36"/>
      <c r="W15" s="61"/>
      <c r="Y15" s="389" t="s">
        <v>600</v>
      </c>
    </row>
    <row r="16" spans="1:25" ht="6" customHeight="1">
      <c r="A16" s="32"/>
      <c r="B16" s="32"/>
      <c r="C16" s="35"/>
      <c r="D16" s="36"/>
      <c r="E16" s="37"/>
      <c r="F16" s="35"/>
      <c r="H16" s="37"/>
      <c r="K16" s="32"/>
      <c r="L16" s="37"/>
      <c r="M16" s="39"/>
      <c r="N16" s="311"/>
      <c r="P16" s="32"/>
      <c r="Q16" s="32"/>
      <c r="R16" s="36"/>
      <c r="T16" s="32"/>
      <c r="U16" s="32"/>
      <c r="V16" s="25"/>
      <c r="W16" s="37"/>
      <c r="Y16" s="389"/>
    </row>
    <row r="17" spans="1:23" ht="6" customHeight="1">
      <c r="A17" s="32"/>
      <c r="B17" s="32"/>
      <c r="C17" s="35"/>
      <c r="D17" s="36"/>
      <c r="E17" s="37"/>
      <c r="F17" s="35"/>
      <c r="H17" s="37"/>
      <c r="I17" s="35"/>
      <c r="J17" s="312" t="s">
        <v>499</v>
      </c>
      <c r="K17" s="34"/>
      <c r="L17" s="34"/>
      <c r="M17" s="41"/>
      <c r="N17" s="311" t="s">
        <v>498</v>
      </c>
      <c r="P17" s="32"/>
      <c r="Q17" s="32"/>
      <c r="R17" s="36"/>
      <c r="T17" s="32"/>
      <c r="U17" s="32"/>
      <c r="V17" s="25"/>
      <c r="W17" s="37"/>
    </row>
    <row r="18" spans="1:29" ht="6" customHeight="1">
      <c r="A18" s="32"/>
      <c r="B18" s="32"/>
      <c r="C18" s="35"/>
      <c r="D18" s="36"/>
      <c r="E18" s="37"/>
      <c r="F18" s="35"/>
      <c r="H18" s="37"/>
      <c r="I18" s="39"/>
      <c r="J18" s="312"/>
      <c r="M18" s="39"/>
      <c r="N18" s="311"/>
      <c r="P18" s="31"/>
      <c r="Q18" s="32"/>
      <c r="R18" s="36"/>
      <c r="T18" s="32"/>
      <c r="U18" s="32"/>
      <c r="V18" s="25"/>
      <c r="W18" s="37"/>
      <c r="X18" s="32"/>
      <c r="Y18" s="80"/>
      <c r="AB18" s="34"/>
      <c r="AC18" s="311" t="s">
        <v>231</v>
      </c>
    </row>
    <row r="19" spans="1:29" ht="6" customHeight="1">
      <c r="A19" s="32"/>
      <c r="B19" s="32"/>
      <c r="C19" s="35"/>
      <c r="D19" s="36"/>
      <c r="E19" s="37"/>
      <c r="F19" s="35"/>
      <c r="H19" s="37"/>
      <c r="M19" s="41"/>
      <c r="N19" s="311" t="s">
        <v>366</v>
      </c>
      <c r="P19" s="31"/>
      <c r="Q19" s="32"/>
      <c r="R19" s="36"/>
      <c r="T19" s="32"/>
      <c r="U19" s="32"/>
      <c r="V19" s="25"/>
      <c r="W19" s="37"/>
      <c r="Y19" s="80"/>
      <c r="AB19" s="39"/>
      <c r="AC19" s="311"/>
    </row>
    <row r="20" spans="1:29" ht="6" customHeight="1">
      <c r="A20" s="32"/>
      <c r="B20" s="32"/>
      <c r="C20" s="35"/>
      <c r="D20" s="36"/>
      <c r="E20" s="37"/>
      <c r="F20" s="35"/>
      <c r="H20" s="37"/>
      <c r="L20" s="37"/>
      <c r="M20" s="39"/>
      <c r="N20" s="311"/>
      <c r="P20" s="31"/>
      <c r="Q20" s="32"/>
      <c r="R20" s="36"/>
      <c r="T20" s="31"/>
      <c r="U20" s="31"/>
      <c r="V20" s="25"/>
      <c r="W20" s="37"/>
      <c r="X20" s="34"/>
      <c r="Y20" s="312" t="s">
        <v>221</v>
      </c>
      <c r="Z20" s="31"/>
      <c r="AA20" s="34"/>
      <c r="AB20" s="41"/>
      <c r="AC20" s="311" t="s">
        <v>246</v>
      </c>
    </row>
    <row r="21" spans="1:29" ht="6" customHeight="1">
      <c r="A21" s="32"/>
      <c r="B21" s="32"/>
      <c r="C21" s="35"/>
      <c r="D21" s="36"/>
      <c r="E21" s="37"/>
      <c r="F21" s="35"/>
      <c r="H21" s="37"/>
      <c r="L21" s="37"/>
      <c r="M21" s="41"/>
      <c r="N21" s="311" t="s">
        <v>620</v>
      </c>
      <c r="P21" s="31"/>
      <c r="Q21" s="32"/>
      <c r="R21" s="36"/>
      <c r="T21" s="31"/>
      <c r="U21" s="31"/>
      <c r="V21" s="25"/>
      <c r="W21" s="37"/>
      <c r="X21" s="32"/>
      <c r="Y21" s="312"/>
      <c r="Z21" s="31"/>
      <c r="AA21" s="40"/>
      <c r="AB21" s="39"/>
      <c r="AC21" s="311"/>
    </row>
    <row r="22" spans="1:29" ht="6" customHeight="1">
      <c r="A22" s="32"/>
      <c r="B22" s="32"/>
      <c r="C22" s="35"/>
      <c r="D22" s="36"/>
      <c r="E22" s="37"/>
      <c r="F22" s="35"/>
      <c r="H22" s="37"/>
      <c r="L22" s="32"/>
      <c r="M22" s="45"/>
      <c r="N22" s="311"/>
      <c r="P22" s="31"/>
      <c r="Q22" s="32"/>
      <c r="R22" s="36"/>
      <c r="T22" s="31"/>
      <c r="U22" s="31"/>
      <c r="V22" s="25"/>
      <c r="W22" s="37"/>
      <c r="X22" s="32"/>
      <c r="Y22" s="80"/>
      <c r="AA22" s="37"/>
      <c r="AB22" s="41"/>
      <c r="AC22" s="315" t="s">
        <v>247</v>
      </c>
    </row>
    <row r="23" spans="1:29" ht="6" customHeight="1">
      <c r="A23" s="32"/>
      <c r="B23" s="32"/>
      <c r="C23" s="35"/>
      <c r="D23" s="36"/>
      <c r="E23" s="37"/>
      <c r="F23" s="41"/>
      <c r="G23" s="389" t="s">
        <v>338</v>
      </c>
      <c r="H23" s="38"/>
      <c r="I23" s="35"/>
      <c r="L23" s="32"/>
      <c r="M23" s="32"/>
      <c r="P23" s="31"/>
      <c r="Q23" s="32"/>
      <c r="R23" s="36"/>
      <c r="T23" s="31"/>
      <c r="U23" s="31"/>
      <c r="V23" s="25"/>
      <c r="W23" s="37"/>
      <c r="X23" s="32"/>
      <c r="Y23" s="80"/>
      <c r="AA23" s="32"/>
      <c r="AB23" s="32"/>
      <c r="AC23" s="315"/>
    </row>
    <row r="24" spans="1:23" ht="6" customHeight="1">
      <c r="A24" s="32"/>
      <c r="B24" s="32"/>
      <c r="C24" s="35"/>
      <c r="D24" s="36"/>
      <c r="E24" s="37"/>
      <c r="F24" s="35"/>
      <c r="G24" s="389"/>
      <c r="H24" s="37"/>
      <c r="I24" s="35"/>
      <c r="L24" s="32"/>
      <c r="N24" s="311" t="s">
        <v>582</v>
      </c>
      <c r="P24" s="31"/>
      <c r="Q24" s="32"/>
      <c r="R24" s="36"/>
      <c r="T24" s="31"/>
      <c r="U24" s="31"/>
      <c r="V24" s="25"/>
      <c r="W24" s="37"/>
    </row>
    <row r="25" spans="1:29" ht="6" customHeight="1">
      <c r="A25" s="32"/>
      <c r="B25" s="32"/>
      <c r="C25" s="35"/>
      <c r="D25" s="36"/>
      <c r="E25" s="37"/>
      <c r="F25" s="35"/>
      <c r="H25" s="37"/>
      <c r="J25" s="395" t="s">
        <v>584</v>
      </c>
      <c r="K25" s="34"/>
      <c r="L25" s="38"/>
      <c r="M25" s="39"/>
      <c r="N25" s="311"/>
      <c r="O25" s="31"/>
      <c r="P25" s="31"/>
      <c r="Q25" s="32"/>
      <c r="R25" s="36"/>
      <c r="T25" s="31"/>
      <c r="U25" s="31"/>
      <c r="V25" s="25"/>
      <c r="W25" s="37"/>
      <c r="Y25" s="80"/>
      <c r="AB25" s="34"/>
      <c r="AC25" s="311" t="s">
        <v>487</v>
      </c>
    </row>
    <row r="26" spans="1:29" ht="6" customHeight="1">
      <c r="A26" s="32"/>
      <c r="B26" s="32"/>
      <c r="C26" s="35"/>
      <c r="D26" s="36"/>
      <c r="E26" s="37"/>
      <c r="H26" s="37"/>
      <c r="J26" s="395"/>
      <c r="M26" s="41"/>
      <c r="N26" s="311" t="s">
        <v>583</v>
      </c>
      <c r="O26" s="31"/>
      <c r="P26" s="32"/>
      <c r="Q26" s="32"/>
      <c r="R26" s="36"/>
      <c r="T26" s="31"/>
      <c r="U26" s="31"/>
      <c r="V26" s="25"/>
      <c r="W26" s="37"/>
      <c r="Y26" s="80"/>
      <c r="AB26" s="39"/>
      <c r="AC26" s="311"/>
    </row>
    <row r="27" spans="1:29" ht="6" customHeight="1">
      <c r="A27" s="32"/>
      <c r="B27" s="32"/>
      <c r="C27" s="35"/>
      <c r="D27" s="36"/>
      <c r="E27" s="37"/>
      <c r="H27" s="37"/>
      <c r="J27" s="79"/>
      <c r="N27" s="311"/>
      <c r="P27" s="32"/>
      <c r="Q27" s="32"/>
      <c r="R27" s="36"/>
      <c r="T27" s="31"/>
      <c r="U27" s="31"/>
      <c r="V27" s="25"/>
      <c r="W27" s="37"/>
      <c r="X27" s="34"/>
      <c r="Y27" s="312" t="s">
        <v>488</v>
      </c>
      <c r="Z27" s="34"/>
      <c r="AA27" s="34"/>
      <c r="AB27" s="41"/>
      <c r="AC27" s="311" t="s">
        <v>489</v>
      </c>
    </row>
    <row r="28" spans="1:29" ht="6" customHeight="1">
      <c r="A28" s="32"/>
      <c r="B28" s="32"/>
      <c r="C28" s="35"/>
      <c r="D28" s="36"/>
      <c r="E28" s="37"/>
      <c r="F28" s="35"/>
      <c r="H28" s="37"/>
      <c r="I28" s="35"/>
      <c r="J28" s="79"/>
      <c r="P28" s="32"/>
      <c r="Q28" s="32"/>
      <c r="R28" s="36"/>
      <c r="T28" s="31"/>
      <c r="U28" s="31"/>
      <c r="V28" s="25"/>
      <c r="W28" s="37"/>
      <c r="X28" s="31"/>
      <c r="Y28" s="312"/>
      <c r="Z28" s="31"/>
      <c r="AA28" s="40"/>
      <c r="AB28" s="39"/>
      <c r="AC28" s="311"/>
    </row>
    <row r="29" spans="1:29" ht="6" customHeight="1">
      <c r="A29" s="32"/>
      <c r="B29" s="32"/>
      <c r="C29" s="35"/>
      <c r="D29" s="36"/>
      <c r="E29" s="37"/>
      <c r="F29" s="35"/>
      <c r="H29" s="37"/>
      <c r="J29" s="79"/>
      <c r="M29" s="34"/>
      <c r="N29" s="311" t="s">
        <v>369</v>
      </c>
      <c r="P29" s="32"/>
      <c r="Q29" s="32"/>
      <c r="R29" s="36"/>
      <c r="T29" s="32"/>
      <c r="U29" s="32"/>
      <c r="V29" s="36"/>
      <c r="W29" s="37"/>
      <c r="X29" s="32"/>
      <c r="Y29" s="54"/>
      <c r="Z29" s="54"/>
      <c r="AA29" s="37"/>
      <c r="AB29" s="41"/>
      <c r="AC29" s="311" t="s">
        <v>491</v>
      </c>
    </row>
    <row r="30" spans="1:29" ht="6" customHeight="1">
      <c r="A30" s="32"/>
      <c r="B30" s="32"/>
      <c r="C30" s="35"/>
      <c r="D30" s="36"/>
      <c r="E30" s="37"/>
      <c r="F30" s="35"/>
      <c r="H30" s="37"/>
      <c r="J30" s="79"/>
      <c r="M30" s="39"/>
      <c r="N30" s="311"/>
      <c r="P30" s="32"/>
      <c r="Q30" s="32"/>
      <c r="R30" s="36"/>
      <c r="T30" s="32"/>
      <c r="U30" s="32"/>
      <c r="V30" s="36"/>
      <c r="W30" s="37"/>
      <c r="X30" s="32"/>
      <c r="Y30" s="54"/>
      <c r="Z30" s="54"/>
      <c r="AA30" s="32"/>
      <c r="AB30" s="45"/>
      <c r="AC30" s="311"/>
    </row>
    <row r="31" spans="1:29" ht="6" customHeight="1">
      <c r="A31" s="32"/>
      <c r="B31" s="32"/>
      <c r="C31" s="35"/>
      <c r="D31" s="36"/>
      <c r="E31" s="37"/>
      <c r="F31" s="35"/>
      <c r="H31" s="37"/>
      <c r="I31" s="35"/>
      <c r="J31" s="395" t="s">
        <v>368</v>
      </c>
      <c r="K31" s="34"/>
      <c r="L31" s="34"/>
      <c r="M31" s="41"/>
      <c r="N31" s="311" t="s">
        <v>249</v>
      </c>
      <c r="P31" s="32"/>
      <c r="Q31" s="32"/>
      <c r="R31" s="36"/>
      <c r="T31" s="32"/>
      <c r="U31" s="32"/>
      <c r="V31" s="25"/>
      <c r="W31" s="37"/>
      <c r="X31" s="32"/>
      <c r="Y31" s="54"/>
      <c r="Z31" s="54"/>
      <c r="AA31" s="32"/>
      <c r="AB31" s="32"/>
      <c r="AC31" s="31"/>
    </row>
    <row r="32" spans="1:29" ht="6" customHeight="1">
      <c r="A32" s="32"/>
      <c r="B32" s="32"/>
      <c r="C32" s="35"/>
      <c r="D32" s="36"/>
      <c r="E32" s="37"/>
      <c r="F32" s="35"/>
      <c r="H32" s="37"/>
      <c r="I32" s="39"/>
      <c r="J32" s="395"/>
      <c r="L32" s="40"/>
      <c r="M32" s="39"/>
      <c r="N32" s="311"/>
      <c r="P32" s="32"/>
      <c r="Q32" s="32"/>
      <c r="R32" s="36"/>
      <c r="T32" s="32"/>
      <c r="U32" s="32"/>
      <c r="V32" s="25"/>
      <c r="W32" s="37"/>
      <c r="X32" s="35"/>
      <c r="Y32" s="392" t="s">
        <v>343</v>
      </c>
      <c r="Z32" s="392"/>
      <c r="AA32" s="32"/>
      <c r="AB32" s="32"/>
      <c r="AC32" s="32"/>
    </row>
    <row r="33" spans="1:29" ht="6" customHeight="1">
      <c r="A33" s="32"/>
      <c r="B33" s="32"/>
      <c r="C33" s="35"/>
      <c r="D33" s="36"/>
      <c r="E33" s="37"/>
      <c r="F33" s="35"/>
      <c r="H33" s="37"/>
      <c r="I33" s="35"/>
      <c r="J33" s="79"/>
      <c r="M33" s="41"/>
      <c r="N33" s="311" t="s">
        <v>585</v>
      </c>
      <c r="O33" s="311"/>
      <c r="P33" s="32"/>
      <c r="Q33" s="32"/>
      <c r="R33" s="36"/>
      <c r="T33" s="32"/>
      <c r="U33" s="32"/>
      <c r="V33" s="25"/>
      <c r="W33" s="37"/>
      <c r="X33" s="32"/>
      <c r="Y33" s="392"/>
      <c r="Z33" s="392"/>
      <c r="AA33" s="32"/>
      <c r="AB33" s="32"/>
      <c r="AC33" s="32"/>
    </row>
    <row r="34" spans="1:23" ht="6" customHeight="1">
      <c r="A34" s="32"/>
      <c r="B34" s="32"/>
      <c r="C34" s="35"/>
      <c r="D34" s="36"/>
      <c r="E34" s="37"/>
      <c r="F34" s="35"/>
      <c r="H34" s="37"/>
      <c r="I34" s="35"/>
      <c r="J34" s="79"/>
      <c r="N34" s="311"/>
      <c r="O34" s="311"/>
      <c r="P34" s="32"/>
      <c r="Q34" s="32"/>
      <c r="R34" s="36"/>
      <c r="T34" s="32"/>
      <c r="U34" s="32"/>
      <c r="V34" s="25"/>
      <c r="W34" s="37"/>
    </row>
    <row r="35" spans="1:29" ht="6" customHeight="1">
      <c r="A35" s="32"/>
      <c r="B35" s="32"/>
      <c r="C35" s="35"/>
      <c r="D35" s="36"/>
      <c r="E35" s="37"/>
      <c r="F35" s="35"/>
      <c r="H35" s="37"/>
      <c r="I35" s="35"/>
      <c r="J35" s="79"/>
      <c r="P35" s="32"/>
      <c r="Q35" s="32"/>
      <c r="R35" s="36"/>
      <c r="T35" s="32"/>
      <c r="U35" s="32"/>
      <c r="V35" s="25"/>
      <c r="W35" s="37"/>
      <c r="AB35" s="34"/>
      <c r="AC35" s="311" t="s">
        <v>248</v>
      </c>
    </row>
    <row r="36" spans="1:29" ht="6" customHeight="1">
      <c r="A36" s="32"/>
      <c r="B36" s="32"/>
      <c r="C36" s="35"/>
      <c r="D36" s="36"/>
      <c r="E36" s="37"/>
      <c r="F36" s="35"/>
      <c r="H36" s="37"/>
      <c r="J36" s="79"/>
      <c r="M36" s="34"/>
      <c r="N36" s="311" t="s">
        <v>485</v>
      </c>
      <c r="P36" s="32"/>
      <c r="Q36" s="32"/>
      <c r="R36" s="36"/>
      <c r="T36" s="32"/>
      <c r="U36" s="32"/>
      <c r="V36" s="25"/>
      <c r="W36" s="37"/>
      <c r="AB36" s="39"/>
      <c r="AC36" s="311"/>
    </row>
    <row r="37" spans="1:30" ht="6" customHeight="1">
      <c r="A37" s="32"/>
      <c r="B37" s="32"/>
      <c r="C37" s="35"/>
      <c r="D37" s="36"/>
      <c r="E37" s="37"/>
      <c r="F37" s="35"/>
      <c r="H37" s="37"/>
      <c r="J37" s="79"/>
      <c r="M37" s="39"/>
      <c r="N37" s="311"/>
      <c r="P37" s="32"/>
      <c r="Q37" s="32"/>
      <c r="R37" s="36"/>
      <c r="T37" s="32"/>
      <c r="U37" s="32"/>
      <c r="V37" s="25"/>
      <c r="W37" s="37"/>
      <c r="X37" s="32"/>
      <c r="Y37" s="31"/>
      <c r="Z37" s="32"/>
      <c r="AA37" s="37"/>
      <c r="AB37" s="41"/>
      <c r="AC37" s="311" t="s">
        <v>495</v>
      </c>
      <c r="AD37" s="311"/>
    </row>
    <row r="38" spans="1:30" ht="6" customHeight="1">
      <c r="A38" s="32"/>
      <c r="B38" s="32"/>
      <c r="C38" s="35"/>
      <c r="D38" s="36"/>
      <c r="E38" s="37"/>
      <c r="F38" s="35"/>
      <c r="H38" s="37"/>
      <c r="J38" s="312" t="s">
        <v>486</v>
      </c>
      <c r="K38" s="34"/>
      <c r="L38" s="34"/>
      <c r="M38" s="41"/>
      <c r="N38" s="311" t="s">
        <v>362</v>
      </c>
      <c r="P38" s="32"/>
      <c r="Q38" s="32"/>
      <c r="R38" s="36"/>
      <c r="T38" s="32"/>
      <c r="U38" s="32"/>
      <c r="V38" s="25"/>
      <c r="W38" s="37"/>
      <c r="X38" s="34"/>
      <c r="Y38" s="395" t="s">
        <v>47</v>
      </c>
      <c r="Z38" s="53"/>
      <c r="AA38" s="34"/>
      <c r="AB38" s="39"/>
      <c r="AC38" s="311"/>
      <c r="AD38" s="311"/>
    </row>
    <row r="39" spans="1:30" ht="6" customHeight="1">
      <c r="A39" s="32"/>
      <c r="B39" s="32"/>
      <c r="C39" s="35"/>
      <c r="D39" s="36"/>
      <c r="E39" s="37"/>
      <c r="F39" s="35"/>
      <c r="H39" s="32"/>
      <c r="I39" s="45"/>
      <c r="J39" s="312"/>
      <c r="L39" s="40"/>
      <c r="M39" s="39"/>
      <c r="N39" s="311"/>
      <c r="P39" s="32"/>
      <c r="Q39" s="32"/>
      <c r="R39" s="36"/>
      <c r="T39" s="32"/>
      <c r="U39" s="32"/>
      <c r="V39" s="25"/>
      <c r="W39" s="37"/>
      <c r="Y39" s="395"/>
      <c r="Z39" s="54"/>
      <c r="AA39" s="40"/>
      <c r="AB39" s="41"/>
      <c r="AC39" s="311" t="s">
        <v>421</v>
      </c>
      <c r="AD39" s="311"/>
    </row>
    <row r="40" spans="1:30" ht="6" customHeight="1">
      <c r="A40" s="32"/>
      <c r="B40" s="32"/>
      <c r="C40" s="35"/>
      <c r="D40" s="36"/>
      <c r="E40" s="37"/>
      <c r="J40" s="79"/>
      <c r="M40" s="41"/>
      <c r="N40" s="311" t="s">
        <v>341</v>
      </c>
      <c r="P40" s="32"/>
      <c r="Q40" s="32"/>
      <c r="R40" s="36"/>
      <c r="T40" s="32"/>
      <c r="U40" s="32"/>
      <c r="V40" s="36"/>
      <c r="W40" s="37"/>
      <c r="X40" s="32"/>
      <c r="Y40" s="25"/>
      <c r="Z40" s="43"/>
      <c r="AA40" s="37"/>
      <c r="AB40" s="35"/>
      <c r="AC40" s="311"/>
      <c r="AD40" s="311"/>
    </row>
    <row r="41" spans="1:29" ht="6" customHeight="1">
      <c r="A41" s="32"/>
      <c r="B41" s="32"/>
      <c r="C41" s="35"/>
      <c r="D41" s="36"/>
      <c r="E41" s="37"/>
      <c r="J41" s="79"/>
      <c r="M41" s="45"/>
      <c r="N41" s="311"/>
      <c r="P41" s="32"/>
      <c r="Q41" s="32"/>
      <c r="R41" s="36"/>
      <c r="T41" s="32"/>
      <c r="U41" s="32"/>
      <c r="V41" s="36"/>
      <c r="W41" s="37"/>
      <c r="X41" s="32"/>
      <c r="Y41" s="25"/>
      <c r="Z41" s="31"/>
      <c r="AA41" s="37"/>
      <c r="AB41" s="41"/>
      <c r="AC41" s="311" t="s">
        <v>422</v>
      </c>
    </row>
    <row r="42" spans="1:29" ht="6" customHeight="1">
      <c r="A42" s="32"/>
      <c r="B42" s="32"/>
      <c r="C42" s="35"/>
      <c r="D42" s="36"/>
      <c r="E42" s="37"/>
      <c r="F42" s="35"/>
      <c r="J42" s="79"/>
      <c r="M42" s="32"/>
      <c r="P42" s="32"/>
      <c r="Q42" s="32"/>
      <c r="R42" s="36"/>
      <c r="T42" s="32"/>
      <c r="U42" s="32"/>
      <c r="V42" s="36"/>
      <c r="W42" s="37"/>
      <c r="X42" s="32"/>
      <c r="Y42" s="25"/>
      <c r="Z42" s="31"/>
      <c r="AA42" s="32"/>
      <c r="AB42" s="45"/>
      <c r="AC42" s="311"/>
    </row>
    <row r="43" spans="1:23" ht="6" customHeight="1">
      <c r="A43" s="32"/>
      <c r="B43" s="32"/>
      <c r="C43" s="35"/>
      <c r="D43" s="36"/>
      <c r="E43" s="37"/>
      <c r="F43" s="35"/>
      <c r="J43" s="79"/>
      <c r="L43" s="32"/>
      <c r="M43" s="34"/>
      <c r="N43" s="311" t="s">
        <v>482</v>
      </c>
      <c r="P43" s="32"/>
      <c r="Q43" s="32"/>
      <c r="R43" s="36"/>
      <c r="T43" s="32"/>
      <c r="U43" s="32"/>
      <c r="V43" s="25"/>
      <c r="W43" s="37"/>
    </row>
    <row r="44" spans="1:29" ht="6" customHeight="1">
      <c r="A44" s="32"/>
      <c r="B44" s="32"/>
      <c r="C44" s="35"/>
      <c r="D44" s="36"/>
      <c r="E44" s="37"/>
      <c r="F44" s="35"/>
      <c r="J44" s="79"/>
      <c r="M44" s="39"/>
      <c r="N44" s="311"/>
      <c r="P44" s="32"/>
      <c r="Q44" s="32"/>
      <c r="R44" s="36"/>
      <c r="T44" s="32"/>
      <c r="U44" s="32"/>
      <c r="V44" s="25"/>
      <c r="W44" s="37"/>
      <c r="AB44" s="34"/>
      <c r="AC44" s="311" t="s">
        <v>231</v>
      </c>
    </row>
    <row r="45" spans="1:29" ht="6" customHeight="1">
      <c r="A45" s="32"/>
      <c r="B45" s="32"/>
      <c r="C45" s="35"/>
      <c r="D45" s="36"/>
      <c r="E45" s="37"/>
      <c r="F45" s="35"/>
      <c r="J45" s="312" t="s">
        <v>483</v>
      </c>
      <c r="K45" s="34"/>
      <c r="L45" s="38"/>
      <c r="M45" s="41"/>
      <c r="N45" s="311" t="s">
        <v>484</v>
      </c>
      <c r="P45" s="32"/>
      <c r="Q45" s="32"/>
      <c r="R45" s="36"/>
      <c r="T45" s="32"/>
      <c r="U45" s="32"/>
      <c r="V45" s="25"/>
      <c r="W45" s="37"/>
      <c r="AB45" s="39"/>
      <c r="AC45" s="311"/>
    </row>
    <row r="46" spans="1:29" ht="6" customHeight="1">
      <c r="A46" s="32"/>
      <c r="B46" s="32"/>
      <c r="C46" s="35"/>
      <c r="D46" s="36"/>
      <c r="E46" s="37"/>
      <c r="F46" s="35"/>
      <c r="H46" s="37"/>
      <c r="I46" s="39"/>
      <c r="J46" s="312"/>
      <c r="K46" s="32"/>
      <c r="L46" s="37"/>
      <c r="M46" s="39"/>
      <c r="N46" s="311"/>
      <c r="P46" s="32"/>
      <c r="Q46" s="32"/>
      <c r="R46" s="36"/>
      <c r="T46" s="32"/>
      <c r="U46" s="32"/>
      <c r="V46" s="25"/>
      <c r="W46" s="37"/>
      <c r="AB46" s="41"/>
      <c r="AC46" s="311" t="s">
        <v>497</v>
      </c>
    </row>
    <row r="47" spans="1:29" ht="6" customHeight="1">
      <c r="A47" s="32"/>
      <c r="B47" s="32"/>
      <c r="C47" s="35"/>
      <c r="D47" s="36"/>
      <c r="E47" s="37"/>
      <c r="F47" s="35"/>
      <c r="H47" s="37"/>
      <c r="L47" s="37"/>
      <c r="M47" s="41"/>
      <c r="N47" s="311" t="s">
        <v>587</v>
      </c>
      <c r="O47" s="311"/>
      <c r="P47" s="31"/>
      <c r="Q47" s="32"/>
      <c r="R47" s="36"/>
      <c r="T47" s="32"/>
      <c r="U47" s="32"/>
      <c r="V47" s="25"/>
      <c r="W47" s="37"/>
      <c r="AB47" s="39"/>
      <c r="AC47" s="311"/>
    </row>
    <row r="48" spans="1:29" ht="6" customHeight="1">
      <c r="A48" s="32"/>
      <c r="B48" s="32"/>
      <c r="C48" s="35"/>
      <c r="D48" s="36"/>
      <c r="E48" s="37"/>
      <c r="F48" s="35"/>
      <c r="I48" s="35"/>
      <c r="L48" s="32"/>
      <c r="M48" s="45"/>
      <c r="N48" s="311"/>
      <c r="O48" s="311"/>
      <c r="P48" s="31"/>
      <c r="Q48" s="32"/>
      <c r="R48" s="36"/>
      <c r="T48" s="32"/>
      <c r="U48" s="32"/>
      <c r="V48" s="25"/>
      <c r="W48" s="37"/>
      <c r="X48" s="32"/>
      <c r="Y48" s="25"/>
      <c r="Z48" s="31"/>
      <c r="AA48" s="37"/>
      <c r="AB48" s="41"/>
      <c r="AC48" s="311" t="s">
        <v>319</v>
      </c>
    </row>
    <row r="49" spans="1:29" ht="6" customHeight="1">
      <c r="A49" s="32"/>
      <c r="B49" s="32"/>
      <c r="C49" s="35"/>
      <c r="D49" s="36"/>
      <c r="E49" s="37"/>
      <c r="F49" s="35"/>
      <c r="G49" s="389" t="s">
        <v>586</v>
      </c>
      <c r="I49" s="35"/>
      <c r="P49" s="32"/>
      <c r="Q49" s="32"/>
      <c r="R49" s="36"/>
      <c r="T49" s="32"/>
      <c r="U49" s="32"/>
      <c r="V49" s="25"/>
      <c r="W49" s="37"/>
      <c r="X49" s="32"/>
      <c r="Y49" s="25"/>
      <c r="Z49" s="31"/>
      <c r="AA49" s="32"/>
      <c r="AB49" s="39"/>
      <c r="AC49" s="311"/>
    </row>
    <row r="50" spans="1:29" ht="6" customHeight="1">
      <c r="A50" s="32"/>
      <c r="B50" s="32"/>
      <c r="C50" s="35"/>
      <c r="D50" s="36"/>
      <c r="F50" s="35"/>
      <c r="G50" s="389"/>
      <c r="I50" s="35"/>
      <c r="J50" s="312" t="s">
        <v>540</v>
      </c>
      <c r="K50" s="34"/>
      <c r="L50" s="34"/>
      <c r="M50" s="34"/>
      <c r="N50" s="311" t="s">
        <v>588</v>
      </c>
      <c r="P50" s="32"/>
      <c r="Q50" s="32"/>
      <c r="R50" s="36"/>
      <c r="T50" s="32"/>
      <c r="U50" s="32"/>
      <c r="V50" s="25"/>
      <c r="W50" s="37"/>
      <c r="X50" s="32"/>
      <c r="Y50" s="25"/>
      <c r="Z50" s="31"/>
      <c r="AA50" s="32"/>
      <c r="AB50" s="35"/>
      <c r="AC50" s="311" t="s">
        <v>320</v>
      </c>
    </row>
    <row r="51" spans="1:29" ht="6" customHeight="1">
      <c r="A51" s="32"/>
      <c r="B51" s="32"/>
      <c r="C51" s="35"/>
      <c r="D51" s="36"/>
      <c r="F51" s="35"/>
      <c r="H51" s="37"/>
      <c r="I51" s="45"/>
      <c r="J51" s="312"/>
      <c r="N51" s="311"/>
      <c r="P51" s="32"/>
      <c r="Q51" s="32"/>
      <c r="R51" s="36"/>
      <c r="T51" s="32"/>
      <c r="U51" s="32"/>
      <c r="V51" s="25"/>
      <c r="W51" s="37"/>
      <c r="X51" s="32"/>
      <c r="Y51" s="25"/>
      <c r="Z51" s="31"/>
      <c r="AA51" s="32"/>
      <c r="AB51" s="39"/>
      <c r="AC51" s="311"/>
    </row>
    <row r="52" spans="1:29" ht="6" customHeight="1">
      <c r="A52" s="32"/>
      <c r="B52" s="32"/>
      <c r="C52" s="35"/>
      <c r="D52" s="36"/>
      <c r="F52" s="35"/>
      <c r="H52" s="37"/>
      <c r="P52" s="32"/>
      <c r="Q52" s="32"/>
      <c r="R52" s="36"/>
      <c r="T52" s="32"/>
      <c r="U52" s="32"/>
      <c r="V52" s="25"/>
      <c r="W52" s="37"/>
      <c r="X52" s="32"/>
      <c r="Y52" s="397" t="s">
        <v>346</v>
      </c>
      <c r="Z52" s="315"/>
      <c r="AA52" s="32"/>
      <c r="AB52" s="41"/>
      <c r="AC52" s="311" t="s">
        <v>348</v>
      </c>
    </row>
    <row r="53" spans="1:29" ht="6" customHeight="1">
      <c r="A53" s="32"/>
      <c r="B53" s="32"/>
      <c r="C53" s="35"/>
      <c r="D53" s="36"/>
      <c r="F53" s="35"/>
      <c r="H53" s="37"/>
      <c r="M53" s="34"/>
      <c r="N53" s="311" t="s">
        <v>490</v>
      </c>
      <c r="P53" s="32"/>
      <c r="Q53" s="32"/>
      <c r="R53" s="36"/>
      <c r="T53" s="32"/>
      <c r="U53" s="32"/>
      <c r="V53" s="25"/>
      <c r="W53" s="37"/>
      <c r="X53" s="34"/>
      <c r="Y53" s="315"/>
      <c r="Z53" s="315"/>
      <c r="AA53" s="38"/>
      <c r="AB53" s="35"/>
      <c r="AC53" s="311"/>
    </row>
    <row r="54" spans="1:29" ht="6" customHeight="1">
      <c r="A54" s="32"/>
      <c r="B54" s="32"/>
      <c r="C54" s="35"/>
      <c r="D54" s="36"/>
      <c r="F54" s="35"/>
      <c r="H54" s="37"/>
      <c r="I54" s="32"/>
      <c r="M54" s="39"/>
      <c r="N54" s="311"/>
      <c r="P54" s="32"/>
      <c r="Q54" s="32"/>
      <c r="R54" s="36"/>
      <c r="T54" s="32"/>
      <c r="U54" s="32"/>
      <c r="V54" s="25"/>
      <c r="W54" s="37"/>
      <c r="X54" s="32"/>
      <c r="Y54" s="315"/>
      <c r="Z54" s="315"/>
      <c r="AA54" s="37"/>
      <c r="AB54" s="35"/>
      <c r="AC54" s="311" t="s">
        <v>349</v>
      </c>
    </row>
    <row r="55" spans="1:29" ht="6" customHeight="1">
      <c r="A55" s="32"/>
      <c r="B55" s="32"/>
      <c r="C55" s="35"/>
      <c r="D55" s="36"/>
      <c r="F55" s="35"/>
      <c r="H55" s="37"/>
      <c r="I55" s="32"/>
      <c r="K55" s="32"/>
      <c r="L55" s="37"/>
      <c r="M55" s="41"/>
      <c r="N55" s="311" t="s">
        <v>492</v>
      </c>
      <c r="P55" s="32"/>
      <c r="U55" s="30"/>
      <c r="V55" s="30"/>
      <c r="W55" s="37"/>
      <c r="X55" s="32"/>
      <c r="Y55" s="315"/>
      <c r="Z55" s="315"/>
      <c r="AA55" s="37"/>
      <c r="AB55" s="39"/>
      <c r="AC55" s="311"/>
    </row>
    <row r="56" spans="1:29" ht="6" customHeight="1">
      <c r="A56" s="32"/>
      <c r="B56" s="32"/>
      <c r="C56" s="35"/>
      <c r="D56" s="36"/>
      <c r="F56" s="35"/>
      <c r="I56" s="35"/>
      <c r="M56" s="39"/>
      <c r="N56" s="311"/>
      <c r="P56" s="32"/>
      <c r="U56" s="30"/>
      <c r="V56" s="30"/>
      <c r="W56" s="37"/>
      <c r="X56" s="32"/>
      <c r="Y56" s="25"/>
      <c r="Z56" s="31"/>
      <c r="AA56" s="32"/>
      <c r="AB56" s="41"/>
      <c r="AC56" s="311" t="s">
        <v>350</v>
      </c>
    </row>
    <row r="57" spans="1:29" ht="6" customHeight="1">
      <c r="A57" s="32"/>
      <c r="B57" s="32"/>
      <c r="C57" s="35"/>
      <c r="D57" s="36"/>
      <c r="F57" s="35"/>
      <c r="I57" s="35"/>
      <c r="J57" s="312" t="s">
        <v>493</v>
      </c>
      <c r="K57" s="34"/>
      <c r="L57" s="34"/>
      <c r="M57" s="41"/>
      <c r="N57" s="311" t="s">
        <v>494</v>
      </c>
      <c r="P57" s="398" t="s">
        <v>598</v>
      </c>
      <c r="Q57" s="398"/>
      <c r="R57" s="398"/>
      <c r="S57" s="398"/>
      <c r="T57" s="398"/>
      <c r="U57" s="32"/>
      <c r="V57" s="25"/>
      <c r="W57" s="37"/>
      <c r="X57" s="32"/>
      <c r="Y57" s="25"/>
      <c r="Z57" s="31"/>
      <c r="AA57" s="32"/>
      <c r="AB57" s="35"/>
      <c r="AC57" s="311"/>
    </row>
    <row r="58" spans="1:29" ht="6" customHeight="1">
      <c r="A58" s="32"/>
      <c r="B58" s="32"/>
      <c r="C58" s="35"/>
      <c r="D58" s="36"/>
      <c r="F58" s="35"/>
      <c r="I58" s="39"/>
      <c r="J58" s="312"/>
      <c r="L58" s="40"/>
      <c r="M58" s="39"/>
      <c r="N58" s="311"/>
      <c r="P58" s="398"/>
      <c r="Q58" s="398"/>
      <c r="R58" s="398"/>
      <c r="S58" s="398"/>
      <c r="T58" s="398"/>
      <c r="U58" s="34"/>
      <c r="V58" s="404" t="s">
        <v>597</v>
      </c>
      <c r="W58" s="38"/>
      <c r="X58" s="32"/>
      <c r="Y58" s="25"/>
      <c r="Z58" s="31"/>
      <c r="AA58" s="32"/>
      <c r="AB58" s="35"/>
      <c r="AC58" s="311" t="s">
        <v>351</v>
      </c>
    </row>
    <row r="59" spans="1:159" ht="6" customHeight="1">
      <c r="A59" s="32"/>
      <c r="B59" s="32"/>
      <c r="C59" s="35"/>
      <c r="D59" s="36"/>
      <c r="F59" s="35"/>
      <c r="I59" s="35"/>
      <c r="L59" s="37"/>
      <c r="M59" s="41"/>
      <c r="N59" s="311" t="s">
        <v>363</v>
      </c>
      <c r="P59" s="399" t="s">
        <v>603</v>
      </c>
      <c r="Q59" s="399"/>
      <c r="R59" s="399"/>
      <c r="S59" s="399"/>
      <c r="T59" s="399"/>
      <c r="U59" s="32"/>
      <c r="V59" s="404"/>
      <c r="W59" s="40"/>
      <c r="X59" s="32"/>
      <c r="Y59" s="25"/>
      <c r="Z59" s="31"/>
      <c r="AA59" s="32"/>
      <c r="AB59" s="39"/>
      <c r="AC59" s="311"/>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row>
    <row r="60" spans="1:159" ht="6" customHeight="1">
      <c r="A60" s="32"/>
      <c r="B60" s="32"/>
      <c r="C60" s="35"/>
      <c r="D60" s="36"/>
      <c r="F60" s="35"/>
      <c r="I60" s="35"/>
      <c r="L60" s="32"/>
      <c r="M60" s="39"/>
      <c r="N60" s="311"/>
      <c r="P60" s="399"/>
      <c r="Q60" s="399"/>
      <c r="R60" s="399"/>
      <c r="S60" s="399"/>
      <c r="T60" s="399"/>
      <c r="U60" s="32"/>
      <c r="V60" s="25"/>
      <c r="W60" s="37"/>
      <c r="X60" s="32"/>
      <c r="Y60" s="25"/>
      <c r="Z60" s="31"/>
      <c r="AA60" s="32"/>
      <c r="AB60" s="41"/>
      <c r="AC60" s="311" t="s">
        <v>352</v>
      </c>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row>
    <row r="61" spans="1:159" ht="6" customHeight="1">
      <c r="A61" s="32"/>
      <c r="B61" s="32"/>
      <c r="C61" s="35"/>
      <c r="D61" s="36"/>
      <c r="F61" s="35"/>
      <c r="H61" s="37"/>
      <c r="I61" s="32"/>
      <c r="L61" s="32"/>
      <c r="M61" s="41"/>
      <c r="N61" s="311" t="s">
        <v>418</v>
      </c>
      <c r="P61" s="32"/>
      <c r="T61" s="51"/>
      <c r="U61" s="32"/>
      <c r="V61" s="25"/>
      <c r="W61" s="37"/>
      <c r="X61" s="32"/>
      <c r="Y61" s="25"/>
      <c r="Z61" s="31"/>
      <c r="AA61" s="32"/>
      <c r="AB61" s="35"/>
      <c r="AC61" s="311"/>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row>
    <row r="62" spans="1:159" ht="6" customHeight="1">
      <c r="A62" s="32"/>
      <c r="B62" s="32"/>
      <c r="C62" s="35"/>
      <c r="D62" s="36"/>
      <c r="F62" s="35"/>
      <c r="H62" s="37"/>
      <c r="L62" s="32"/>
      <c r="M62" s="32"/>
      <c r="N62" s="311"/>
      <c r="P62" s="32"/>
      <c r="U62" s="32"/>
      <c r="V62" s="25"/>
      <c r="W62" s="37"/>
      <c r="X62" s="32"/>
      <c r="Y62" s="25"/>
      <c r="Z62" s="31"/>
      <c r="AA62" s="32"/>
      <c r="AB62" s="41"/>
      <c r="AC62" s="311" t="s">
        <v>500</v>
      </c>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row>
    <row r="63" spans="1:159" ht="6" customHeight="1">
      <c r="A63" s="32"/>
      <c r="B63" s="32"/>
      <c r="C63" s="35"/>
      <c r="D63" s="36"/>
      <c r="F63" s="35"/>
      <c r="H63" s="37"/>
      <c r="I63" s="32"/>
      <c r="P63" s="32"/>
      <c r="U63" s="32"/>
      <c r="V63" s="25"/>
      <c r="W63" s="37"/>
      <c r="X63" s="32"/>
      <c r="Y63" s="25"/>
      <c r="Z63" s="31"/>
      <c r="AA63" s="32"/>
      <c r="AB63" s="32"/>
      <c r="AC63" s="311"/>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row>
    <row r="64" spans="1:159" ht="6" customHeight="1">
      <c r="A64" s="32"/>
      <c r="B64" s="32"/>
      <c r="C64" s="35"/>
      <c r="D64" s="36"/>
      <c r="F64" s="35"/>
      <c r="I64" s="41"/>
      <c r="J64" s="311" t="s">
        <v>419</v>
      </c>
      <c r="K64" s="311"/>
      <c r="L64" s="311"/>
      <c r="P64" s="32"/>
      <c r="T64" s="51"/>
      <c r="U64" s="32"/>
      <c r="V64" s="47"/>
      <c r="W64" s="37"/>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row>
    <row r="65" spans="1:159" ht="6" customHeight="1">
      <c r="A65" s="32"/>
      <c r="B65" s="32"/>
      <c r="C65" s="35"/>
      <c r="D65" s="36"/>
      <c r="F65" s="35"/>
      <c r="I65" s="45"/>
      <c r="J65" s="311"/>
      <c r="K65" s="311"/>
      <c r="L65" s="311"/>
      <c r="P65" s="32"/>
      <c r="T65" s="32"/>
      <c r="U65" s="32"/>
      <c r="V65" s="25"/>
      <c r="W65" s="37"/>
      <c r="AB65" s="34"/>
      <c r="AC65" s="311" t="s">
        <v>367</v>
      </c>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row>
    <row r="66" spans="1:159" ht="6" customHeight="1">
      <c r="A66" s="32"/>
      <c r="B66" s="32"/>
      <c r="C66" s="35"/>
      <c r="D66" s="36"/>
      <c r="F66" s="35"/>
      <c r="I66" s="32"/>
      <c r="P66" s="32"/>
      <c r="Q66" s="32"/>
      <c r="R66" s="32"/>
      <c r="S66" s="36"/>
      <c r="T66" s="32"/>
      <c r="U66" s="32"/>
      <c r="V66" s="36"/>
      <c r="W66" s="37"/>
      <c r="AB66" s="39"/>
      <c r="AC66" s="311"/>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row>
    <row r="67" spans="1:159" ht="6" customHeight="1">
      <c r="A67" s="32"/>
      <c r="B67" s="32"/>
      <c r="C67" s="35"/>
      <c r="D67" s="36"/>
      <c r="F67" s="35"/>
      <c r="I67" s="32"/>
      <c r="N67" s="311" t="s">
        <v>371</v>
      </c>
      <c r="P67" s="32"/>
      <c r="Q67" s="32"/>
      <c r="R67" s="32"/>
      <c r="S67" s="36"/>
      <c r="T67" s="32"/>
      <c r="U67" s="32"/>
      <c r="V67" s="36"/>
      <c r="W67" s="37"/>
      <c r="X67" s="32"/>
      <c r="Y67" s="31"/>
      <c r="Z67" s="32"/>
      <c r="AA67" s="37"/>
      <c r="AB67" s="41"/>
      <c r="AC67" s="311" t="s">
        <v>370</v>
      </c>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row>
    <row r="68" spans="1:159" ht="6" customHeight="1">
      <c r="A68" s="32"/>
      <c r="B68" s="32"/>
      <c r="C68" s="35"/>
      <c r="D68" s="36"/>
      <c r="F68" s="35"/>
      <c r="I68" s="32"/>
      <c r="M68" s="39"/>
      <c r="N68" s="311"/>
      <c r="P68" s="32"/>
      <c r="Q68" s="32"/>
      <c r="R68" s="32"/>
      <c r="S68" s="36"/>
      <c r="T68" s="32"/>
      <c r="U68" s="32"/>
      <c r="V68" s="36"/>
      <c r="W68" s="37"/>
      <c r="AB68" s="39"/>
      <c r="AC68" s="311"/>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row>
    <row r="69" spans="1:159" ht="6" customHeight="1">
      <c r="A69" s="32"/>
      <c r="B69" s="32"/>
      <c r="C69" s="35"/>
      <c r="D69" s="36"/>
      <c r="F69" s="35"/>
      <c r="I69" s="34"/>
      <c r="J69" s="312" t="s">
        <v>373</v>
      </c>
      <c r="K69" s="34"/>
      <c r="L69" s="38"/>
      <c r="M69" s="41"/>
      <c r="N69" s="311" t="s">
        <v>374</v>
      </c>
      <c r="P69" s="32"/>
      <c r="Q69" s="32"/>
      <c r="R69" s="32"/>
      <c r="S69" s="36"/>
      <c r="T69" s="32"/>
      <c r="U69" s="32"/>
      <c r="V69" s="36"/>
      <c r="W69" s="37"/>
      <c r="X69" s="32"/>
      <c r="Y69" s="311" t="s">
        <v>544</v>
      </c>
      <c r="Z69" s="311"/>
      <c r="AA69" s="34"/>
      <c r="AB69" s="41"/>
      <c r="AC69" s="311" t="s">
        <v>501</v>
      </c>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row>
    <row r="70" spans="1:159" ht="6" customHeight="1">
      <c r="A70" s="32"/>
      <c r="B70" s="32"/>
      <c r="C70" s="35"/>
      <c r="D70" s="36"/>
      <c r="F70" s="35"/>
      <c r="H70" s="37"/>
      <c r="I70" s="45"/>
      <c r="J70" s="312"/>
      <c r="L70" s="32"/>
      <c r="M70" s="39"/>
      <c r="N70" s="311"/>
      <c r="P70" s="32"/>
      <c r="Q70" s="32"/>
      <c r="R70" s="32"/>
      <c r="S70" s="89"/>
      <c r="T70" s="90"/>
      <c r="U70" s="90"/>
      <c r="V70" s="36"/>
      <c r="W70" s="37"/>
      <c r="X70" s="45"/>
      <c r="Y70" s="311"/>
      <c r="Z70" s="311"/>
      <c r="AA70" s="40"/>
      <c r="AB70" s="39"/>
      <c r="AC70" s="311"/>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row>
    <row r="71" spans="1:159" ht="6" customHeight="1">
      <c r="A71" s="32"/>
      <c r="B71" s="32"/>
      <c r="C71" s="35"/>
      <c r="D71" s="36"/>
      <c r="F71" s="35"/>
      <c r="H71" s="37"/>
      <c r="M71" s="41"/>
      <c r="N71" s="311" t="s">
        <v>589</v>
      </c>
      <c r="O71" s="31"/>
      <c r="P71" s="32"/>
      <c r="Q71" s="32"/>
      <c r="R71" s="32"/>
      <c r="S71" s="90"/>
      <c r="T71" s="90"/>
      <c r="U71" s="90"/>
      <c r="V71" s="36"/>
      <c r="W71" s="37"/>
      <c r="X71" s="32"/>
      <c r="Y71" s="36"/>
      <c r="Z71" s="32"/>
      <c r="AA71" s="37"/>
      <c r="AB71" s="41"/>
      <c r="AC71" s="311" t="s">
        <v>372</v>
      </c>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row>
    <row r="72" spans="1:159" ht="6" customHeight="1">
      <c r="A72" s="32"/>
      <c r="B72" s="32"/>
      <c r="C72" s="35"/>
      <c r="D72" s="36"/>
      <c r="F72" s="35"/>
      <c r="H72" s="37"/>
      <c r="M72" s="45"/>
      <c r="N72" s="311"/>
      <c r="P72" s="32"/>
      <c r="Q72" s="32"/>
      <c r="R72" s="32"/>
      <c r="S72" s="90"/>
      <c r="T72" s="90"/>
      <c r="U72" s="90"/>
      <c r="V72" s="36"/>
      <c r="W72" s="37"/>
      <c r="AB72" s="39"/>
      <c r="AC72" s="311"/>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row>
    <row r="73" spans="1:159" ht="6" customHeight="1">
      <c r="A73" s="32"/>
      <c r="B73" s="32"/>
      <c r="C73" s="35"/>
      <c r="D73" s="36"/>
      <c r="F73" s="35"/>
      <c r="H73" s="37"/>
      <c r="I73" s="32"/>
      <c r="K73" s="32"/>
      <c r="L73" s="32"/>
      <c r="M73" s="32"/>
      <c r="O73" s="31"/>
      <c r="P73" s="32"/>
      <c r="Q73" s="32"/>
      <c r="R73" s="32"/>
      <c r="S73" s="90"/>
      <c r="T73" s="90"/>
      <c r="U73" s="90"/>
      <c r="V73" s="36"/>
      <c r="W73" s="37"/>
      <c r="AB73" s="41"/>
      <c r="AC73" s="311" t="s">
        <v>602</v>
      </c>
      <c r="AD73" s="311"/>
      <c r="AE73" s="311"/>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row>
    <row r="74" spans="1:159" ht="6" customHeight="1">
      <c r="A74" s="32"/>
      <c r="B74" s="32"/>
      <c r="C74" s="35"/>
      <c r="D74" s="36"/>
      <c r="F74" s="35"/>
      <c r="H74" s="37"/>
      <c r="M74" s="34"/>
      <c r="N74" s="311" t="s">
        <v>386</v>
      </c>
      <c r="O74" s="31"/>
      <c r="P74" s="32"/>
      <c r="Q74" s="32"/>
      <c r="R74" s="32"/>
      <c r="S74" s="90"/>
      <c r="T74" s="90"/>
      <c r="U74" s="90"/>
      <c r="V74" s="36"/>
      <c r="W74" s="37"/>
      <c r="AC74" s="311"/>
      <c r="AD74" s="311"/>
      <c r="AE74" s="311"/>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row>
    <row r="75" spans="1:159" ht="6" customHeight="1">
      <c r="A75" s="32"/>
      <c r="B75" s="32"/>
      <c r="C75" s="35"/>
      <c r="D75" s="36"/>
      <c r="F75" s="35"/>
      <c r="H75" s="37"/>
      <c r="M75" s="39"/>
      <c r="N75" s="311"/>
      <c r="O75" s="31"/>
      <c r="P75" s="32"/>
      <c r="Q75" s="32"/>
      <c r="R75" s="32"/>
      <c r="S75" s="90"/>
      <c r="T75" s="90"/>
      <c r="U75" s="90"/>
      <c r="V75" s="36"/>
      <c r="W75" s="37"/>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row>
    <row r="76" spans="1:159" ht="6" customHeight="1">
      <c r="A76" s="32"/>
      <c r="B76" s="32"/>
      <c r="C76" s="35"/>
      <c r="D76" s="36"/>
      <c r="F76" s="35"/>
      <c r="H76" s="37"/>
      <c r="I76" s="32"/>
      <c r="J76" s="315" t="s">
        <v>385</v>
      </c>
      <c r="K76" s="315"/>
      <c r="L76" s="34"/>
      <c r="M76" s="41"/>
      <c r="N76" s="311" t="s">
        <v>388</v>
      </c>
      <c r="O76" s="31"/>
      <c r="P76" s="32"/>
      <c r="Q76" s="32"/>
      <c r="R76" s="32"/>
      <c r="S76" s="90"/>
      <c r="T76" s="90"/>
      <c r="U76" s="90"/>
      <c r="V76" s="36"/>
      <c r="W76" s="37"/>
      <c r="Y76" s="47"/>
      <c r="AB76" s="34"/>
      <c r="AC76" s="311" t="s">
        <v>371</v>
      </c>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row>
    <row r="77" spans="1:159" ht="6" customHeight="1">
      <c r="A77" s="32"/>
      <c r="B77" s="32"/>
      <c r="C77" s="35"/>
      <c r="D77" s="36"/>
      <c r="F77" s="35"/>
      <c r="H77" s="37"/>
      <c r="I77" s="45"/>
      <c r="J77" s="315"/>
      <c r="K77" s="315"/>
      <c r="L77" s="40"/>
      <c r="M77" s="39"/>
      <c r="N77" s="311"/>
      <c r="O77" s="31"/>
      <c r="P77" s="32"/>
      <c r="Q77" s="32"/>
      <c r="R77" s="32"/>
      <c r="S77" s="90"/>
      <c r="T77" s="90"/>
      <c r="U77" s="90"/>
      <c r="V77" s="36"/>
      <c r="W77" s="37"/>
      <c r="Y77" s="47"/>
      <c r="AB77" s="39"/>
      <c r="AC77" s="311"/>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row>
    <row r="78" spans="1:159" ht="6" customHeight="1">
      <c r="A78" s="32"/>
      <c r="B78" s="32"/>
      <c r="C78" s="35"/>
      <c r="D78" s="36"/>
      <c r="F78" s="35"/>
      <c r="H78" s="37"/>
      <c r="I78" s="32"/>
      <c r="L78" s="37"/>
      <c r="M78" s="41"/>
      <c r="N78" s="311" t="s">
        <v>390</v>
      </c>
      <c r="O78" s="31"/>
      <c r="P78" s="32"/>
      <c r="Q78" s="32"/>
      <c r="R78" s="32"/>
      <c r="S78" s="90"/>
      <c r="T78" s="90"/>
      <c r="U78" s="90"/>
      <c r="V78" s="36"/>
      <c r="W78" s="37"/>
      <c r="X78" s="32"/>
      <c r="Y78" s="25"/>
      <c r="Z78" s="32"/>
      <c r="AA78" s="37"/>
      <c r="AB78" s="41"/>
      <c r="AC78" s="311" t="s">
        <v>377</v>
      </c>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row>
    <row r="79" spans="1:159" ht="6" customHeight="1">
      <c r="A79" s="32"/>
      <c r="B79" s="32"/>
      <c r="C79" s="35"/>
      <c r="D79" s="36"/>
      <c r="F79" s="35"/>
      <c r="H79" s="37"/>
      <c r="I79" s="32"/>
      <c r="L79" s="32"/>
      <c r="M79" s="45"/>
      <c r="N79" s="311"/>
      <c r="O79" s="31"/>
      <c r="P79" s="32"/>
      <c r="Q79" s="32"/>
      <c r="R79" s="32"/>
      <c r="S79" s="90"/>
      <c r="T79" s="90"/>
      <c r="U79" s="90"/>
      <c r="V79" s="36"/>
      <c r="W79" s="37"/>
      <c r="X79" s="32"/>
      <c r="Y79" s="25"/>
      <c r="Z79" s="32"/>
      <c r="AA79" s="37"/>
      <c r="AB79" s="39"/>
      <c r="AC79" s="311"/>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row>
    <row r="80" spans="1:159" ht="6" customHeight="1">
      <c r="A80" s="32"/>
      <c r="B80" s="32"/>
      <c r="C80" s="35"/>
      <c r="D80" s="36"/>
      <c r="F80" s="35"/>
      <c r="H80" s="37"/>
      <c r="O80" s="31"/>
      <c r="P80" s="32"/>
      <c r="Q80" s="32"/>
      <c r="R80" s="32"/>
      <c r="S80" s="90"/>
      <c r="T80" s="90"/>
      <c r="U80" s="90"/>
      <c r="V80" s="36"/>
      <c r="W80" s="37"/>
      <c r="X80" s="32"/>
      <c r="Y80" s="25"/>
      <c r="Z80" s="31"/>
      <c r="AA80" s="37"/>
      <c r="AB80" s="41"/>
      <c r="AC80" s="311" t="s">
        <v>379</v>
      </c>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row>
    <row r="81" spans="1:159" ht="6" customHeight="1">
      <c r="A81" s="32"/>
      <c r="B81" s="32"/>
      <c r="C81" s="35"/>
      <c r="D81" s="36"/>
      <c r="F81" s="41"/>
      <c r="G81" s="389" t="s">
        <v>504</v>
      </c>
      <c r="H81" s="37"/>
      <c r="M81" s="34"/>
      <c r="N81" s="311" t="s">
        <v>394</v>
      </c>
      <c r="P81" s="32"/>
      <c r="Q81" s="32"/>
      <c r="R81" s="32"/>
      <c r="S81" s="36"/>
      <c r="T81" s="32"/>
      <c r="U81" s="32"/>
      <c r="V81" s="36"/>
      <c r="W81" s="37"/>
      <c r="X81" s="32"/>
      <c r="Y81" s="25"/>
      <c r="Z81" s="31"/>
      <c r="AA81" s="37"/>
      <c r="AB81" s="39"/>
      <c r="AC81" s="311"/>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row>
    <row r="82" spans="1:159" ht="6" customHeight="1">
      <c r="A82" s="32"/>
      <c r="B82" s="32"/>
      <c r="C82" s="35"/>
      <c r="D82" s="36"/>
      <c r="F82" s="35"/>
      <c r="G82" s="389"/>
      <c r="H82" s="40"/>
      <c r="M82" s="39"/>
      <c r="N82" s="311"/>
      <c r="O82" s="31"/>
      <c r="P82" s="32"/>
      <c r="Q82" s="32"/>
      <c r="R82" s="32"/>
      <c r="S82" s="36"/>
      <c r="T82" s="32"/>
      <c r="U82" s="32"/>
      <c r="V82" s="36"/>
      <c r="W82" s="37"/>
      <c r="X82" s="32"/>
      <c r="Y82" s="36"/>
      <c r="Z82" s="32"/>
      <c r="AA82" s="37"/>
      <c r="AB82" s="41"/>
      <c r="AC82" s="311" t="s">
        <v>381</v>
      </c>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row>
    <row r="83" spans="1:159" ht="6" customHeight="1">
      <c r="A83" s="32"/>
      <c r="B83" s="32"/>
      <c r="C83" s="35"/>
      <c r="D83" s="36"/>
      <c r="F83" s="35"/>
      <c r="H83" s="37"/>
      <c r="I83" s="32"/>
      <c r="J83" s="315" t="s">
        <v>393</v>
      </c>
      <c r="K83" s="315"/>
      <c r="L83" s="34"/>
      <c r="M83" s="41"/>
      <c r="N83" s="311" t="s">
        <v>396</v>
      </c>
      <c r="O83" s="31"/>
      <c r="P83" s="32"/>
      <c r="Q83" s="32"/>
      <c r="R83" s="32"/>
      <c r="S83" s="36"/>
      <c r="T83" s="32"/>
      <c r="U83" s="32"/>
      <c r="V83" s="36"/>
      <c r="W83" s="37"/>
      <c r="Y83" s="47"/>
      <c r="AB83" s="39"/>
      <c r="AC83" s="311"/>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row>
    <row r="84" spans="1:159" ht="6" customHeight="1">
      <c r="A84" s="32"/>
      <c r="B84" s="32"/>
      <c r="C84" s="35"/>
      <c r="D84" s="36"/>
      <c r="F84" s="35"/>
      <c r="H84" s="37"/>
      <c r="I84" s="45"/>
      <c r="J84" s="315"/>
      <c r="K84" s="315"/>
      <c r="L84" s="40"/>
      <c r="M84" s="39"/>
      <c r="N84" s="311"/>
      <c r="P84" s="32"/>
      <c r="Q84" s="32"/>
      <c r="R84" s="32"/>
      <c r="S84" s="36"/>
      <c r="T84" s="32"/>
      <c r="U84" s="32"/>
      <c r="V84" s="36"/>
      <c r="W84" s="37"/>
      <c r="Y84" s="47"/>
      <c r="AB84" s="41"/>
      <c r="AC84" s="311" t="s">
        <v>502</v>
      </c>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row>
    <row r="85" spans="1:159" ht="6" customHeight="1">
      <c r="A85" s="32"/>
      <c r="B85" s="32"/>
      <c r="C85" s="35"/>
      <c r="D85" s="36"/>
      <c r="F85" s="35"/>
      <c r="H85" s="37"/>
      <c r="I85" s="32"/>
      <c r="L85" s="37"/>
      <c r="M85" s="41"/>
      <c r="N85" s="311" t="s">
        <v>505</v>
      </c>
      <c r="O85" s="31"/>
      <c r="P85" s="32"/>
      <c r="Q85" s="32"/>
      <c r="R85" s="32"/>
      <c r="S85" s="36"/>
      <c r="T85" s="32"/>
      <c r="U85" s="32"/>
      <c r="V85" s="36"/>
      <c r="W85" s="37"/>
      <c r="X85" s="32"/>
      <c r="Y85" s="36"/>
      <c r="Z85" s="32"/>
      <c r="AA85" s="37"/>
      <c r="AB85" s="39"/>
      <c r="AC85" s="311"/>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row>
    <row r="86" spans="1:159" ht="6" customHeight="1">
      <c r="A86" s="32"/>
      <c r="B86" s="32"/>
      <c r="C86" s="35"/>
      <c r="D86" s="36"/>
      <c r="F86" s="35"/>
      <c r="H86" s="37"/>
      <c r="I86" s="32"/>
      <c r="L86" s="32"/>
      <c r="M86" s="45"/>
      <c r="N86" s="311"/>
      <c r="O86" s="31"/>
      <c r="P86" s="32"/>
      <c r="Q86" s="32"/>
      <c r="R86" s="32"/>
      <c r="S86" s="36"/>
      <c r="T86" s="32"/>
      <c r="U86" s="32"/>
      <c r="V86" s="36"/>
      <c r="W86" s="37"/>
      <c r="X86" s="32"/>
      <c r="Y86" s="36"/>
      <c r="Z86" s="32"/>
      <c r="AA86" s="37"/>
      <c r="AB86" s="41"/>
      <c r="AC86" s="311" t="s">
        <v>382</v>
      </c>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row>
    <row r="87" spans="1:159" ht="6" customHeight="1">
      <c r="A87" s="32"/>
      <c r="B87" s="32"/>
      <c r="C87" s="35"/>
      <c r="D87" s="36"/>
      <c r="F87" s="35"/>
      <c r="H87" s="37"/>
      <c r="O87" s="31"/>
      <c r="P87" s="32"/>
      <c r="Q87" s="32"/>
      <c r="R87" s="32"/>
      <c r="S87" s="36"/>
      <c r="T87" s="32"/>
      <c r="U87" s="32"/>
      <c r="V87" s="36"/>
      <c r="W87" s="37"/>
      <c r="X87" s="32"/>
      <c r="Y87" s="312" t="s">
        <v>503</v>
      </c>
      <c r="Z87" s="34"/>
      <c r="AA87" s="34"/>
      <c r="AB87" s="39"/>
      <c r="AC87" s="311"/>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row>
    <row r="88" spans="1:159" ht="6" customHeight="1">
      <c r="A88" s="32"/>
      <c r="B88" s="32"/>
      <c r="C88" s="35"/>
      <c r="D88" s="36"/>
      <c r="F88" s="35"/>
      <c r="H88" s="37"/>
      <c r="I88" s="32"/>
      <c r="M88" s="34"/>
      <c r="N88" s="311" t="s">
        <v>398</v>
      </c>
      <c r="O88" s="31"/>
      <c r="P88" s="32"/>
      <c r="Q88" s="32"/>
      <c r="R88" s="32"/>
      <c r="S88" s="36"/>
      <c r="T88" s="32"/>
      <c r="U88" s="32"/>
      <c r="V88" s="36"/>
      <c r="W88" s="37"/>
      <c r="X88" s="45"/>
      <c r="Y88" s="312"/>
      <c r="Z88" s="31"/>
      <c r="AA88" s="40"/>
      <c r="AB88" s="41"/>
      <c r="AC88" s="311" t="s">
        <v>384</v>
      </c>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row>
    <row r="89" spans="1:159" ht="6" customHeight="1">
      <c r="A89" s="32"/>
      <c r="B89" s="32"/>
      <c r="C89" s="35"/>
      <c r="D89" s="36"/>
      <c r="F89" s="35"/>
      <c r="H89" s="37"/>
      <c r="I89" s="32"/>
      <c r="J89" s="389" t="s">
        <v>397</v>
      </c>
      <c r="K89" s="34"/>
      <c r="L89" s="34"/>
      <c r="M89" s="39"/>
      <c r="N89" s="311"/>
      <c r="O89" s="31"/>
      <c r="P89" s="32"/>
      <c r="Q89" s="32"/>
      <c r="R89" s="32"/>
      <c r="S89" s="36"/>
      <c r="T89" s="32"/>
      <c r="U89" s="32"/>
      <c r="V89" s="36"/>
      <c r="W89" s="37"/>
      <c r="AB89" s="39"/>
      <c r="AC89" s="311"/>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row>
    <row r="90" spans="1:159" ht="6" customHeight="1">
      <c r="A90" s="32"/>
      <c r="B90" s="32"/>
      <c r="C90" s="35"/>
      <c r="D90" s="36"/>
      <c r="F90" s="35"/>
      <c r="H90" s="37"/>
      <c r="I90" s="45"/>
      <c r="J90" s="389"/>
      <c r="L90" s="45"/>
      <c r="M90" s="41"/>
      <c r="N90" s="311" t="s">
        <v>361</v>
      </c>
      <c r="O90" s="31"/>
      <c r="P90" s="32"/>
      <c r="Q90" s="32"/>
      <c r="R90" s="32"/>
      <c r="S90" s="36"/>
      <c r="T90" s="32"/>
      <c r="U90" s="32"/>
      <c r="V90" s="36"/>
      <c r="W90" s="37"/>
      <c r="X90" s="32"/>
      <c r="Y90" s="32"/>
      <c r="Z90" s="32"/>
      <c r="AA90" s="37"/>
      <c r="AB90" s="41"/>
      <c r="AC90" s="311" t="s">
        <v>387</v>
      </c>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row>
    <row r="91" spans="1:159" ht="6" customHeight="1">
      <c r="A91" s="32"/>
      <c r="B91" s="32"/>
      <c r="C91" s="35"/>
      <c r="D91" s="36"/>
      <c r="F91" s="35"/>
      <c r="H91" s="37"/>
      <c r="I91" s="32"/>
      <c r="K91" s="32"/>
      <c r="L91" s="32"/>
      <c r="M91" s="45"/>
      <c r="N91" s="311"/>
      <c r="P91" s="32"/>
      <c r="Q91" s="32"/>
      <c r="R91" s="32"/>
      <c r="S91" s="36"/>
      <c r="T91" s="32"/>
      <c r="U91" s="32"/>
      <c r="V91" s="36"/>
      <c r="W91" s="37"/>
      <c r="X91" s="32"/>
      <c r="Y91" s="32"/>
      <c r="Z91" s="32"/>
      <c r="AA91" s="37"/>
      <c r="AB91" s="39"/>
      <c r="AC91" s="311"/>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row>
    <row r="92" spans="1:159" ht="6" customHeight="1">
      <c r="A92" s="32"/>
      <c r="B92" s="32"/>
      <c r="C92" s="35"/>
      <c r="D92" s="36"/>
      <c r="F92" s="35"/>
      <c r="H92" s="37"/>
      <c r="I92" s="32"/>
      <c r="O92" s="31"/>
      <c r="P92" s="32"/>
      <c r="Q92" s="32"/>
      <c r="R92" s="32"/>
      <c r="S92" s="36"/>
      <c r="T92" s="32"/>
      <c r="U92" s="32"/>
      <c r="V92" s="36"/>
      <c r="W92" s="37"/>
      <c r="X92" s="32"/>
      <c r="Y92" s="32"/>
      <c r="Z92" s="32"/>
      <c r="AA92" s="37"/>
      <c r="AB92" s="41"/>
      <c r="AC92" s="311" t="s">
        <v>389</v>
      </c>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row>
    <row r="93" spans="1:159" ht="6" customHeight="1">
      <c r="A93" s="32"/>
      <c r="B93" s="32"/>
      <c r="C93" s="35"/>
      <c r="D93" s="36"/>
      <c r="F93" s="35"/>
      <c r="H93" s="37"/>
      <c r="I93" s="32"/>
      <c r="M93" s="34"/>
      <c r="N93" s="401" t="s">
        <v>355</v>
      </c>
      <c r="O93" s="31"/>
      <c r="P93" s="32"/>
      <c r="Q93" s="32"/>
      <c r="R93" s="32"/>
      <c r="S93" s="36"/>
      <c r="T93" s="32"/>
      <c r="U93" s="32"/>
      <c r="V93" s="36"/>
      <c r="W93" s="37"/>
      <c r="X93" s="32"/>
      <c r="Y93" s="32"/>
      <c r="Z93" s="32"/>
      <c r="AA93" s="37"/>
      <c r="AB93" s="39"/>
      <c r="AC93" s="311"/>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row>
    <row r="94" spans="1:159" ht="6" customHeight="1">
      <c r="A94" s="32"/>
      <c r="B94" s="32"/>
      <c r="C94" s="35"/>
      <c r="D94" s="36"/>
      <c r="F94" s="35"/>
      <c r="H94" s="37"/>
      <c r="I94" s="32"/>
      <c r="J94" s="389" t="s">
        <v>507</v>
      </c>
      <c r="K94" s="34"/>
      <c r="L94" s="34"/>
      <c r="M94" s="39"/>
      <c r="N94" s="401"/>
      <c r="O94" s="31"/>
      <c r="P94" s="32"/>
      <c r="Q94" s="32"/>
      <c r="R94" s="32"/>
      <c r="S94" s="36"/>
      <c r="T94" s="32"/>
      <c r="U94" s="32"/>
      <c r="V94" s="36"/>
      <c r="W94" s="37"/>
      <c r="X94" s="32"/>
      <c r="Y94" s="32"/>
      <c r="Z94" s="32"/>
      <c r="AA94" s="37"/>
      <c r="AB94" s="41"/>
      <c r="AC94" s="311" t="s">
        <v>391</v>
      </c>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row>
    <row r="95" spans="1:159" ht="6" customHeight="1">
      <c r="A95" s="32"/>
      <c r="B95" s="32"/>
      <c r="C95" s="35"/>
      <c r="D95" s="36"/>
      <c r="F95" s="35"/>
      <c r="H95" s="32"/>
      <c r="I95" s="45"/>
      <c r="J95" s="389"/>
      <c r="L95" s="45"/>
      <c r="M95" s="41"/>
      <c r="N95" s="311" t="s">
        <v>528</v>
      </c>
      <c r="O95" s="31"/>
      <c r="P95" s="32"/>
      <c r="Q95" s="32"/>
      <c r="R95" s="32"/>
      <c r="S95" s="36"/>
      <c r="T95" s="32"/>
      <c r="U95" s="32"/>
      <c r="V95" s="36"/>
      <c r="W95" s="37"/>
      <c r="X95" s="32"/>
      <c r="Y95" s="36"/>
      <c r="Z95" s="32"/>
      <c r="AA95" s="37"/>
      <c r="AB95" s="39"/>
      <c r="AC95" s="311"/>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row>
    <row r="96" spans="1:159" ht="6" customHeight="1">
      <c r="A96" s="32"/>
      <c r="B96" s="32"/>
      <c r="C96" s="35"/>
      <c r="D96" s="36"/>
      <c r="F96" s="35"/>
      <c r="H96" s="32"/>
      <c r="I96" s="32"/>
      <c r="K96" s="32"/>
      <c r="L96" s="32"/>
      <c r="M96" s="45"/>
      <c r="N96" s="311"/>
      <c r="O96" s="31"/>
      <c r="P96" s="32"/>
      <c r="Q96" s="32"/>
      <c r="R96" s="32"/>
      <c r="S96" s="36"/>
      <c r="T96" s="32"/>
      <c r="U96" s="32"/>
      <c r="V96" s="36"/>
      <c r="W96" s="37"/>
      <c r="X96" s="32"/>
      <c r="Y96" s="36"/>
      <c r="Z96" s="32"/>
      <c r="AA96" s="37"/>
      <c r="AB96" s="41"/>
      <c r="AC96" s="311" t="s">
        <v>392</v>
      </c>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row>
    <row r="97" spans="1:159" ht="6" customHeight="1">
      <c r="A97" s="32"/>
      <c r="B97" s="32"/>
      <c r="C97" s="35"/>
      <c r="D97" s="36"/>
      <c r="F97" s="35"/>
      <c r="H97" s="32"/>
      <c r="I97" s="32"/>
      <c r="O97" s="31"/>
      <c r="P97" s="32"/>
      <c r="Q97" s="32"/>
      <c r="R97" s="32"/>
      <c r="S97" s="36"/>
      <c r="T97" s="32"/>
      <c r="U97" s="32"/>
      <c r="V97" s="36"/>
      <c r="W97" s="37"/>
      <c r="X97" s="32"/>
      <c r="Y97" s="36"/>
      <c r="Z97" s="32"/>
      <c r="AA97" s="37"/>
      <c r="AB97" s="39"/>
      <c r="AC97" s="311"/>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row>
    <row r="98" spans="1:159" ht="6" customHeight="1">
      <c r="A98" s="32"/>
      <c r="B98" s="32"/>
      <c r="C98" s="35"/>
      <c r="D98" s="36"/>
      <c r="F98" s="35"/>
      <c r="H98" s="32"/>
      <c r="I98" s="32"/>
      <c r="M98" s="34"/>
      <c r="N98" s="311" t="s">
        <v>376</v>
      </c>
      <c r="P98" s="32"/>
      <c r="Q98" s="32"/>
      <c r="R98" s="32"/>
      <c r="S98" s="36"/>
      <c r="T98" s="32"/>
      <c r="U98" s="32"/>
      <c r="V98" s="36"/>
      <c r="W98" s="32"/>
      <c r="X98" s="35"/>
      <c r="Y98" s="36"/>
      <c r="Z98" s="32"/>
      <c r="AA98" s="37"/>
      <c r="AB98" s="41"/>
      <c r="AC98" s="311" t="s">
        <v>395</v>
      </c>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row>
    <row r="99" spans="1:159" ht="6" customHeight="1">
      <c r="A99" s="32"/>
      <c r="B99" s="32"/>
      <c r="C99" s="35"/>
      <c r="D99" s="36"/>
      <c r="F99" s="35"/>
      <c r="H99" s="32"/>
      <c r="I99" s="32"/>
      <c r="M99" s="39"/>
      <c r="N99" s="311"/>
      <c r="O99" s="31"/>
      <c r="P99" s="32"/>
      <c r="Q99" s="32"/>
      <c r="R99" s="32"/>
      <c r="S99" s="36"/>
      <c r="X99" s="35"/>
      <c r="Y99" s="36"/>
      <c r="Z99" s="32"/>
      <c r="AA99" s="32"/>
      <c r="AB99" s="45"/>
      <c r="AC99" s="311"/>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row>
    <row r="100" spans="1:159" ht="6" customHeight="1">
      <c r="A100" s="32"/>
      <c r="B100" s="32"/>
      <c r="C100" s="35"/>
      <c r="D100" s="36"/>
      <c r="F100" s="35"/>
      <c r="H100" s="32"/>
      <c r="M100" s="41"/>
      <c r="N100" s="311" t="s">
        <v>378</v>
      </c>
      <c r="O100" s="31"/>
      <c r="P100" s="32"/>
      <c r="Q100" s="32"/>
      <c r="R100" s="32"/>
      <c r="S100" s="36"/>
      <c r="X100" s="86"/>
      <c r="AB100" s="31"/>
      <c r="AC100" s="31"/>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row>
    <row r="101" spans="1:159" ht="6" customHeight="1">
      <c r="A101" s="32"/>
      <c r="B101" s="32"/>
      <c r="C101" s="35"/>
      <c r="D101" s="36"/>
      <c r="F101" s="35"/>
      <c r="H101" s="32"/>
      <c r="M101" s="39"/>
      <c r="N101" s="311"/>
      <c r="O101" s="31"/>
      <c r="P101" s="32"/>
      <c r="Q101" s="32"/>
      <c r="R101" s="32"/>
      <c r="S101" s="36"/>
      <c r="T101" s="32"/>
      <c r="U101" s="32"/>
      <c r="V101" s="36"/>
      <c r="W101" s="32"/>
      <c r="X101" s="86"/>
      <c r="AB101" s="34"/>
      <c r="AC101" s="311" t="s">
        <v>250</v>
      </c>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row>
    <row r="102" spans="1:159" ht="6" customHeight="1">
      <c r="A102" s="32"/>
      <c r="B102" s="32"/>
      <c r="C102" s="35"/>
      <c r="D102" s="36"/>
      <c r="F102" s="35"/>
      <c r="H102" s="32"/>
      <c r="I102" s="34"/>
      <c r="J102" s="389" t="s">
        <v>375</v>
      </c>
      <c r="K102" s="34"/>
      <c r="L102" s="34"/>
      <c r="M102" s="41"/>
      <c r="N102" s="311" t="s">
        <v>380</v>
      </c>
      <c r="O102" s="311"/>
      <c r="P102" s="311"/>
      <c r="Q102" s="32"/>
      <c r="R102" s="32"/>
      <c r="X102" s="41"/>
      <c r="Y102" s="55"/>
      <c r="Z102" s="34"/>
      <c r="AA102" s="34"/>
      <c r="AB102" s="39"/>
      <c r="AC102" s="311"/>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row>
    <row r="103" spans="1:159" ht="6" customHeight="1">
      <c r="A103" s="32"/>
      <c r="B103" s="32"/>
      <c r="C103" s="35"/>
      <c r="D103" s="36"/>
      <c r="F103" s="35"/>
      <c r="H103" s="32"/>
      <c r="I103" s="39"/>
      <c r="J103" s="389"/>
      <c r="L103" s="40"/>
      <c r="M103" s="45"/>
      <c r="N103" s="311"/>
      <c r="O103" s="311"/>
      <c r="P103" s="311"/>
      <c r="Q103" s="32"/>
      <c r="R103" s="32"/>
      <c r="S103" s="31"/>
      <c r="X103" s="32"/>
      <c r="Y103" s="36"/>
      <c r="Z103" s="32"/>
      <c r="AA103" s="32"/>
      <c r="AB103" s="41"/>
      <c r="AC103" s="311" t="s">
        <v>251</v>
      </c>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row>
    <row r="104" spans="1:159" ht="6" customHeight="1">
      <c r="A104" s="32"/>
      <c r="B104" s="32"/>
      <c r="C104" s="35"/>
      <c r="D104" s="36"/>
      <c r="F104" s="35"/>
      <c r="H104" s="32"/>
      <c r="I104" s="35"/>
      <c r="L104" s="37"/>
      <c r="N104" s="311" t="s">
        <v>590</v>
      </c>
      <c r="O104" s="46"/>
      <c r="P104" s="32"/>
      <c r="Q104" s="32"/>
      <c r="R104" s="32"/>
      <c r="S104" s="36"/>
      <c r="AB104" s="32"/>
      <c r="AC104" s="311"/>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row>
    <row r="105" spans="1:159" ht="6" customHeight="1">
      <c r="A105" s="32"/>
      <c r="B105" s="32"/>
      <c r="C105" s="35"/>
      <c r="D105" s="36"/>
      <c r="F105" s="35"/>
      <c r="H105" s="32"/>
      <c r="I105" s="35"/>
      <c r="L105" s="37"/>
      <c r="M105" s="45"/>
      <c r="N105" s="311"/>
      <c r="O105" s="46"/>
      <c r="P105" s="32"/>
      <c r="Q105" s="32"/>
      <c r="R105" s="32"/>
      <c r="S105" s="36"/>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row>
    <row r="106" spans="1:159" ht="6" customHeight="1">
      <c r="A106" s="32"/>
      <c r="B106" s="32"/>
      <c r="C106" s="35"/>
      <c r="D106" s="36"/>
      <c r="F106" s="35"/>
      <c r="G106" s="389" t="s">
        <v>595</v>
      </c>
      <c r="H106" s="38"/>
      <c r="I106" s="35"/>
      <c r="M106" s="41"/>
      <c r="N106" s="311" t="s">
        <v>591</v>
      </c>
      <c r="O106" s="46"/>
      <c r="P106" s="32"/>
      <c r="Q106" s="32"/>
      <c r="R106" s="32"/>
      <c r="S106" s="36"/>
      <c r="AB106" s="34"/>
      <c r="AC106" s="311" t="s">
        <v>399</v>
      </c>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row>
    <row r="107" spans="1:159" ht="6" customHeight="1">
      <c r="A107" s="32"/>
      <c r="B107" s="32"/>
      <c r="C107" s="35"/>
      <c r="D107" s="36"/>
      <c r="F107" s="35"/>
      <c r="G107" s="389"/>
      <c r="I107" s="35"/>
      <c r="N107" s="311"/>
      <c r="O107" s="46"/>
      <c r="P107" s="32"/>
      <c r="Q107" s="32"/>
      <c r="R107" s="32"/>
      <c r="S107" s="36"/>
      <c r="T107" s="311" t="s">
        <v>353</v>
      </c>
      <c r="U107" s="311"/>
      <c r="V107" s="311"/>
      <c r="W107" s="34"/>
      <c r="X107" s="34"/>
      <c r="Y107" s="389" t="s">
        <v>354</v>
      </c>
      <c r="Z107" s="34"/>
      <c r="AA107" s="34"/>
      <c r="AB107" s="39"/>
      <c r="AC107" s="311"/>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row>
    <row r="108" spans="1:159" ht="6" customHeight="1">
      <c r="A108" s="32"/>
      <c r="B108" s="32"/>
      <c r="C108" s="35"/>
      <c r="D108" s="36"/>
      <c r="F108" s="35"/>
      <c r="I108" s="35"/>
      <c r="O108" s="46"/>
      <c r="T108" s="311"/>
      <c r="U108" s="311"/>
      <c r="V108" s="311"/>
      <c r="W108" s="45"/>
      <c r="X108" s="45"/>
      <c r="Y108" s="389"/>
      <c r="Z108" s="31"/>
      <c r="AA108" s="40"/>
      <c r="AB108" s="41"/>
      <c r="AC108" s="311" t="s">
        <v>506</v>
      </c>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row>
    <row r="109" spans="1:159" ht="6" customHeight="1">
      <c r="A109" s="32"/>
      <c r="B109" s="32"/>
      <c r="C109" s="35"/>
      <c r="D109" s="36"/>
      <c r="F109" s="35"/>
      <c r="I109" s="35"/>
      <c r="J109" s="389" t="s">
        <v>383</v>
      </c>
      <c r="K109" s="34"/>
      <c r="L109" s="34"/>
      <c r="M109" s="34"/>
      <c r="N109" s="311" t="s">
        <v>367</v>
      </c>
      <c r="O109" s="46"/>
      <c r="T109" s="32"/>
      <c r="U109" s="32"/>
      <c r="V109" s="36"/>
      <c r="W109" s="32"/>
      <c r="X109" s="32"/>
      <c r="Y109" s="25"/>
      <c r="Z109" s="31"/>
      <c r="AA109" s="32"/>
      <c r="AB109" s="32"/>
      <c r="AC109" s="311"/>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row>
    <row r="110" spans="1:159" ht="6" customHeight="1">
      <c r="A110" s="32"/>
      <c r="B110" s="32"/>
      <c r="C110" s="35"/>
      <c r="D110" s="36"/>
      <c r="F110" s="35"/>
      <c r="I110" s="39"/>
      <c r="J110" s="389"/>
      <c r="N110" s="311"/>
      <c r="O110" s="43"/>
      <c r="P110" s="32"/>
      <c r="Q110" s="32"/>
      <c r="R110" s="32"/>
      <c r="S110" s="36"/>
      <c r="T110" s="32"/>
      <c r="U110" s="32"/>
      <c r="V110" s="36"/>
      <c r="W110" s="32"/>
      <c r="X110" s="32"/>
      <c r="Y110" s="25"/>
      <c r="Z110" s="31"/>
      <c r="AA110" s="32"/>
      <c r="AB110" s="32"/>
      <c r="AC110" s="31"/>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row>
    <row r="111" spans="1:159" ht="6" customHeight="1">
      <c r="A111" s="32"/>
      <c r="B111" s="32"/>
      <c r="C111" s="35"/>
      <c r="D111" s="36"/>
      <c r="F111" s="35"/>
      <c r="I111" s="35"/>
      <c r="O111" s="31"/>
      <c r="P111" s="32"/>
      <c r="Q111" s="32"/>
      <c r="R111" s="32"/>
      <c r="S111" s="36"/>
      <c r="T111" s="311" t="s">
        <v>356</v>
      </c>
      <c r="U111" s="311"/>
      <c r="V111" s="311"/>
      <c r="W111" s="311"/>
      <c r="X111" s="311"/>
      <c r="Y111" s="311"/>
      <c r="Z111" s="34"/>
      <c r="AA111" s="42"/>
      <c r="AB111" s="42"/>
      <c r="AC111" s="311" t="s">
        <v>354</v>
      </c>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row>
    <row r="112" spans="1:159" ht="6" customHeight="1">
      <c r="A112" s="32"/>
      <c r="B112" s="32"/>
      <c r="C112" s="35"/>
      <c r="D112" s="36"/>
      <c r="F112" s="35"/>
      <c r="I112" s="35"/>
      <c r="N112" s="311" t="s">
        <v>592</v>
      </c>
      <c r="O112" s="31"/>
      <c r="P112" s="32"/>
      <c r="Q112" s="32"/>
      <c r="R112" s="32"/>
      <c r="T112" s="311"/>
      <c r="U112" s="311"/>
      <c r="V112" s="311"/>
      <c r="W112" s="311"/>
      <c r="X112" s="311"/>
      <c r="Y112" s="311"/>
      <c r="Z112" s="31"/>
      <c r="AA112" s="33"/>
      <c r="AB112" s="33"/>
      <c r="AC112" s="311"/>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row>
    <row r="113" spans="1:159" ht="6" customHeight="1">
      <c r="A113" s="32"/>
      <c r="B113" s="32"/>
      <c r="C113" s="35"/>
      <c r="D113" s="36"/>
      <c r="F113" s="35"/>
      <c r="I113" s="41"/>
      <c r="J113" s="311" t="s">
        <v>594</v>
      </c>
      <c r="K113" s="311"/>
      <c r="L113" s="34"/>
      <c r="M113" s="39"/>
      <c r="N113" s="311"/>
      <c r="O113" s="31"/>
      <c r="P113" s="32"/>
      <c r="Q113" s="32"/>
      <c r="R113" s="32"/>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row>
    <row r="114" spans="1:159" ht="6" customHeight="1">
      <c r="A114" s="32"/>
      <c r="B114" s="32"/>
      <c r="C114" s="35"/>
      <c r="D114" s="36"/>
      <c r="F114" s="35"/>
      <c r="I114" s="45"/>
      <c r="J114" s="311"/>
      <c r="K114" s="311"/>
      <c r="M114" s="41"/>
      <c r="N114" s="311" t="s">
        <v>593</v>
      </c>
      <c r="O114" s="31"/>
      <c r="P114" s="32"/>
      <c r="Q114" s="32"/>
      <c r="R114" s="32"/>
      <c r="S114" s="36"/>
      <c r="T114" s="402" t="s">
        <v>357</v>
      </c>
      <c r="U114" s="402"/>
      <c r="V114" s="402"/>
      <c r="W114" s="402"/>
      <c r="X114" s="34"/>
      <c r="Y114" s="55"/>
      <c r="Z114" s="34"/>
      <c r="AA114" s="34"/>
      <c r="AB114" s="34"/>
      <c r="AC114" s="311" t="s">
        <v>354</v>
      </c>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row>
    <row r="115" spans="1:159" ht="6" customHeight="1">
      <c r="A115" s="32"/>
      <c r="B115" s="32"/>
      <c r="C115" s="35"/>
      <c r="D115" s="36"/>
      <c r="F115" s="35"/>
      <c r="N115" s="311"/>
      <c r="O115" s="43"/>
      <c r="P115" s="32"/>
      <c r="Q115" s="32"/>
      <c r="R115" s="32"/>
      <c r="S115" s="36"/>
      <c r="T115" s="402"/>
      <c r="U115" s="402"/>
      <c r="V115" s="402"/>
      <c r="W115" s="402"/>
      <c r="X115" s="32"/>
      <c r="Y115" s="25"/>
      <c r="Z115" s="31"/>
      <c r="AA115" s="31"/>
      <c r="AB115" s="31"/>
      <c r="AC115" s="311"/>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row>
    <row r="116" spans="1:159" ht="6" customHeight="1">
      <c r="A116" s="32"/>
      <c r="B116" s="32"/>
      <c r="C116" s="35"/>
      <c r="D116" s="36"/>
      <c r="F116" s="35"/>
      <c r="O116" s="31"/>
      <c r="P116" s="32"/>
      <c r="Q116" s="32"/>
      <c r="R116" s="32"/>
      <c r="W116" s="32"/>
      <c r="X116" s="32"/>
      <c r="AA116" s="32"/>
      <c r="AB116" s="32"/>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row>
    <row r="117" spans="1:159" ht="6" customHeight="1">
      <c r="A117" s="32"/>
      <c r="B117" s="32"/>
      <c r="C117" s="35"/>
      <c r="D117" s="36"/>
      <c r="F117" s="35"/>
      <c r="G117" s="36"/>
      <c r="H117" s="32"/>
      <c r="I117" s="32"/>
      <c r="J117" s="36"/>
      <c r="K117" s="32"/>
      <c r="L117" s="32"/>
      <c r="M117" s="34"/>
      <c r="N117" s="311" t="s">
        <v>508</v>
      </c>
      <c r="O117" s="31"/>
      <c r="P117" s="32"/>
      <c r="Q117" s="32"/>
      <c r="R117" s="32"/>
      <c r="T117" s="311" t="s">
        <v>358</v>
      </c>
      <c r="U117" s="311"/>
      <c r="V117" s="311"/>
      <c r="W117" s="311"/>
      <c r="X117" s="34"/>
      <c r="Y117" s="389" t="s">
        <v>354</v>
      </c>
      <c r="AA117" s="31"/>
      <c r="AB117" s="31"/>
      <c r="AC117" s="311" t="s">
        <v>423</v>
      </c>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row>
    <row r="118" spans="1:159" ht="6" customHeight="1">
      <c r="A118" s="32"/>
      <c r="B118" s="32"/>
      <c r="C118" s="35"/>
      <c r="D118" s="36"/>
      <c r="F118" s="35"/>
      <c r="G118" s="36"/>
      <c r="H118" s="32"/>
      <c r="M118" s="39"/>
      <c r="N118" s="311"/>
      <c r="O118" s="31"/>
      <c r="P118" s="32"/>
      <c r="Q118" s="32"/>
      <c r="R118" s="32"/>
      <c r="S118" s="36"/>
      <c r="T118" s="311"/>
      <c r="U118" s="311"/>
      <c r="V118" s="311"/>
      <c r="W118" s="311"/>
      <c r="X118" s="31"/>
      <c r="Y118" s="389"/>
      <c r="Z118" s="45"/>
      <c r="AA118" s="45"/>
      <c r="AB118" s="45"/>
      <c r="AC118" s="311"/>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row>
    <row r="119" spans="1:159" ht="6" customHeight="1">
      <c r="A119" s="32"/>
      <c r="B119" s="32"/>
      <c r="C119" s="35"/>
      <c r="D119" s="36"/>
      <c r="F119" s="35"/>
      <c r="G119" s="36"/>
      <c r="H119" s="32"/>
      <c r="M119" s="41"/>
      <c r="N119" s="311" t="s">
        <v>511</v>
      </c>
      <c r="O119" s="31"/>
      <c r="P119" s="32"/>
      <c r="Q119" s="32"/>
      <c r="R119" s="32"/>
      <c r="S119" s="36"/>
      <c r="T119" s="400" t="s">
        <v>359</v>
      </c>
      <c r="U119" s="400"/>
      <c r="V119" s="400"/>
      <c r="W119" s="400"/>
      <c r="X119" s="62"/>
      <c r="Y119" s="400" t="s">
        <v>424</v>
      </c>
      <c r="Z119" s="400"/>
      <c r="AA119" s="31"/>
      <c r="AB119" s="31"/>
      <c r="AC119" s="400" t="s">
        <v>425</v>
      </c>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row>
    <row r="120" spans="1:159" ht="6" customHeight="1">
      <c r="A120" s="32"/>
      <c r="B120" s="32"/>
      <c r="C120" s="35"/>
      <c r="D120" s="36"/>
      <c r="F120" s="41"/>
      <c r="G120" s="389" t="s">
        <v>509</v>
      </c>
      <c r="H120" s="389"/>
      <c r="I120" s="34"/>
      <c r="J120" s="312" t="s">
        <v>510</v>
      </c>
      <c r="K120" s="34"/>
      <c r="L120" s="34"/>
      <c r="M120" s="39"/>
      <c r="N120" s="311"/>
      <c r="O120" s="31"/>
      <c r="P120" s="32"/>
      <c r="Q120" s="32"/>
      <c r="R120" s="32"/>
      <c r="S120" s="36"/>
      <c r="T120" s="400"/>
      <c r="U120" s="400"/>
      <c r="V120" s="400"/>
      <c r="W120" s="400"/>
      <c r="X120" s="62"/>
      <c r="Y120" s="400"/>
      <c r="Z120" s="400"/>
      <c r="AA120" s="32"/>
      <c r="AB120" s="32"/>
      <c r="AC120" s="40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row>
    <row r="121" spans="1:159" ht="6" customHeight="1">
      <c r="A121" s="32"/>
      <c r="B121" s="32"/>
      <c r="C121" s="35"/>
      <c r="D121" s="36"/>
      <c r="E121" s="32"/>
      <c r="F121" s="32"/>
      <c r="G121" s="389"/>
      <c r="H121" s="389"/>
      <c r="I121" s="32"/>
      <c r="J121" s="312"/>
      <c r="L121" s="37"/>
      <c r="M121" s="41"/>
      <c r="N121" s="311" t="s">
        <v>360</v>
      </c>
      <c r="O121" s="31"/>
      <c r="P121" s="32"/>
      <c r="Q121" s="32"/>
      <c r="R121" s="32"/>
      <c r="S121" s="25"/>
      <c r="T121" s="32"/>
      <c r="U121" s="32"/>
      <c r="V121" s="25"/>
      <c r="W121" s="32"/>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row>
    <row r="122" spans="1:159" ht="6" customHeight="1">
      <c r="A122" s="32"/>
      <c r="B122" s="32"/>
      <c r="C122" s="35"/>
      <c r="D122" s="36"/>
      <c r="E122" s="32"/>
      <c r="F122" s="32"/>
      <c r="H122" s="32"/>
      <c r="I122" s="32"/>
      <c r="J122" s="79"/>
      <c r="K122" s="43"/>
      <c r="L122" s="37"/>
      <c r="M122" s="39"/>
      <c r="N122" s="311"/>
      <c r="Q122" s="30"/>
      <c r="R122" s="30"/>
      <c r="S122" s="30"/>
      <c r="T122" s="30"/>
      <c r="U122" s="30"/>
      <c r="V122" s="30"/>
      <c r="W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row>
    <row r="123" spans="1:159" ht="6" customHeight="1">
      <c r="A123" s="32"/>
      <c r="B123" s="32"/>
      <c r="C123" s="35"/>
      <c r="E123" s="32"/>
      <c r="F123" s="32"/>
      <c r="H123" s="32"/>
      <c r="I123" s="32"/>
      <c r="J123" s="79"/>
      <c r="K123" s="43"/>
      <c r="L123" s="32"/>
      <c r="M123" s="41"/>
      <c r="N123" s="311" t="s">
        <v>596</v>
      </c>
      <c r="O123" s="311"/>
      <c r="P123" s="311"/>
      <c r="S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row>
    <row r="124" spans="3:159" ht="6" customHeight="1">
      <c r="C124" s="35"/>
      <c r="E124" s="32"/>
      <c r="F124" s="32"/>
      <c r="G124" s="36"/>
      <c r="H124" s="32"/>
      <c r="I124" s="32"/>
      <c r="J124" s="83"/>
      <c r="K124" s="32"/>
      <c r="L124" s="32"/>
      <c r="M124" s="32"/>
      <c r="N124" s="311"/>
      <c r="O124" s="311"/>
      <c r="P124" s="311"/>
      <c r="S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row>
    <row r="125" spans="3:159" ht="6" customHeight="1">
      <c r="C125" s="35"/>
      <c r="E125" s="32"/>
      <c r="F125" s="32"/>
      <c r="G125" s="36"/>
      <c r="H125" s="32"/>
      <c r="J125" s="79"/>
      <c r="O125" s="31"/>
      <c r="P125" s="28"/>
      <c r="Q125" s="30"/>
      <c r="R125" s="30"/>
      <c r="S125" s="30"/>
      <c r="T125" s="30"/>
      <c r="U125" s="30"/>
      <c r="V125" s="30"/>
      <c r="W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row>
    <row r="126" spans="3:159" ht="6" customHeight="1">
      <c r="C126" s="35"/>
      <c r="J126" s="79"/>
      <c r="M126" s="34"/>
      <c r="N126" s="311" t="s">
        <v>512</v>
      </c>
      <c r="O126" s="31"/>
      <c r="P126" s="28"/>
      <c r="Q126" s="30"/>
      <c r="R126" s="30"/>
      <c r="S126" s="30"/>
      <c r="T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row>
    <row r="127" spans="3:159" ht="6" customHeight="1">
      <c r="C127" s="41"/>
      <c r="D127" s="55"/>
      <c r="E127" s="55"/>
      <c r="F127" s="34"/>
      <c r="G127" s="390" t="s">
        <v>302</v>
      </c>
      <c r="H127" s="34"/>
      <c r="I127" s="34"/>
      <c r="J127" s="403" t="s">
        <v>45</v>
      </c>
      <c r="K127" s="34"/>
      <c r="L127" s="34"/>
      <c r="M127" s="39"/>
      <c r="N127" s="311"/>
      <c r="Q127" s="30"/>
      <c r="R127" s="30"/>
      <c r="S127" s="30"/>
      <c r="T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row>
    <row r="128" spans="1:159" ht="6" customHeight="1">
      <c r="A128" s="28"/>
      <c r="B128" s="28"/>
      <c r="E128" s="25"/>
      <c r="G128" s="390"/>
      <c r="H128" s="32"/>
      <c r="I128" s="32"/>
      <c r="J128" s="394"/>
      <c r="L128" s="40"/>
      <c r="M128" s="41"/>
      <c r="N128" s="311" t="s">
        <v>342</v>
      </c>
      <c r="Q128" s="30"/>
      <c r="R128" s="30"/>
      <c r="S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row>
    <row r="129" spans="1:159" ht="6" customHeight="1">
      <c r="A129" s="28"/>
      <c r="B129" s="28"/>
      <c r="C129" s="28"/>
      <c r="D129" s="28"/>
      <c r="E129" s="28"/>
      <c r="F129" s="28"/>
      <c r="G129" s="30"/>
      <c r="H129" s="30"/>
      <c r="I129" s="32"/>
      <c r="J129" s="36"/>
      <c r="K129" s="32"/>
      <c r="L129" s="32"/>
      <c r="M129" s="45"/>
      <c r="N129" s="311"/>
      <c r="P129" s="58"/>
      <c r="Q129" s="30"/>
      <c r="R129" s="30"/>
      <c r="S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row>
    <row r="130" spans="1:159" ht="6" customHeight="1">
      <c r="A130" s="28"/>
      <c r="B130" s="28"/>
      <c r="M130" s="32"/>
      <c r="N130" s="32"/>
      <c r="O130" s="31"/>
      <c r="P130" s="28"/>
      <c r="S130" s="30"/>
      <c r="T130" s="30"/>
      <c r="U130" s="30"/>
      <c r="V130" s="30"/>
      <c r="W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row>
    <row r="131" spans="1:159" ht="6" customHeight="1">
      <c r="A131" s="28"/>
      <c r="B131" s="28"/>
      <c r="O131" s="31"/>
      <c r="P131" s="28"/>
      <c r="S131" s="30"/>
      <c r="T131" s="30"/>
      <c r="U131" s="30"/>
      <c r="V131" s="30"/>
      <c r="W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row>
    <row r="132" spans="1:159" ht="6" customHeight="1">
      <c r="A132" s="28"/>
      <c r="B132" s="28"/>
      <c r="C132" s="28"/>
      <c r="D132" s="28"/>
      <c r="E132" s="28"/>
      <c r="F132" s="28"/>
      <c r="G132" s="36"/>
      <c r="H132" s="30"/>
      <c r="I132" s="32"/>
      <c r="J132" s="36"/>
      <c r="K132" s="32"/>
      <c r="L132" s="32"/>
      <c r="O132" s="31"/>
      <c r="P132" s="28"/>
      <c r="S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row>
    <row r="133" spans="1:159" ht="6" customHeight="1">
      <c r="A133" s="28"/>
      <c r="B133" s="28"/>
      <c r="C133" s="28"/>
      <c r="D133" s="28"/>
      <c r="E133" s="28"/>
      <c r="F133" s="28"/>
      <c r="G133" s="36"/>
      <c r="H133" s="30"/>
      <c r="I133" s="32"/>
      <c r="J133" s="36"/>
      <c r="K133" s="32"/>
      <c r="L133" s="32"/>
      <c r="O133" s="31"/>
      <c r="P133" s="28"/>
      <c r="S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row>
    <row r="134" spans="1:159" ht="6" customHeight="1">
      <c r="A134" s="28"/>
      <c r="B134" s="28"/>
      <c r="C134" s="28"/>
      <c r="D134" s="28"/>
      <c r="E134" s="28"/>
      <c r="F134" s="28"/>
      <c r="G134" s="30"/>
      <c r="H134" s="30"/>
      <c r="I134" s="32"/>
      <c r="J134" s="36"/>
      <c r="K134" s="32"/>
      <c r="L134" s="32"/>
      <c r="O134" s="31"/>
      <c r="P134" s="28"/>
      <c r="Q134" s="30"/>
      <c r="R134" s="30"/>
      <c r="S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row>
    <row r="135" spans="1:159" ht="6" customHeight="1">
      <c r="A135" s="28"/>
      <c r="B135" s="28"/>
      <c r="C135" s="28"/>
      <c r="D135" s="28"/>
      <c r="E135" s="28"/>
      <c r="F135" s="28"/>
      <c r="G135" s="30"/>
      <c r="H135" s="30"/>
      <c r="I135" s="32"/>
      <c r="J135" s="36"/>
      <c r="K135" s="32"/>
      <c r="L135" s="32"/>
      <c r="O135" s="31"/>
      <c r="P135" s="28"/>
      <c r="Q135" s="30"/>
      <c r="R135" s="30"/>
      <c r="S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row>
    <row r="136" spans="1:159" ht="6" customHeight="1">
      <c r="A136" s="28"/>
      <c r="B136" s="28"/>
      <c r="C136" s="28"/>
      <c r="D136" s="28"/>
      <c r="E136" s="28"/>
      <c r="F136" s="28"/>
      <c r="G136" s="30"/>
      <c r="H136" s="30"/>
      <c r="I136" s="32"/>
      <c r="J136" s="36"/>
      <c r="K136" s="32"/>
      <c r="L136" s="32"/>
      <c r="Q136" s="30"/>
      <c r="R136" s="30"/>
      <c r="S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row>
    <row r="137" spans="7:159" ht="6" customHeight="1">
      <c r="G137" s="36"/>
      <c r="H137" s="32"/>
      <c r="I137" s="32"/>
      <c r="J137" s="36"/>
      <c r="K137" s="32"/>
      <c r="L137" s="32"/>
      <c r="M137" s="32"/>
      <c r="N137" s="32"/>
      <c r="O137" s="31"/>
      <c r="P137" s="28"/>
      <c r="S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row>
    <row r="138" spans="7:159" ht="6" customHeight="1">
      <c r="G138" s="36"/>
      <c r="H138" s="32"/>
      <c r="I138" s="32"/>
      <c r="J138" s="36"/>
      <c r="K138" s="32"/>
      <c r="L138" s="32"/>
      <c r="M138" s="32"/>
      <c r="N138" s="32"/>
      <c r="O138" s="31"/>
      <c r="P138" s="28"/>
      <c r="S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row>
    <row r="139" spans="7:159" ht="6" customHeight="1">
      <c r="G139" s="36"/>
      <c r="H139" s="32"/>
      <c r="I139" s="32"/>
      <c r="J139" s="36"/>
      <c r="K139" s="32"/>
      <c r="L139" s="32"/>
      <c r="M139" s="32"/>
      <c r="N139" s="32"/>
      <c r="O139" s="31"/>
      <c r="P139" s="28"/>
      <c r="S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row>
    <row r="140" spans="7:159" ht="6" customHeight="1">
      <c r="G140" s="36"/>
      <c r="H140" s="32"/>
      <c r="I140" s="32"/>
      <c r="J140" s="36"/>
      <c r="K140" s="32"/>
      <c r="L140" s="32"/>
      <c r="M140" s="32"/>
      <c r="N140" s="32"/>
      <c r="O140" s="31"/>
      <c r="P140" s="28"/>
      <c r="S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row>
    <row r="141" spans="7:159" ht="6" customHeight="1">
      <c r="G141" s="36"/>
      <c r="H141" s="32"/>
      <c r="I141" s="32"/>
      <c r="J141" s="36"/>
      <c r="K141" s="32"/>
      <c r="L141" s="32"/>
      <c r="M141" s="32"/>
      <c r="N141" s="32"/>
      <c r="O141" s="31"/>
      <c r="P141" s="28"/>
      <c r="Q141" s="30"/>
      <c r="R141" s="30"/>
      <c r="S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row>
    <row r="142" spans="7:159" ht="6" customHeight="1">
      <c r="G142" s="36"/>
      <c r="H142" s="32"/>
      <c r="I142" s="32"/>
      <c r="J142" s="36"/>
      <c r="K142" s="32"/>
      <c r="L142" s="32"/>
      <c r="M142" s="32"/>
      <c r="N142" s="32"/>
      <c r="O142" s="31"/>
      <c r="P142" s="28"/>
      <c r="Q142" s="30"/>
      <c r="R142" s="30"/>
      <c r="S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row>
    <row r="143" spans="7:159" ht="6" customHeight="1">
      <c r="G143" s="36"/>
      <c r="H143" s="32"/>
      <c r="I143" s="32"/>
      <c r="J143" s="36"/>
      <c r="K143" s="32"/>
      <c r="L143" s="32"/>
      <c r="M143" s="32"/>
      <c r="N143" s="32"/>
      <c r="Q143" s="30"/>
      <c r="R143" s="30"/>
      <c r="S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row>
    <row r="144" spans="7:159" ht="6" customHeight="1">
      <c r="G144" s="36"/>
      <c r="H144" s="32"/>
      <c r="I144" s="32"/>
      <c r="J144" s="36"/>
      <c r="K144" s="32"/>
      <c r="L144" s="32"/>
      <c r="M144" s="32"/>
      <c r="N144" s="32"/>
      <c r="O144" s="31"/>
      <c r="P144" s="28"/>
      <c r="Q144" s="30"/>
      <c r="R144" s="30"/>
      <c r="S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row>
    <row r="145" spans="7:159" ht="6" customHeight="1">
      <c r="G145" s="36"/>
      <c r="H145" s="32"/>
      <c r="I145" s="32"/>
      <c r="J145" s="36"/>
      <c r="K145" s="32"/>
      <c r="L145" s="32"/>
      <c r="M145" s="32"/>
      <c r="N145" s="32"/>
      <c r="O145" s="31"/>
      <c r="P145" s="28"/>
      <c r="Q145" s="30"/>
      <c r="R145" s="30"/>
      <c r="S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row>
    <row r="146" spans="7:159" ht="6" customHeight="1">
      <c r="G146" s="36"/>
      <c r="H146" s="32"/>
      <c r="I146" s="32"/>
      <c r="J146" s="36"/>
      <c r="K146" s="32"/>
      <c r="L146" s="32"/>
      <c r="M146" s="32"/>
      <c r="N146" s="32"/>
      <c r="O146" s="31"/>
      <c r="P146" s="28"/>
      <c r="S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row>
    <row r="147" spans="7:159" ht="6" customHeight="1">
      <c r="G147" s="36"/>
      <c r="H147" s="32"/>
      <c r="I147" s="32"/>
      <c r="J147" s="36"/>
      <c r="K147" s="32"/>
      <c r="L147" s="32"/>
      <c r="M147" s="32"/>
      <c r="N147" s="32"/>
      <c r="O147" s="31"/>
      <c r="P147" s="28"/>
      <c r="S147" s="30"/>
      <c r="T147" s="30"/>
      <c r="U147" s="30"/>
      <c r="V147" s="30"/>
      <c r="W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row>
    <row r="148" spans="7:159" ht="6" customHeight="1">
      <c r="G148" s="36"/>
      <c r="H148" s="32"/>
      <c r="I148" s="32"/>
      <c r="J148" s="36"/>
      <c r="K148" s="32"/>
      <c r="L148" s="32"/>
      <c r="M148" s="32"/>
      <c r="N148" s="32"/>
      <c r="O148" s="31"/>
      <c r="P148" s="28"/>
      <c r="Q148" s="30"/>
      <c r="R148" s="30"/>
      <c r="S148" s="30"/>
      <c r="T148" s="30"/>
      <c r="U148" s="30"/>
      <c r="V148" s="30"/>
      <c r="W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row>
    <row r="149" spans="7:159" ht="6" customHeight="1">
      <c r="G149" s="36"/>
      <c r="H149" s="32"/>
      <c r="I149" s="32"/>
      <c r="J149" s="36"/>
      <c r="K149" s="32"/>
      <c r="L149" s="32"/>
      <c r="M149" s="32"/>
      <c r="N149" s="32"/>
      <c r="O149" s="31"/>
      <c r="P149" s="28"/>
      <c r="Q149" s="30"/>
      <c r="R149" s="30"/>
      <c r="S149" s="30"/>
      <c r="T149" s="30"/>
      <c r="U149" s="30"/>
      <c r="V149" s="30"/>
      <c r="W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row>
    <row r="150" spans="7:159" ht="6" customHeight="1">
      <c r="G150" s="36"/>
      <c r="H150" s="32"/>
      <c r="I150" s="32"/>
      <c r="J150" s="36"/>
      <c r="K150" s="32"/>
      <c r="L150" s="32"/>
      <c r="M150" s="32"/>
      <c r="N150" s="32"/>
      <c r="Q150" s="30"/>
      <c r="R150" s="30"/>
      <c r="S150" s="30"/>
      <c r="T150" s="30"/>
      <c r="U150" s="30"/>
      <c r="V150" s="30"/>
      <c r="W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row>
    <row r="151" spans="7:159" ht="6" customHeight="1">
      <c r="G151" s="36"/>
      <c r="H151" s="32"/>
      <c r="I151" s="32"/>
      <c r="J151" s="36"/>
      <c r="K151" s="32"/>
      <c r="L151" s="32"/>
      <c r="M151" s="32"/>
      <c r="N151" s="32"/>
      <c r="Q151" s="30"/>
      <c r="R151" s="30"/>
      <c r="S151" s="30"/>
      <c r="T151" s="30"/>
      <c r="U151" s="30"/>
      <c r="V151" s="30"/>
      <c r="W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row>
    <row r="152" spans="7:159" ht="6" customHeight="1">
      <c r="G152" s="36"/>
      <c r="H152" s="32"/>
      <c r="I152" s="32"/>
      <c r="J152" s="36"/>
      <c r="K152" s="32"/>
      <c r="L152" s="32"/>
      <c r="M152" s="32"/>
      <c r="N152" s="32"/>
      <c r="Q152" s="30"/>
      <c r="R152" s="30"/>
      <c r="S152" s="30"/>
      <c r="T152" s="30"/>
      <c r="U152" s="30"/>
      <c r="V152" s="30"/>
      <c r="W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row>
    <row r="153" spans="7:159" ht="6" customHeight="1">
      <c r="G153" s="36"/>
      <c r="H153" s="32"/>
      <c r="I153" s="32"/>
      <c r="J153" s="36"/>
      <c r="K153" s="32"/>
      <c r="L153" s="32"/>
      <c r="M153" s="32"/>
      <c r="N153" s="32"/>
      <c r="P153" s="58"/>
      <c r="Q153" s="30"/>
      <c r="R153" s="30"/>
      <c r="S153" s="30"/>
      <c r="T153" s="30"/>
      <c r="U153" s="30"/>
      <c r="V153" s="30"/>
      <c r="W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row>
    <row r="154" spans="7:159" ht="6" customHeight="1">
      <c r="G154" s="36"/>
      <c r="H154" s="32"/>
      <c r="I154" s="32"/>
      <c r="J154" s="36"/>
      <c r="K154" s="32"/>
      <c r="L154" s="32"/>
      <c r="M154" s="32"/>
      <c r="N154" s="32"/>
      <c r="O154" s="31"/>
      <c r="P154" s="28"/>
      <c r="Q154" s="30"/>
      <c r="R154" s="30"/>
      <c r="S154" s="30"/>
      <c r="T154" s="30"/>
      <c r="U154" s="30"/>
      <c r="V154" s="30"/>
      <c r="W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row>
    <row r="155" spans="7:159" ht="6" customHeight="1">
      <c r="G155" s="36"/>
      <c r="H155" s="32"/>
      <c r="I155" s="32"/>
      <c r="J155" s="36"/>
      <c r="K155" s="32"/>
      <c r="L155" s="32"/>
      <c r="M155" s="32"/>
      <c r="N155" s="32"/>
      <c r="O155" s="31"/>
      <c r="P155" s="28"/>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row>
    <row r="156" spans="1:159" ht="6" customHeight="1">
      <c r="A156" s="32"/>
      <c r="B156" s="32"/>
      <c r="C156" s="32"/>
      <c r="D156" s="36"/>
      <c r="E156" s="32"/>
      <c r="F156" s="32"/>
      <c r="G156" s="36"/>
      <c r="H156" s="32"/>
      <c r="I156" s="32"/>
      <c r="J156" s="36"/>
      <c r="K156" s="32"/>
      <c r="L156" s="32"/>
      <c r="M156" s="32"/>
      <c r="N156" s="32"/>
      <c r="O156" s="31"/>
      <c r="P156" s="28"/>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row>
    <row r="157" spans="1:159" ht="6" customHeight="1">
      <c r="A157" s="32"/>
      <c r="B157" s="32"/>
      <c r="C157" s="32"/>
      <c r="D157" s="36"/>
      <c r="E157" s="32"/>
      <c r="F157" s="32"/>
      <c r="G157" s="36"/>
      <c r="H157" s="32"/>
      <c r="I157" s="32"/>
      <c r="J157" s="36"/>
      <c r="K157" s="32"/>
      <c r="L157" s="32"/>
      <c r="M157" s="32"/>
      <c r="N157" s="32"/>
      <c r="O157" s="31"/>
      <c r="P157" s="28"/>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row>
    <row r="158" spans="1:159" ht="12.75" customHeight="1">
      <c r="A158" s="305" t="s">
        <v>601</v>
      </c>
      <c r="B158" s="32"/>
      <c r="C158" s="32"/>
      <c r="D158" s="36"/>
      <c r="E158" s="32"/>
      <c r="F158" s="32"/>
      <c r="G158" s="36"/>
      <c r="H158" s="32"/>
      <c r="I158" s="32"/>
      <c r="J158" s="36"/>
      <c r="K158" s="32"/>
      <c r="L158" s="32"/>
      <c r="M158" s="32"/>
      <c r="N158" s="32"/>
      <c r="O158" s="31"/>
      <c r="P158" s="28"/>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row>
    <row r="159" spans="1:14" ht="12">
      <c r="A159" s="32"/>
      <c r="B159" s="32"/>
      <c r="C159" s="32"/>
      <c r="D159" s="36"/>
      <c r="E159" s="32"/>
      <c r="F159" s="32"/>
      <c r="G159" s="36"/>
      <c r="H159" s="32"/>
      <c r="I159" s="32"/>
      <c r="J159" s="36"/>
      <c r="K159" s="32"/>
      <c r="L159" s="32"/>
      <c r="M159" s="32"/>
      <c r="N159" s="32"/>
    </row>
    <row r="160" spans="7:14" ht="12">
      <c r="G160" s="36"/>
      <c r="H160" s="32"/>
      <c r="I160" s="32"/>
      <c r="J160" s="36"/>
      <c r="K160" s="32"/>
      <c r="L160" s="32"/>
      <c r="M160" s="56"/>
      <c r="N160" s="32"/>
    </row>
    <row r="161" spans="7:14" ht="12">
      <c r="G161" s="36"/>
      <c r="H161" s="32"/>
      <c r="I161" s="32"/>
      <c r="J161" s="36"/>
      <c r="K161" s="32"/>
      <c r="L161" s="32"/>
      <c r="M161" s="56"/>
      <c r="N161" s="32"/>
    </row>
    <row r="162" spans="7:14" ht="6" customHeight="1">
      <c r="G162" s="36"/>
      <c r="H162" s="32"/>
      <c r="I162" s="32"/>
      <c r="J162" s="56"/>
      <c r="K162" s="56"/>
      <c r="L162" s="56"/>
      <c r="M162" s="56"/>
      <c r="N162" s="56"/>
    </row>
    <row r="163" spans="7:15" ht="6" customHeight="1">
      <c r="G163" s="36"/>
      <c r="H163" s="32"/>
      <c r="I163" s="32"/>
      <c r="J163" s="56"/>
      <c r="K163" s="56"/>
      <c r="L163" s="56"/>
      <c r="M163" s="56"/>
      <c r="N163" s="56"/>
      <c r="O163" s="31"/>
    </row>
    <row r="164" spans="7:15" ht="6" customHeight="1">
      <c r="G164" s="36"/>
      <c r="H164" s="32"/>
      <c r="I164" s="32"/>
      <c r="J164" s="88"/>
      <c r="K164" s="57"/>
      <c r="L164" s="56"/>
      <c r="M164" s="56"/>
      <c r="N164" s="56"/>
      <c r="O164" s="31"/>
    </row>
    <row r="165" spans="7:15" ht="6" customHeight="1">
      <c r="G165" s="36"/>
      <c r="H165" s="32"/>
      <c r="I165" s="32"/>
      <c r="J165" s="88"/>
      <c r="K165" s="57"/>
      <c r="L165" s="56"/>
      <c r="M165" s="56"/>
      <c r="N165" s="56"/>
      <c r="O165" s="31"/>
    </row>
    <row r="166" spans="7:15" ht="6" customHeight="1">
      <c r="G166" s="36"/>
      <c r="H166" s="32"/>
      <c r="I166" s="32"/>
      <c r="J166" s="36"/>
      <c r="K166" s="32"/>
      <c r="L166" s="32"/>
      <c r="M166" s="32"/>
      <c r="N166" s="32"/>
      <c r="O166" s="31"/>
    </row>
    <row r="167" spans="7:15" ht="6" customHeight="1">
      <c r="G167" s="36"/>
      <c r="H167" s="32"/>
      <c r="I167" s="32"/>
      <c r="J167" s="36"/>
      <c r="K167" s="32"/>
      <c r="L167" s="32"/>
      <c r="M167" s="32"/>
      <c r="N167" s="32"/>
      <c r="O167" s="31"/>
    </row>
    <row r="168" spans="7:15" ht="6" customHeight="1">
      <c r="G168" s="36"/>
      <c r="H168" s="32"/>
      <c r="I168" s="32"/>
      <c r="J168" s="36"/>
      <c r="K168" s="32"/>
      <c r="L168" s="32"/>
      <c r="M168" s="32"/>
      <c r="N168" s="32"/>
      <c r="O168" s="31"/>
    </row>
    <row r="169" spans="7:15" ht="6" customHeight="1">
      <c r="G169" s="36"/>
      <c r="H169" s="32"/>
      <c r="I169" s="32"/>
      <c r="J169" s="36"/>
      <c r="K169" s="32"/>
      <c r="L169" s="32"/>
      <c r="M169" s="32"/>
      <c r="N169" s="32"/>
      <c r="O169" s="31"/>
    </row>
    <row r="170" spans="7:15" ht="6" customHeight="1">
      <c r="G170" s="36"/>
      <c r="H170" s="32"/>
      <c r="I170" s="32"/>
      <c r="J170" s="36"/>
      <c r="K170" s="32"/>
      <c r="L170" s="32"/>
      <c r="M170" s="32"/>
      <c r="N170" s="32"/>
      <c r="O170" s="32"/>
    </row>
    <row r="171" spans="7:15" ht="6" customHeight="1">
      <c r="G171" s="36"/>
      <c r="H171" s="32"/>
      <c r="I171" s="32"/>
      <c r="J171" s="36"/>
      <c r="K171" s="32"/>
      <c r="L171" s="32"/>
      <c r="M171" s="32"/>
      <c r="N171" s="32"/>
      <c r="O171" s="32"/>
    </row>
    <row r="172" spans="7:15" ht="6" customHeight="1">
      <c r="G172" s="36"/>
      <c r="H172" s="32"/>
      <c r="I172" s="32"/>
      <c r="J172" s="36"/>
      <c r="K172" s="32"/>
      <c r="L172" s="32"/>
      <c r="M172" s="32"/>
      <c r="N172" s="32"/>
      <c r="O172" s="32"/>
    </row>
    <row r="173" spans="11:15" ht="6" customHeight="1">
      <c r="K173" s="32"/>
      <c r="L173" s="32"/>
      <c r="M173" s="32"/>
      <c r="N173" s="32"/>
      <c r="O173" s="32"/>
    </row>
    <row r="174" spans="11:15" ht="6" customHeight="1">
      <c r="K174" s="32"/>
      <c r="L174" s="32"/>
      <c r="M174" s="32"/>
      <c r="N174" s="32"/>
      <c r="O174" s="32"/>
    </row>
    <row r="175" spans="11:15" ht="6" customHeight="1">
      <c r="K175" s="32"/>
      <c r="L175" s="32"/>
      <c r="M175" s="32"/>
      <c r="N175" s="32"/>
      <c r="O175" s="32"/>
    </row>
    <row r="176" ht="6" customHeight="1">
      <c r="O176" s="31"/>
    </row>
    <row r="177" ht="6" customHeight="1">
      <c r="O177" s="31"/>
    </row>
    <row r="178" ht="6" customHeight="1">
      <c r="O178" s="31"/>
    </row>
    <row r="179" ht="6" customHeight="1">
      <c r="O179" s="31"/>
    </row>
    <row r="180" ht="6" customHeight="1">
      <c r="O180" s="52"/>
    </row>
    <row r="181" spans="12:15" ht="6" customHeight="1">
      <c r="L181" s="32"/>
      <c r="O181" s="31"/>
    </row>
    <row r="182" ht="6" customHeight="1">
      <c r="O182" s="31"/>
    </row>
    <row r="183" ht="6" customHeight="1">
      <c r="O183" s="31"/>
    </row>
    <row r="184" ht="6" customHeight="1">
      <c r="O184" s="31"/>
    </row>
    <row r="185" ht="6" customHeight="1">
      <c r="O185" s="31"/>
    </row>
    <row r="186" ht="6" customHeight="1">
      <c r="O186" s="31"/>
    </row>
    <row r="187" ht="6" customHeight="1">
      <c r="O187" s="31"/>
    </row>
    <row r="188" ht="6" customHeight="1">
      <c r="O188" s="31"/>
    </row>
    <row r="189" ht="6" customHeight="1">
      <c r="O189" s="31"/>
    </row>
    <row r="190" ht="6" customHeight="1">
      <c r="O190" s="31"/>
    </row>
    <row r="191" ht="6" customHeight="1"/>
    <row r="192" ht="6" customHeight="1"/>
    <row r="193" ht="6" customHeight="1"/>
    <row r="194" ht="6" customHeight="1"/>
    <row r="195" ht="6" customHeight="1">
      <c r="O195" s="31"/>
    </row>
    <row r="196" ht="6" customHeight="1">
      <c r="O196" s="31"/>
    </row>
    <row r="197" ht="6" customHeight="1">
      <c r="O197" s="31"/>
    </row>
    <row r="198" ht="6" customHeight="1">
      <c r="O198" s="31"/>
    </row>
    <row r="199" ht="6" customHeight="1">
      <c r="O199" s="31"/>
    </row>
    <row r="200" ht="6" customHeight="1">
      <c r="O200" s="31"/>
    </row>
    <row r="201" ht="6" customHeight="1"/>
    <row r="202" ht="6" customHeight="1">
      <c r="O202" s="31"/>
    </row>
    <row r="203" ht="6" customHeight="1">
      <c r="O203" s="31"/>
    </row>
    <row r="204" spans="10:15" ht="6" customHeight="1">
      <c r="J204" s="36"/>
      <c r="K204" s="32"/>
      <c r="L204" s="32"/>
      <c r="M204" s="32"/>
      <c r="N204" s="32"/>
      <c r="O204" s="46"/>
    </row>
    <row r="205" spans="10:15" ht="6" customHeight="1">
      <c r="J205" s="32"/>
      <c r="K205" s="32"/>
      <c r="L205" s="32"/>
      <c r="M205" s="32"/>
      <c r="N205" s="32"/>
      <c r="O205" s="46"/>
    </row>
    <row r="206" spans="10:15" ht="6" customHeight="1">
      <c r="J206" s="32"/>
      <c r="K206" s="32"/>
      <c r="L206" s="32"/>
      <c r="M206" s="32"/>
      <c r="N206" s="56"/>
      <c r="O206" s="28"/>
    </row>
    <row r="207" spans="10:15" ht="6" customHeight="1">
      <c r="J207" s="36"/>
      <c r="K207" s="32"/>
      <c r="L207" s="32"/>
      <c r="M207" s="32"/>
      <c r="N207" s="56"/>
      <c r="O207" s="31"/>
    </row>
    <row r="208" ht="6" customHeight="1">
      <c r="O208" s="31"/>
    </row>
    <row r="209" ht="6" customHeight="1">
      <c r="O209" s="31"/>
    </row>
    <row r="210" ht="6" customHeight="1">
      <c r="O210" s="31"/>
    </row>
    <row r="211" ht="6" customHeight="1">
      <c r="O211" s="31"/>
    </row>
    <row r="212" ht="6" customHeight="1">
      <c r="O212" s="31"/>
    </row>
    <row r="213" ht="12">
      <c r="O213" s="31"/>
    </row>
    <row r="214" ht="12">
      <c r="O214" s="31"/>
    </row>
    <row r="215" ht="12">
      <c r="O215" s="31"/>
    </row>
    <row r="216" ht="12">
      <c r="O216" s="31"/>
    </row>
    <row r="217" ht="12">
      <c r="O217" s="28"/>
    </row>
    <row r="218" ht="12">
      <c r="O218" s="28"/>
    </row>
    <row r="219" ht="12">
      <c r="O219" s="43"/>
    </row>
    <row r="220" ht="12">
      <c r="O220" s="31"/>
    </row>
    <row r="221" ht="12">
      <c r="O221" s="31"/>
    </row>
    <row r="222" ht="12">
      <c r="O222" s="31"/>
    </row>
    <row r="223" ht="12">
      <c r="O223" s="31"/>
    </row>
    <row r="224" ht="12">
      <c r="O224" s="43"/>
    </row>
    <row r="225" ht="12">
      <c r="O225" s="31"/>
    </row>
    <row r="226" spans="10:14" ht="12">
      <c r="J226" s="36"/>
      <c r="K226" s="32"/>
      <c r="L226" s="32"/>
      <c r="M226" s="32"/>
      <c r="N226" s="32"/>
    </row>
  </sheetData>
  <mergeCells count="146">
    <mergeCell ref="J38:J39"/>
    <mergeCell ref="J31:J32"/>
    <mergeCell ref="V58:V59"/>
    <mergeCell ref="N76:N77"/>
    <mergeCell ref="A2:AE2"/>
    <mergeCell ref="J8:J9"/>
    <mergeCell ref="Y38:Y39"/>
    <mergeCell ref="Y20:Y21"/>
    <mergeCell ref="Y32:Z33"/>
    <mergeCell ref="N13:N14"/>
    <mergeCell ref="N10:O11"/>
    <mergeCell ref="J25:J26"/>
    <mergeCell ref="AC39:AD40"/>
    <mergeCell ref="Y69:Z70"/>
    <mergeCell ref="AC73:AE74"/>
    <mergeCell ref="AC58:AC59"/>
    <mergeCell ref="AC60:AC61"/>
    <mergeCell ref="AC10:AC11"/>
    <mergeCell ref="N85:N86"/>
    <mergeCell ref="Y15:Y16"/>
    <mergeCell ref="AC22:AC23"/>
    <mergeCell ref="AC18:AC19"/>
    <mergeCell ref="AC37:AD38"/>
    <mergeCell ref="AC25:AC26"/>
    <mergeCell ref="AC44:AC45"/>
    <mergeCell ref="AC84:AC85"/>
    <mergeCell ref="AC78:AC79"/>
    <mergeCell ref="N19:N20"/>
    <mergeCell ref="N24:N25"/>
    <mergeCell ref="N26:N27"/>
    <mergeCell ref="N31:N32"/>
    <mergeCell ref="N126:N127"/>
    <mergeCell ref="AC56:AC57"/>
    <mergeCell ref="Y27:Y28"/>
    <mergeCell ref="AC114:AC115"/>
    <mergeCell ref="AC108:AC109"/>
    <mergeCell ref="AC111:AC112"/>
    <mergeCell ref="AC106:AC107"/>
    <mergeCell ref="AC27:AC28"/>
    <mergeCell ref="Y87:Y88"/>
    <mergeCell ref="N78:N79"/>
    <mergeCell ref="AC76:AC77"/>
    <mergeCell ref="G127:G128"/>
    <mergeCell ref="N61:N62"/>
    <mergeCell ref="J127:J128"/>
    <mergeCell ref="AC80:AC81"/>
    <mergeCell ref="AC71:AC72"/>
    <mergeCell ref="AC69:AC70"/>
    <mergeCell ref="AC62:AC63"/>
    <mergeCell ref="AC117:AC118"/>
    <mergeCell ref="N71:N72"/>
    <mergeCell ref="AC103:AC104"/>
    <mergeCell ref="N6:N7"/>
    <mergeCell ref="N8:N9"/>
    <mergeCell ref="AC101:AC102"/>
    <mergeCell ref="N104:N105"/>
    <mergeCell ref="AC96:AC97"/>
    <mergeCell ref="AC90:AC91"/>
    <mergeCell ref="AC92:AC93"/>
    <mergeCell ref="AC98:AC99"/>
    <mergeCell ref="AC29:AC30"/>
    <mergeCell ref="G81:G82"/>
    <mergeCell ref="G23:G24"/>
    <mergeCell ref="N29:N30"/>
    <mergeCell ref="N17:N18"/>
    <mergeCell ref="N57:N58"/>
    <mergeCell ref="N59:N60"/>
    <mergeCell ref="J17:J18"/>
    <mergeCell ref="N81:N82"/>
    <mergeCell ref="J57:J58"/>
    <mergeCell ref="G49:G50"/>
    <mergeCell ref="N128:N129"/>
    <mergeCell ref="AC8:AC9"/>
    <mergeCell ref="AC12:AC13"/>
    <mergeCell ref="Y10:Y11"/>
    <mergeCell ref="N40:N41"/>
    <mergeCell ref="N53:N54"/>
    <mergeCell ref="N55:N56"/>
    <mergeCell ref="N114:N115"/>
    <mergeCell ref="AC35:AC36"/>
    <mergeCell ref="AC20:AC21"/>
    <mergeCell ref="AC119:AC120"/>
    <mergeCell ref="N69:N70"/>
    <mergeCell ref="AC65:AC66"/>
    <mergeCell ref="N95:N96"/>
    <mergeCell ref="AC86:AC87"/>
    <mergeCell ref="AC94:AC95"/>
    <mergeCell ref="AC82:AC83"/>
    <mergeCell ref="N88:N89"/>
    <mergeCell ref="AC88:AC89"/>
    <mergeCell ref="AC67:AC68"/>
    <mergeCell ref="Y117:Y118"/>
    <mergeCell ref="N109:N110"/>
    <mergeCell ref="J76:K77"/>
    <mergeCell ref="J83:K84"/>
    <mergeCell ref="N100:N101"/>
    <mergeCell ref="N93:N94"/>
    <mergeCell ref="N90:N91"/>
    <mergeCell ref="T107:V108"/>
    <mergeCell ref="T114:W115"/>
    <mergeCell ref="N83:N84"/>
    <mergeCell ref="T119:W120"/>
    <mergeCell ref="Y119:Z120"/>
    <mergeCell ref="N117:N118"/>
    <mergeCell ref="N98:N99"/>
    <mergeCell ref="T111:Y112"/>
    <mergeCell ref="N106:N107"/>
    <mergeCell ref="N112:N113"/>
    <mergeCell ref="Y107:Y108"/>
    <mergeCell ref="N102:P103"/>
    <mergeCell ref="T117:W118"/>
    <mergeCell ref="P57:T58"/>
    <mergeCell ref="N67:N68"/>
    <mergeCell ref="N74:N75"/>
    <mergeCell ref="J102:J103"/>
    <mergeCell ref="J69:J70"/>
    <mergeCell ref="J89:J90"/>
    <mergeCell ref="J94:J95"/>
    <mergeCell ref="P59:T60"/>
    <mergeCell ref="J50:J51"/>
    <mergeCell ref="J45:J46"/>
    <mergeCell ref="J113:K114"/>
    <mergeCell ref="N15:N16"/>
    <mergeCell ref="N43:N44"/>
    <mergeCell ref="N38:N39"/>
    <mergeCell ref="N45:N46"/>
    <mergeCell ref="N33:O34"/>
    <mergeCell ref="N36:N37"/>
    <mergeCell ref="N21:N22"/>
    <mergeCell ref="G106:G107"/>
    <mergeCell ref="N47:O48"/>
    <mergeCell ref="N123:P124"/>
    <mergeCell ref="J64:L65"/>
    <mergeCell ref="N121:N122"/>
    <mergeCell ref="N119:N120"/>
    <mergeCell ref="G120:H121"/>
    <mergeCell ref="J120:J121"/>
    <mergeCell ref="J109:J110"/>
    <mergeCell ref="N50:N51"/>
    <mergeCell ref="AC54:AC55"/>
    <mergeCell ref="AC48:AC49"/>
    <mergeCell ref="Y52:Z55"/>
    <mergeCell ref="AC41:AC42"/>
    <mergeCell ref="AC46:AC47"/>
    <mergeCell ref="AC50:AC51"/>
    <mergeCell ref="AC52:AC53"/>
  </mergeCells>
  <printOptions/>
  <pageMargins left="0.5905511811023623" right="0.5905511811023623" top="0.984251968503937" bottom="0.43" header="0.4724409448818898" footer="0.11811023622047245"/>
  <pageSetup fitToHeight="0" horizontalDpi="400" verticalDpi="400" orientation="portrait" paperSize="9" scale="73" r:id="rId2"/>
  <headerFooter alignWithMargins="0">
    <oddHeader>&amp;R議会 ・ 行財政　　　185</oddHeader>
    <oddFooter>&amp;C
</oddFooter>
  </headerFooter>
  <rowBreaks count="1" manualBreakCount="1">
    <brk id="158" max="30" man="1"/>
  </rowBreaks>
  <colBreaks count="1" manualBreakCount="1">
    <brk id="31" max="158" man="1"/>
  </colBreaks>
  <drawing r:id="rId1"/>
</worksheet>
</file>

<file path=xl/worksheets/sheet8.xml><?xml version="1.0" encoding="utf-8"?>
<worksheet xmlns="http://schemas.openxmlformats.org/spreadsheetml/2006/main" xmlns:r="http://schemas.openxmlformats.org/officeDocument/2006/relationships">
  <dimension ref="A1:J58"/>
  <sheetViews>
    <sheetView workbookViewId="0" topLeftCell="A1">
      <selection activeCell="N38" sqref="N38"/>
    </sheetView>
  </sheetViews>
  <sheetFormatPr defaultColWidth="9.00390625" defaultRowHeight="13.5"/>
  <cols>
    <col min="1" max="1" width="5.625" style="6" customWidth="1"/>
    <col min="2" max="2" width="18.75390625" style="6" customWidth="1"/>
    <col min="3" max="3" width="0.875" style="6" customWidth="1"/>
    <col min="4" max="4" width="0.5" style="6" customWidth="1"/>
    <col min="5" max="5" width="17.50390625" style="6" customWidth="1"/>
    <col min="6" max="6" width="0.6171875" style="6" customWidth="1"/>
    <col min="7" max="7" width="12.50390625" style="6" customWidth="1"/>
    <col min="8" max="8" width="14.75390625" style="6" customWidth="1"/>
    <col min="9" max="9" width="0.875" style="6" customWidth="1"/>
    <col min="10" max="10" width="15.625" style="6" customWidth="1"/>
    <col min="11" max="12" width="9.00390625" style="6" customWidth="1"/>
    <col min="13" max="13" width="9.50390625" style="6" bestFit="1" customWidth="1"/>
    <col min="14" max="16384" width="9.00390625" style="6" customWidth="1"/>
  </cols>
  <sheetData>
    <row r="1" spans="1:10" ht="26.25" customHeight="1">
      <c r="A1" s="22" t="s">
        <v>188</v>
      </c>
      <c r="B1" s="68"/>
      <c r="C1" s="68"/>
      <c r="D1" s="68"/>
      <c r="E1" s="68"/>
      <c r="F1" s="68"/>
      <c r="G1" s="68"/>
      <c r="H1" s="68"/>
      <c r="I1" s="68"/>
      <c r="J1" s="68"/>
    </row>
    <row r="2" spans="1:10" ht="22.5" customHeight="1">
      <c r="A2" s="96" t="s">
        <v>604</v>
      </c>
      <c r="B2" s="96"/>
      <c r="C2" s="96"/>
      <c r="D2" s="96"/>
      <c r="E2" s="96"/>
      <c r="F2" s="96"/>
      <c r="G2" s="96"/>
      <c r="H2" s="96"/>
      <c r="I2" s="96"/>
      <c r="J2" s="96"/>
    </row>
    <row r="3" spans="2:10" ht="13.5" customHeight="1">
      <c r="B3" s="64"/>
      <c r="C3" s="64"/>
      <c r="D3" s="64"/>
      <c r="E3" s="64"/>
      <c r="F3" s="64"/>
      <c r="G3" s="64"/>
      <c r="H3" s="64"/>
      <c r="I3" s="64"/>
      <c r="J3" s="296" t="s">
        <v>703</v>
      </c>
    </row>
    <row r="4" spans="1:10" ht="13.5" customHeight="1">
      <c r="A4" s="330" t="s">
        <v>74</v>
      </c>
      <c r="B4" s="376"/>
      <c r="C4" s="331"/>
      <c r="D4" s="352" t="s">
        <v>75</v>
      </c>
      <c r="E4" s="408"/>
      <c r="F4" s="352" t="s">
        <v>76</v>
      </c>
      <c r="G4" s="408"/>
      <c r="H4" s="352" t="s">
        <v>77</v>
      </c>
      <c r="I4" s="352"/>
      <c r="J4" s="323"/>
    </row>
    <row r="5" spans="1:10" ht="13.5" customHeight="1">
      <c r="A5" s="332"/>
      <c r="B5" s="357"/>
      <c r="C5" s="333"/>
      <c r="D5" s="409"/>
      <c r="E5" s="409"/>
      <c r="F5" s="409"/>
      <c r="G5" s="409"/>
      <c r="H5" s="353" t="s">
        <v>75</v>
      </c>
      <c r="I5" s="353"/>
      <c r="J5" s="148" t="s">
        <v>78</v>
      </c>
    </row>
    <row r="6" spans="1:10" ht="4.5" customHeight="1">
      <c r="A6" s="208"/>
      <c r="B6" s="208"/>
      <c r="C6" s="116"/>
      <c r="D6" s="337"/>
      <c r="E6" s="337"/>
      <c r="F6" s="121"/>
      <c r="G6" s="120"/>
      <c r="H6" s="337"/>
      <c r="I6" s="337"/>
      <c r="J6" s="120"/>
    </row>
    <row r="7" spans="1:10" ht="15" customHeight="1">
      <c r="A7" s="407" t="s">
        <v>79</v>
      </c>
      <c r="B7" s="407"/>
      <c r="C7" s="299"/>
      <c r="D7" s="102"/>
      <c r="E7" s="300">
        <f>SUM(E10,E13:E20)</f>
        <v>121827069</v>
      </c>
      <c r="F7" s="301"/>
      <c r="G7" s="302">
        <v>100</v>
      </c>
      <c r="H7" s="410">
        <f>SUM(H10,H13:I20)</f>
        <v>121868478</v>
      </c>
      <c r="I7" s="410"/>
      <c r="J7" s="91">
        <f>SUM(J10,J13:J20)</f>
        <v>-41409</v>
      </c>
    </row>
    <row r="8" spans="1:10" ht="4.5" customHeight="1">
      <c r="A8" s="362"/>
      <c r="B8" s="362"/>
      <c r="C8" s="154"/>
      <c r="D8" s="168"/>
      <c r="E8" s="168"/>
      <c r="F8" s="177"/>
      <c r="G8" s="209"/>
      <c r="H8" s="406"/>
      <c r="I8" s="406"/>
      <c r="J8" s="210"/>
    </row>
    <row r="9" spans="1:10" ht="4.5" customHeight="1">
      <c r="A9" s="211"/>
      <c r="B9" s="211"/>
      <c r="C9" s="212"/>
      <c r="D9" s="168"/>
      <c r="E9" s="168"/>
      <c r="F9" s="177"/>
      <c r="G9" s="209"/>
      <c r="H9" s="406"/>
      <c r="I9" s="406"/>
      <c r="J9" s="210"/>
    </row>
    <row r="10" spans="1:10" ht="15" customHeight="1">
      <c r="A10" s="362" t="s">
        <v>80</v>
      </c>
      <c r="B10" s="362"/>
      <c r="C10" s="154"/>
      <c r="D10" s="168"/>
      <c r="E10" s="168">
        <v>65495000</v>
      </c>
      <c r="F10" s="177"/>
      <c r="G10" s="209">
        <f>E10/$E$7*100</f>
        <v>53.76063016011655</v>
      </c>
      <c r="H10" s="406">
        <v>62796000</v>
      </c>
      <c r="I10" s="406"/>
      <c r="J10" s="210">
        <f>E10-H10</f>
        <v>2699000</v>
      </c>
    </row>
    <row r="11" spans="1:10" ht="4.5" customHeight="1">
      <c r="A11" s="163"/>
      <c r="B11" s="163"/>
      <c r="C11" s="164"/>
      <c r="D11" s="168"/>
      <c r="E11" s="168"/>
      <c r="F11" s="177"/>
      <c r="G11" s="209"/>
      <c r="H11" s="406"/>
      <c r="I11" s="406"/>
      <c r="J11" s="210"/>
    </row>
    <row r="12" spans="1:10" ht="4.5" customHeight="1">
      <c r="A12" s="212"/>
      <c r="B12" s="153"/>
      <c r="C12" s="154"/>
      <c r="D12" s="168"/>
      <c r="E12" s="168"/>
      <c r="F12" s="177"/>
      <c r="G12" s="209"/>
      <c r="H12" s="406"/>
      <c r="I12" s="406"/>
      <c r="J12" s="210"/>
    </row>
    <row r="13" spans="1:10" ht="15" customHeight="1">
      <c r="A13" s="412" t="s">
        <v>151</v>
      </c>
      <c r="B13" s="153" t="s">
        <v>81</v>
      </c>
      <c r="C13" s="154"/>
      <c r="D13" s="168"/>
      <c r="E13" s="168">
        <v>22813961</v>
      </c>
      <c r="F13" s="177"/>
      <c r="G13" s="209">
        <f>E13/$E$7*100</f>
        <v>18.726512249917135</v>
      </c>
      <c r="H13" s="406">
        <v>24300000</v>
      </c>
      <c r="I13" s="406"/>
      <c r="J13" s="210">
        <f>E13-H13</f>
        <v>-1486039</v>
      </c>
    </row>
    <row r="14" spans="1:10" ht="15" customHeight="1">
      <c r="A14" s="412"/>
      <c r="B14" s="153" t="s">
        <v>82</v>
      </c>
      <c r="C14" s="154"/>
      <c r="D14" s="168"/>
      <c r="E14" s="168">
        <v>16677972</v>
      </c>
      <c r="F14" s="177"/>
      <c r="G14" s="209">
        <f aca="true" t="shared" si="0" ref="G14:G20">E14/$E$7*100</f>
        <v>13.6898737997218</v>
      </c>
      <c r="H14" s="406">
        <v>15952792</v>
      </c>
      <c r="I14" s="406"/>
      <c r="J14" s="210">
        <f aca="true" t="shared" si="1" ref="J14:J20">E14-H14</f>
        <v>725180</v>
      </c>
    </row>
    <row r="15" spans="1:10" ht="15" customHeight="1">
      <c r="A15" s="412"/>
      <c r="B15" s="153" t="s">
        <v>83</v>
      </c>
      <c r="C15" s="154"/>
      <c r="D15" s="213"/>
      <c r="E15" s="213">
        <v>5477457</v>
      </c>
      <c r="F15" s="177"/>
      <c r="G15" s="209">
        <f t="shared" si="0"/>
        <v>4.496091915336155</v>
      </c>
      <c r="H15" s="406">
        <v>5970624</v>
      </c>
      <c r="I15" s="406"/>
      <c r="J15" s="210">
        <f t="shared" si="1"/>
        <v>-493167</v>
      </c>
    </row>
    <row r="16" spans="1:10" ht="15" customHeight="1">
      <c r="A16" s="412"/>
      <c r="B16" s="153" t="s">
        <v>84</v>
      </c>
      <c r="C16" s="154"/>
      <c r="D16" s="214"/>
      <c r="E16" s="214">
        <v>160614</v>
      </c>
      <c r="F16" s="177"/>
      <c r="G16" s="209">
        <f t="shared" si="0"/>
        <v>0.1318376952826469</v>
      </c>
      <c r="H16" s="406">
        <v>161417</v>
      </c>
      <c r="I16" s="406"/>
      <c r="J16" s="210">
        <f t="shared" si="1"/>
        <v>-803</v>
      </c>
    </row>
    <row r="17" spans="1:10" ht="15" customHeight="1">
      <c r="A17" s="412"/>
      <c r="B17" s="153" t="s">
        <v>86</v>
      </c>
      <c r="C17" s="154"/>
      <c r="D17" s="214"/>
      <c r="E17" s="214">
        <v>415100</v>
      </c>
      <c r="F17" s="177"/>
      <c r="G17" s="209">
        <f t="shared" si="0"/>
        <v>0.3407288736462994</v>
      </c>
      <c r="H17" s="406">
        <v>1453000</v>
      </c>
      <c r="I17" s="406"/>
      <c r="J17" s="210">
        <f t="shared" si="1"/>
        <v>-1037900</v>
      </c>
    </row>
    <row r="18" spans="1:10" ht="15" customHeight="1">
      <c r="A18" s="412"/>
      <c r="B18" s="153" t="s">
        <v>87</v>
      </c>
      <c r="C18" s="154"/>
      <c r="D18" s="214"/>
      <c r="E18" s="214">
        <v>10153</v>
      </c>
      <c r="F18" s="177"/>
      <c r="G18" s="209">
        <f t="shared" si="0"/>
        <v>0.008333944240257475</v>
      </c>
      <c r="H18" s="406">
        <v>1318453</v>
      </c>
      <c r="I18" s="406"/>
      <c r="J18" s="210">
        <f t="shared" si="1"/>
        <v>-1308300</v>
      </c>
    </row>
    <row r="19" spans="1:10" ht="15" customHeight="1">
      <c r="A19" s="412"/>
      <c r="B19" s="153" t="s">
        <v>88</v>
      </c>
      <c r="C19" s="154"/>
      <c r="D19" s="214"/>
      <c r="E19" s="214">
        <v>8331356</v>
      </c>
      <c r="F19" s="177"/>
      <c r="G19" s="209">
        <f t="shared" si="0"/>
        <v>6.8386739239372165</v>
      </c>
      <c r="H19" s="406">
        <v>7538820</v>
      </c>
      <c r="I19" s="406"/>
      <c r="J19" s="210">
        <f t="shared" si="1"/>
        <v>792536</v>
      </c>
    </row>
    <row r="20" spans="1:10" ht="15" customHeight="1">
      <c r="A20" s="412"/>
      <c r="B20" s="153" t="s">
        <v>639</v>
      </c>
      <c r="C20" s="154"/>
      <c r="D20" s="214"/>
      <c r="E20" s="214">
        <v>2445456</v>
      </c>
      <c r="F20" s="177"/>
      <c r="G20" s="209">
        <f t="shared" si="0"/>
        <v>2.0073174378019387</v>
      </c>
      <c r="H20" s="406">
        <v>2377372</v>
      </c>
      <c r="I20" s="406"/>
      <c r="J20" s="210">
        <f t="shared" si="1"/>
        <v>68084</v>
      </c>
    </row>
    <row r="21" spans="1:10" ht="4.5" customHeight="1">
      <c r="A21" s="181"/>
      <c r="B21" s="118"/>
      <c r="C21" s="156"/>
      <c r="D21" s="120"/>
      <c r="E21" s="120"/>
      <c r="F21" s="120"/>
      <c r="G21" s="120"/>
      <c r="H21" s="120"/>
      <c r="I21" s="120"/>
      <c r="J21" s="120"/>
    </row>
    <row r="22" spans="1:10" ht="13.5">
      <c r="A22" s="183" t="s">
        <v>636</v>
      </c>
      <c r="B22" s="107"/>
      <c r="C22" s="107"/>
      <c r="D22" s="107"/>
      <c r="E22" s="107"/>
      <c r="F22" s="107"/>
      <c r="G22" s="107"/>
      <c r="H22" s="107"/>
      <c r="I22" s="107"/>
      <c r="J22" s="107"/>
    </row>
    <row r="23" spans="1:9" ht="13.5">
      <c r="A23" s="67"/>
      <c r="D23" s="12"/>
      <c r="E23" s="12"/>
      <c r="F23" s="9"/>
      <c r="H23" s="12"/>
      <c r="I23" s="12"/>
    </row>
    <row r="24" spans="4:9" ht="13.5">
      <c r="D24" s="12"/>
      <c r="E24" s="12"/>
      <c r="F24" s="9"/>
      <c r="H24" s="12"/>
      <c r="I24" s="12"/>
    </row>
    <row r="25" spans="4:9" ht="13.5">
      <c r="D25" s="12"/>
      <c r="E25" s="12"/>
      <c r="F25" s="9"/>
      <c r="H25" s="12"/>
      <c r="I25" s="12"/>
    </row>
    <row r="26" spans="1:10" ht="22.5" customHeight="1">
      <c r="A26" s="97" t="s">
        <v>605</v>
      </c>
      <c r="B26" s="97"/>
      <c r="C26" s="97"/>
      <c r="D26" s="97"/>
      <c r="E26" s="97"/>
      <c r="F26" s="97"/>
      <c r="G26" s="97"/>
      <c r="H26" s="97"/>
      <c r="I26" s="97"/>
      <c r="J26" s="97"/>
    </row>
    <row r="27" spans="1:10" s="67" customFormat="1" ht="13.5" customHeight="1">
      <c r="A27" s="207" t="s">
        <v>621</v>
      </c>
      <c r="B27" s="64"/>
      <c r="C27" s="14"/>
      <c r="D27" s="10"/>
      <c r="E27" s="10"/>
      <c r="F27" s="10"/>
      <c r="G27" s="10"/>
      <c r="I27" s="64"/>
      <c r="J27" s="296" t="s">
        <v>703</v>
      </c>
    </row>
    <row r="28" spans="1:10" ht="13.5" customHeight="1">
      <c r="A28" s="330" t="s">
        <v>89</v>
      </c>
      <c r="B28" s="376"/>
      <c r="C28" s="331"/>
      <c r="D28" s="352" t="s">
        <v>75</v>
      </c>
      <c r="E28" s="352"/>
      <c r="F28" s="352" t="s">
        <v>76</v>
      </c>
      <c r="G28" s="414"/>
      <c r="H28" s="352" t="s">
        <v>77</v>
      </c>
      <c r="I28" s="352"/>
      <c r="J28" s="323"/>
    </row>
    <row r="29" spans="1:10" ht="13.5" customHeight="1">
      <c r="A29" s="332"/>
      <c r="B29" s="357"/>
      <c r="C29" s="333"/>
      <c r="D29" s="353"/>
      <c r="E29" s="353"/>
      <c r="F29" s="415"/>
      <c r="G29" s="415"/>
      <c r="H29" s="353" t="s">
        <v>75</v>
      </c>
      <c r="I29" s="353"/>
      <c r="J29" s="148" t="s">
        <v>78</v>
      </c>
    </row>
    <row r="30" spans="1:10" ht="4.5" customHeight="1">
      <c r="A30" s="365"/>
      <c r="B30" s="365"/>
      <c r="C30" s="117"/>
      <c r="D30" s="337"/>
      <c r="E30" s="337"/>
      <c r="F30" s="121"/>
      <c r="G30" s="120"/>
      <c r="H30" s="337"/>
      <c r="I30" s="337"/>
      <c r="J30" s="120"/>
    </row>
    <row r="31" spans="1:10" ht="15" customHeight="1">
      <c r="A31" s="407" t="s">
        <v>79</v>
      </c>
      <c r="B31" s="407"/>
      <c r="C31" s="299"/>
      <c r="D31" s="418">
        <f>SUM(D33:E54)</f>
        <v>65495000</v>
      </c>
      <c r="E31" s="418"/>
      <c r="F31" s="301"/>
      <c r="G31" s="303">
        <v>100</v>
      </c>
      <c r="H31" s="418">
        <f>SUM(H33:I54)</f>
        <v>62796000</v>
      </c>
      <c r="I31" s="418"/>
      <c r="J31" s="304">
        <f>D31-H31</f>
        <v>2699000</v>
      </c>
    </row>
    <row r="32" spans="1:10" ht="4.5" customHeight="1">
      <c r="A32" s="362"/>
      <c r="B32" s="362"/>
      <c r="C32" s="154"/>
      <c r="D32" s="411"/>
      <c r="E32" s="411"/>
      <c r="F32" s="177"/>
      <c r="G32" s="215"/>
      <c r="H32" s="413"/>
      <c r="I32" s="413"/>
      <c r="J32" s="216"/>
    </row>
    <row r="33" spans="1:10" ht="15" customHeight="1">
      <c r="A33" s="362" t="s">
        <v>90</v>
      </c>
      <c r="B33" s="362"/>
      <c r="C33" s="154"/>
      <c r="D33" s="411">
        <v>36936504</v>
      </c>
      <c r="E33" s="411"/>
      <c r="F33" s="177"/>
      <c r="G33" s="215">
        <f>D33/$D$31*100</f>
        <v>56.39591419192305</v>
      </c>
      <c r="H33" s="411">
        <v>37526751</v>
      </c>
      <c r="I33" s="411"/>
      <c r="J33" s="216">
        <f aca="true" t="shared" si="2" ref="J33:J54">D33-H33</f>
        <v>-590247</v>
      </c>
    </row>
    <row r="34" spans="1:10" ht="15" customHeight="1">
      <c r="A34" s="362" t="s">
        <v>91</v>
      </c>
      <c r="B34" s="362"/>
      <c r="C34" s="154"/>
      <c r="D34" s="411">
        <v>312000</v>
      </c>
      <c r="E34" s="411"/>
      <c r="F34" s="177"/>
      <c r="G34" s="215">
        <f aca="true" t="shared" si="3" ref="G34:G54">D34/$D$31*100</f>
        <v>0.4763722421558898</v>
      </c>
      <c r="H34" s="411">
        <v>341000</v>
      </c>
      <c r="I34" s="411"/>
      <c r="J34" s="216">
        <f t="shared" si="2"/>
        <v>-29000</v>
      </c>
    </row>
    <row r="35" spans="1:10" ht="15" customHeight="1">
      <c r="A35" s="362" t="s">
        <v>92</v>
      </c>
      <c r="B35" s="362"/>
      <c r="C35" s="154"/>
      <c r="D35" s="411">
        <v>202000</v>
      </c>
      <c r="E35" s="411"/>
      <c r="F35" s="177"/>
      <c r="G35" s="215">
        <f t="shared" si="3"/>
        <v>0.30842049011374917</v>
      </c>
      <c r="H35" s="411">
        <v>339000</v>
      </c>
      <c r="I35" s="411"/>
      <c r="J35" s="216">
        <f t="shared" si="2"/>
        <v>-137000</v>
      </c>
    </row>
    <row r="36" spans="1:10" ht="15" customHeight="1">
      <c r="A36" s="362" t="s">
        <v>222</v>
      </c>
      <c r="B36" s="362"/>
      <c r="C36" s="154"/>
      <c r="D36" s="411">
        <v>69000</v>
      </c>
      <c r="E36" s="411"/>
      <c r="F36" s="177"/>
      <c r="G36" s="215">
        <f t="shared" si="3"/>
        <v>0.10535155355370637</v>
      </c>
      <c r="H36" s="411">
        <v>179000</v>
      </c>
      <c r="I36" s="411"/>
      <c r="J36" s="216">
        <f t="shared" si="2"/>
        <v>-110000</v>
      </c>
    </row>
    <row r="37" spans="1:10" ht="15" customHeight="1">
      <c r="A37" s="362" t="s">
        <v>223</v>
      </c>
      <c r="B37" s="362"/>
      <c r="C37" s="154"/>
      <c r="D37" s="411">
        <v>27000</v>
      </c>
      <c r="E37" s="411"/>
      <c r="F37" s="177"/>
      <c r="G37" s="215">
        <f t="shared" si="3"/>
        <v>0.04122452095579815</v>
      </c>
      <c r="H37" s="411">
        <v>107000</v>
      </c>
      <c r="I37" s="411"/>
      <c r="J37" s="216">
        <f t="shared" si="2"/>
        <v>-80000</v>
      </c>
    </row>
    <row r="38" spans="1:10" ht="15" customHeight="1">
      <c r="A38" s="362" t="s">
        <v>93</v>
      </c>
      <c r="B38" s="362"/>
      <c r="C38" s="154"/>
      <c r="D38" s="411">
        <v>2417000</v>
      </c>
      <c r="E38" s="411"/>
      <c r="F38" s="177"/>
      <c r="G38" s="215">
        <f t="shared" si="3"/>
        <v>3.6903580425986715</v>
      </c>
      <c r="H38" s="411">
        <v>2108000</v>
      </c>
      <c r="I38" s="411"/>
      <c r="J38" s="216">
        <f t="shared" si="2"/>
        <v>309000</v>
      </c>
    </row>
    <row r="39" spans="1:10" ht="15" customHeight="1">
      <c r="A39" s="362" t="s">
        <v>94</v>
      </c>
      <c r="B39" s="362"/>
      <c r="C39" s="154"/>
      <c r="D39" s="411" t="s">
        <v>689</v>
      </c>
      <c r="E39" s="411"/>
      <c r="F39" s="177"/>
      <c r="G39" s="215" t="s">
        <v>689</v>
      </c>
      <c r="H39" s="411" t="s">
        <v>689</v>
      </c>
      <c r="I39" s="411"/>
      <c r="J39" s="216" t="s">
        <v>689</v>
      </c>
    </row>
    <row r="40" spans="1:10" ht="30" customHeight="1">
      <c r="A40" s="416" t="s">
        <v>429</v>
      </c>
      <c r="B40" s="362"/>
      <c r="C40" s="154"/>
      <c r="D40" s="411">
        <v>169703</v>
      </c>
      <c r="E40" s="411"/>
      <c r="F40" s="177"/>
      <c r="G40" s="215">
        <f t="shared" si="3"/>
        <v>0.2591083288800672</v>
      </c>
      <c r="H40" s="411">
        <v>144280</v>
      </c>
      <c r="I40" s="411"/>
      <c r="J40" s="216">
        <f t="shared" si="2"/>
        <v>25423</v>
      </c>
    </row>
    <row r="41" spans="1:10" ht="15" customHeight="1">
      <c r="A41" s="362" t="s">
        <v>95</v>
      </c>
      <c r="B41" s="362"/>
      <c r="C41" s="154"/>
      <c r="D41" s="411">
        <v>247000</v>
      </c>
      <c r="E41" s="411"/>
      <c r="F41" s="177"/>
      <c r="G41" s="215">
        <f t="shared" si="3"/>
        <v>0.3771280250400794</v>
      </c>
      <c r="H41" s="411">
        <v>365000</v>
      </c>
      <c r="I41" s="411"/>
      <c r="J41" s="216">
        <f t="shared" si="2"/>
        <v>-118000</v>
      </c>
    </row>
    <row r="42" spans="1:10" ht="15" customHeight="1">
      <c r="A42" s="362" t="s">
        <v>97</v>
      </c>
      <c r="B42" s="362"/>
      <c r="C42" s="154"/>
      <c r="D42" s="411">
        <v>385000</v>
      </c>
      <c r="E42" s="411"/>
      <c r="F42" s="177"/>
      <c r="G42" s="215">
        <f t="shared" si="3"/>
        <v>0.5878311321474922</v>
      </c>
      <c r="H42" s="411">
        <v>375000</v>
      </c>
      <c r="I42" s="411"/>
      <c r="J42" s="216">
        <f t="shared" si="2"/>
        <v>10000</v>
      </c>
    </row>
    <row r="43" spans="1:10" ht="15" customHeight="1">
      <c r="A43" s="362" t="s">
        <v>98</v>
      </c>
      <c r="B43" s="362"/>
      <c r="C43" s="154"/>
      <c r="D43" s="411">
        <v>30000</v>
      </c>
      <c r="E43" s="411"/>
      <c r="F43" s="177"/>
      <c r="G43" s="215">
        <f t="shared" si="3"/>
        <v>0.04580502328422017</v>
      </c>
      <c r="H43" s="411">
        <v>30000</v>
      </c>
      <c r="I43" s="411"/>
      <c r="J43" s="216" t="s">
        <v>676</v>
      </c>
    </row>
    <row r="44" spans="1:10" ht="15" customHeight="1">
      <c r="A44" s="362" t="s">
        <v>96</v>
      </c>
      <c r="B44" s="362"/>
      <c r="C44" s="154"/>
      <c r="D44" s="411">
        <v>33652</v>
      </c>
      <c r="E44" s="411"/>
      <c r="F44" s="177"/>
      <c r="G44" s="215">
        <f t="shared" si="3"/>
        <v>0.05138102145201924</v>
      </c>
      <c r="H44" s="411">
        <v>33383</v>
      </c>
      <c r="I44" s="411"/>
      <c r="J44" s="216">
        <f t="shared" si="2"/>
        <v>269</v>
      </c>
    </row>
    <row r="45" spans="1:10" ht="15" customHeight="1">
      <c r="A45" s="362" t="s">
        <v>99</v>
      </c>
      <c r="B45" s="362"/>
      <c r="C45" s="154"/>
      <c r="D45" s="411">
        <v>558634</v>
      </c>
      <c r="E45" s="411"/>
      <c r="F45" s="177"/>
      <c r="G45" s="215">
        <f t="shared" si="3"/>
        <v>0.8529414459119016</v>
      </c>
      <c r="H45" s="411">
        <v>543025</v>
      </c>
      <c r="I45" s="411"/>
      <c r="J45" s="216">
        <f t="shared" si="2"/>
        <v>15609</v>
      </c>
    </row>
    <row r="46" spans="1:10" ht="15" customHeight="1">
      <c r="A46" s="362" t="s">
        <v>100</v>
      </c>
      <c r="B46" s="362"/>
      <c r="C46" s="154"/>
      <c r="D46" s="411">
        <v>1382243</v>
      </c>
      <c r="E46" s="411"/>
      <c r="F46" s="177"/>
      <c r="G46" s="215">
        <f t="shared" si="3"/>
        <v>2.110455759981678</v>
      </c>
      <c r="H46" s="411">
        <v>1383585</v>
      </c>
      <c r="I46" s="411"/>
      <c r="J46" s="216">
        <f t="shared" si="2"/>
        <v>-1342</v>
      </c>
    </row>
    <row r="47" spans="1:10" ht="15" customHeight="1">
      <c r="A47" s="362" t="s">
        <v>101</v>
      </c>
      <c r="B47" s="362"/>
      <c r="C47" s="154"/>
      <c r="D47" s="411">
        <v>9653625</v>
      </c>
      <c r="E47" s="411"/>
      <c r="F47" s="177"/>
      <c r="G47" s="215">
        <f t="shared" si="3"/>
        <v>14.739483930070998</v>
      </c>
      <c r="H47" s="411">
        <v>9507605</v>
      </c>
      <c r="I47" s="411"/>
      <c r="J47" s="216">
        <f t="shared" si="2"/>
        <v>146020</v>
      </c>
    </row>
    <row r="48" spans="1:10" ht="15" customHeight="1">
      <c r="A48" s="362" t="s">
        <v>102</v>
      </c>
      <c r="B48" s="362"/>
      <c r="C48" s="154"/>
      <c r="D48" s="411">
        <v>6066966</v>
      </c>
      <c r="E48" s="411"/>
      <c r="F48" s="177"/>
      <c r="G48" s="215">
        <f t="shared" si="3"/>
        <v>9.263250629819069</v>
      </c>
      <c r="H48" s="411">
        <v>5658111</v>
      </c>
      <c r="I48" s="411"/>
      <c r="J48" s="216">
        <f t="shared" si="2"/>
        <v>408855</v>
      </c>
    </row>
    <row r="49" spans="1:10" ht="15" customHeight="1">
      <c r="A49" s="362" t="s">
        <v>103</v>
      </c>
      <c r="B49" s="362"/>
      <c r="C49" s="154"/>
      <c r="D49" s="411">
        <v>34514</v>
      </c>
      <c r="E49" s="411"/>
      <c r="F49" s="177"/>
      <c r="G49" s="215">
        <f t="shared" si="3"/>
        <v>0.05269715245438583</v>
      </c>
      <c r="H49" s="411">
        <v>23949</v>
      </c>
      <c r="I49" s="411"/>
      <c r="J49" s="216">
        <f t="shared" si="2"/>
        <v>10565</v>
      </c>
    </row>
    <row r="50" spans="1:10" ht="15" customHeight="1">
      <c r="A50" s="362" t="s">
        <v>104</v>
      </c>
      <c r="B50" s="362"/>
      <c r="C50" s="154"/>
      <c r="D50" s="411">
        <v>55001</v>
      </c>
      <c r="E50" s="411"/>
      <c r="F50" s="177"/>
      <c r="G50" s="215">
        <f t="shared" si="3"/>
        <v>0.08397740285517978</v>
      </c>
      <c r="H50" s="411">
        <v>60001</v>
      </c>
      <c r="I50" s="411"/>
      <c r="J50" s="216">
        <f t="shared" si="2"/>
        <v>-5000</v>
      </c>
    </row>
    <row r="51" spans="1:10" ht="15" customHeight="1">
      <c r="A51" s="362" t="s">
        <v>105</v>
      </c>
      <c r="B51" s="362"/>
      <c r="C51" s="154"/>
      <c r="D51" s="411">
        <v>3822473</v>
      </c>
      <c r="E51" s="411"/>
      <c r="F51" s="177"/>
      <c r="G51" s="215">
        <f t="shared" si="3"/>
        <v>5.836282158943431</v>
      </c>
      <c r="H51" s="411">
        <v>2177744</v>
      </c>
      <c r="I51" s="411"/>
      <c r="J51" s="216">
        <f t="shared" si="2"/>
        <v>1644729</v>
      </c>
    </row>
    <row r="52" spans="1:10" ht="15" customHeight="1">
      <c r="A52" s="362" t="s">
        <v>106</v>
      </c>
      <c r="B52" s="362"/>
      <c r="C52" s="154"/>
      <c r="D52" s="411">
        <v>140575</v>
      </c>
      <c r="E52" s="411"/>
      <c r="F52" s="177"/>
      <c r="G52" s="215">
        <f t="shared" si="3"/>
        <v>0.21463470493930836</v>
      </c>
      <c r="H52" s="411">
        <v>100130</v>
      </c>
      <c r="I52" s="411"/>
      <c r="J52" s="216">
        <f t="shared" si="2"/>
        <v>40445</v>
      </c>
    </row>
    <row r="53" spans="1:10" ht="15" customHeight="1">
      <c r="A53" s="362" t="s">
        <v>107</v>
      </c>
      <c r="B53" s="362"/>
      <c r="C53" s="154"/>
      <c r="D53" s="411">
        <v>453510</v>
      </c>
      <c r="E53" s="411"/>
      <c r="F53" s="177"/>
      <c r="G53" s="215">
        <f t="shared" si="3"/>
        <v>0.6924345369875563</v>
      </c>
      <c r="H53" s="411">
        <v>434236</v>
      </c>
      <c r="I53" s="411"/>
      <c r="J53" s="216">
        <f t="shared" si="2"/>
        <v>19274</v>
      </c>
    </row>
    <row r="54" spans="1:10" ht="15" customHeight="1">
      <c r="A54" s="362" t="s">
        <v>108</v>
      </c>
      <c r="B54" s="362"/>
      <c r="C54" s="154"/>
      <c r="D54" s="411">
        <v>2498600</v>
      </c>
      <c r="E54" s="411"/>
      <c r="F54" s="177"/>
      <c r="G54" s="215">
        <f t="shared" si="3"/>
        <v>3.8149477059317505</v>
      </c>
      <c r="H54" s="411">
        <v>1359200</v>
      </c>
      <c r="I54" s="411"/>
      <c r="J54" s="216">
        <f t="shared" si="2"/>
        <v>1139400</v>
      </c>
    </row>
    <row r="55" spans="1:10" ht="4.5" customHeight="1">
      <c r="A55" s="417"/>
      <c r="B55" s="417"/>
      <c r="C55" s="217"/>
      <c r="D55" s="120"/>
      <c r="E55" s="120"/>
      <c r="F55" s="120"/>
      <c r="G55" s="120"/>
      <c r="H55" s="120"/>
      <c r="I55" s="120"/>
      <c r="J55" s="120"/>
    </row>
    <row r="56" spans="1:10" ht="13.5" customHeight="1">
      <c r="A56" s="184" t="s">
        <v>636</v>
      </c>
      <c r="B56" s="64"/>
      <c r="C56" s="64"/>
      <c r="D56" s="107"/>
      <c r="E56" s="107"/>
      <c r="F56" s="107"/>
      <c r="G56" s="107"/>
      <c r="H56" s="107"/>
      <c r="I56" s="107"/>
      <c r="J56" s="107"/>
    </row>
    <row r="57" ht="13.5">
      <c r="A57" s="184" t="s">
        <v>695</v>
      </c>
    </row>
    <row r="58" ht="13.5">
      <c r="A58" s="206"/>
    </row>
  </sheetData>
  <mergeCells count="106">
    <mergeCell ref="D37:E37"/>
    <mergeCell ref="D41:E41"/>
    <mergeCell ref="D40:E40"/>
    <mergeCell ref="H38:I38"/>
    <mergeCell ref="H39:I39"/>
    <mergeCell ref="D38:E38"/>
    <mergeCell ref="D39:E39"/>
    <mergeCell ref="H50:I50"/>
    <mergeCell ref="H51:I51"/>
    <mergeCell ref="H42:I42"/>
    <mergeCell ref="H43:I43"/>
    <mergeCell ref="H44:I44"/>
    <mergeCell ref="H45:I45"/>
    <mergeCell ref="H48:I48"/>
    <mergeCell ref="D51:E51"/>
    <mergeCell ref="D33:E33"/>
    <mergeCell ref="D48:E48"/>
    <mergeCell ref="D49:E49"/>
    <mergeCell ref="D50:E50"/>
    <mergeCell ref="D43:E43"/>
    <mergeCell ref="D44:E44"/>
    <mergeCell ref="D46:E46"/>
    <mergeCell ref="D35:E35"/>
    <mergeCell ref="D36:E36"/>
    <mergeCell ref="H36:I36"/>
    <mergeCell ref="H49:I49"/>
    <mergeCell ref="D45:E45"/>
    <mergeCell ref="H37:I37"/>
    <mergeCell ref="H41:I41"/>
    <mergeCell ref="H46:I46"/>
    <mergeCell ref="H47:I47"/>
    <mergeCell ref="D42:E42"/>
    <mergeCell ref="H40:I40"/>
    <mergeCell ref="D47:E47"/>
    <mergeCell ref="H33:I33"/>
    <mergeCell ref="H34:I34"/>
    <mergeCell ref="D34:E34"/>
    <mergeCell ref="H35:I35"/>
    <mergeCell ref="D6:E6"/>
    <mergeCell ref="D28:E29"/>
    <mergeCell ref="H30:I30"/>
    <mergeCell ref="H31:I31"/>
    <mergeCell ref="H28:J28"/>
    <mergeCell ref="D30:E30"/>
    <mergeCell ref="D31:E31"/>
    <mergeCell ref="H18:I18"/>
    <mergeCell ref="H15:I15"/>
    <mergeCell ref="H16:I16"/>
    <mergeCell ref="A55:B55"/>
    <mergeCell ref="A52:B52"/>
    <mergeCell ref="A53:B53"/>
    <mergeCell ref="A54:B54"/>
    <mergeCell ref="D54:E54"/>
    <mergeCell ref="H52:I52"/>
    <mergeCell ref="H53:I53"/>
    <mergeCell ref="H54:I54"/>
    <mergeCell ref="D52:E52"/>
    <mergeCell ref="D53:E53"/>
    <mergeCell ref="A48:B48"/>
    <mergeCell ref="A49:B49"/>
    <mergeCell ref="A50:B50"/>
    <mergeCell ref="A51:B51"/>
    <mergeCell ref="A47:B47"/>
    <mergeCell ref="A40:B40"/>
    <mergeCell ref="A41:B41"/>
    <mergeCell ref="A42:B42"/>
    <mergeCell ref="A43:B43"/>
    <mergeCell ref="A44:B44"/>
    <mergeCell ref="A45:B45"/>
    <mergeCell ref="A35:B35"/>
    <mergeCell ref="A36:B36"/>
    <mergeCell ref="A37:B37"/>
    <mergeCell ref="A46:B46"/>
    <mergeCell ref="A38:B38"/>
    <mergeCell ref="A39:B39"/>
    <mergeCell ref="A33:B33"/>
    <mergeCell ref="A28:C29"/>
    <mergeCell ref="A31:B31"/>
    <mergeCell ref="A34:B34"/>
    <mergeCell ref="A30:B30"/>
    <mergeCell ref="A32:B32"/>
    <mergeCell ref="H32:I32"/>
    <mergeCell ref="H29:I29"/>
    <mergeCell ref="F28:G29"/>
    <mergeCell ref="H20:I20"/>
    <mergeCell ref="D32:E32"/>
    <mergeCell ref="A8:B8"/>
    <mergeCell ref="A10:B10"/>
    <mergeCell ref="A13:A20"/>
    <mergeCell ref="H14:I14"/>
    <mergeCell ref="H8:I8"/>
    <mergeCell ref="H13:I13"/>
    <mergeCell ref="H9:I9"/>
    <mergeCell ref="H10:I10"/>
    <mergeCell ref="H11:I11"/>
    <mergeCell ref="H12:I12"/>
    <mergeCell ref="H19:I19"/>
    <mergeCell ref="H17:I17"/>
    <mergeCell ref="A7:B7"/>
    <mergeCell ref="H4:J4"/>
    <mergeCell ref="D4:E5"/>
    <mergeCell ref="A4:C5"/>
    <mergeCell ref="H5:I5"/>
    <mergeCell ref="F4:G5"/>
    <mergeCell ref="H6:I6"/>
    <mergeCell ref="H7:I7"/>
  </mergeCells>
  <printOptions/>
  <pageMargins left="0.7086614173228347" right="0.7086614173228347" top="0.984251968503937" bottom="0.6" header="0.5118110236220472" footer="0.28"/>
  <pageSetup horizontalDpi="600" verticalDpi="600" orientation="portrait" paperSize="9" r:id="rId2"/>
  <headerFooter alignWithMargins="0">
    <oddHeader>&amp;L&amp;8 186　　　議会 ・ 行財政</oddHeader>
  </headerFooter>
  <drawing r:id="rId1"/>
</worksheet>
</file>

<file path=xl/worksheets/sheet9.xml><?xml version="1.0" encoding="utf-8"?>
<worksheet xmlns="http://schemas.openxmlformats.org/spreadsheetml/2006/main" xmlns:r="http://schemas.openxmlformats.org/officeDocument/2006/relationships">
  <dimension ref="A1:K53"/>
  <sheetViews>
    <sheetView workbookViewId="0" topLeftCell="A1">
      <selection activeCell="K7" sqref="K7"/>
    </sheetView>
  </sheetViews>
  <sheetFormatPr defaultColWidth="9.00390625" defaultRowHeight="13.5"/>
  <cols>
    <col min="1" max="1" width="5.625" style="6" customWidth="1"/>
    <col min="2" max="2" width="18.75390625" style="6" customWidth="1"/>
    <col min="3" max="3" width="0.875" style="6" customWidth="1"/>
    <col min="4" max="4" width="0.5" style="6" customWidth="1"/>
    <col min="5" max="5" width="17.50390625" style="6" customWidth="1"/>
    <col min="6" max="6" width="0.6171875" style="6" customWidth="1"/>
    <col min="7" max="7" width="12.50390625" style="6" customWidth="1"/>
    <col min="8" max="8" width="14.75390625" style="6" customWidth="1"/>
    <col min="9" max="9" width="0.875" style="6" customWidth="1"/>
    <col min="10" max="10" width="15.625" style="6" customWidth="1"/>
    <col min="11" max="16384" width="9.00390625" style="6" customWidth="1"/>
  </cols>
  <sheetData>
    <row r="1" spans="1:10" ht="26.25" customHeight="1">
      <c r="A1" s="12"/>
      <c r="B1" s="12"/>
      <c r="C1" s="12"/>
      <c r="D1" s="12"/>
      <c r="E1" s="12"/>
      <c r="F1" s="12"/>
      <c r="G1" s="12"/>
      <c r="H1" s="12"/>
      <c r="I1" s="12"/>
      <c r="J1" s="12"/>
    </row>
    <row r="2" spans="1:10" ht="22.5" customHeight="1">
      <c r="A2" s="97" t="s">
        <v>710</v>
      </c>
      <c r="B2" s="367"/>
      <c r="C2" s="367"/>
      <c r="D2" s="367"/>
      <c r="E2" s="367"/>
      <c r="F2" s="367"/>
      <c r="G2" s="367"/>
      <c r="H2" s="367"/>
      <c r="I2" s="367"/>
      <c r="J2" s="367"/>
    </row>
    <row r="3" spans="1:10" ht="13.5" customHeight="1">
      <c r="A3" s="207" t="s">
        <v>622</v>
      </c>
      <c r="B3" s="64"/>
      <c r="C3" s="14"/>
      <c r="D3" s="69"/>
      <c r="E3" s="69"/>
      <c r="F3" s="69"/>
      <c r="G3" s="69"/>
      <c r="I3" s="64"/>
      <c r="J3" s="296" t="s">
        <v>703</v>
      </c>
    </row>
    <row r="4" spans="1:10" ht="13.5" customHeight="1">
      <c r="A4" s="330" t="s">
        <v>89</v>
      </c>
      <c r="B4" s="376"/>
      <c r="C4" s="331"/>
      <c r="D4" s="352" t="s">
        <v>75</v>
      </c>
      <c r="E4" s="352"/>
      <c r="F4" s="352" t="s">
        <v>76</v>
      </c>
      <c r="G4" s="414"/>
      <c r="H4" s="352" t="s">
        <v>77</v>
      </c>
      <c r="I4" s="352"/>
      <c r="J4" s="323"/>
    </row>
    <row r="5" spans="1:10" ht="13.5" customHeight="1">
      <c r="A5" s="332"/>
      <c r="B5" s="357"/>
      <c r="C5" s="333"/>
      <c r="D5" s="353"/>
      <c r="E5" s="353"/>
      <c r="F5" s="415"/>
      <c r="G5" s="415"/>
      <c r="H5" s="353" t="s">
        <v>75</v>
      </c>
      <c r="I5" s="353"/>
      <c r="J5" s="148" t="s">
        <v>78</v>
      </c>
    </row>
    <row r="6" spans="1:10" ht="4.5" customHeight="1">
      <c r="A6" s="208"/>
      <c r="B6" s="208"/>
      <c r="C6" s="116"/>
      <c r="D6" s="337"/>
      <c r="E6" s="337"/>
      <c r="F6" s="121"/>
      <c r="G6" s="120"/>
      <c r="H6" s="337"/>
      <c r="I6" s="337"/>
      <c r="J6" s="120"/>
    </row>
    <row r="7" spans="1:10" ht="18" customHeight="1">
      <c r="A7" s="435" t="s">
        <v>79</v>
      </c>
      <c r="B7" s="435"/>
      <c r="C7" s="154"/>
      <c r="D7" s="423">
        <f>SUM(D9:E20)</f>
        <v>65495000</v>
      </c>
      <c r="E7" s="429"/>
      <c r="F7" s="227"/>
      <c r="G7" s="229">
        <f>SUM(G9:G20)</f>
        <v>100.00000000000001</v>
      </c>
      <c r="H7" s="430">
        <f>SUM(H9:I20)</f>
        <v>62796000</v>
      </c>
      <c r="I7" s="430"/>
      <c r="J7" s="230">
        <f>D7-H7</f>
        <v>2699000</v>
      </c>
    </row>
    <row r="8" spans="1:10" ht="4.5" customHeight="1">
      <c r="A8" s="358"/>
      <c r="B8" s="358"/>
      <c r="C8" s="154"/>
      <c r="D8" s="431"/>
      <c r="E8" s="431"/>
      <c r="F8" s="227"/>
      <c r="G8" s="229"/>
      <c r="H8" s="430"/>
      <c r="I8" s="430"/>
      <c r="J8" s="230"/>
    </row>
    <row r="9" spans="1:10" ht="18" customHeight="1">
      <c r="A9" s="435" t="s">
        <v>109</v>
      </c>
      <c r="B9" s="435"/>
      <c r="C9" s="154"/>
      <c r="D9" s="423">
        <v>459388</v>
      </c>
      <c r="E9" s="429"/>
      <c r="F9" s="227"/>
      <c r="G9" s="231">
        <f>D9/$D$7*100</f>
        <v>0.7014092678830446</v>
      </c>
      <c r="H9" s="431">
        <v>460708</v>
      </c>
      <c r="I9" s="431"/>
      <c r="J9" s="230">
        <f>D9-H9</f>
        <v>-1320</v>
      </c>
    </row>
    <row r="10" spans="1:10" ht="18" customHeight="1">
      <c r="A10" s="435" t="s">
        <v>110</v>
      </c>
      <c r="B10" s="435"/>
      <c r="C10" s="154"/>
      <c r="D10" s="423">
        <v>13329751</v>
      </c>
      <c r="E10" s="429"/>
      <c r="F10" s="227"/>
      <c r="G10" s="231">
        <f aca="true" t="shared" si="0" ref="G10:G20">D10/$D$7*100</f>
        <v>20.35231849759524</v>
      </c>
      <c r="H10" s="431">
        <v>9495474</v>
      </c>
      <c r="I10" s="431"/>
      <c r="J10" s="230">
        <f aca="true" t="shared" si="1" ref="J10:J20">D10-H10</f>
        <v>3834277</v>
      </c>
    </row>
    <row r="11" spans="1:10" ht="18" customHeight="1">
      <c r="A11" s="435" t="s">
        <v>111</v>
      </c>
      <c r="B11" s="435"/>
      <c r="C11" s="154"/>
      <c r="D11" s="423">
        <v>25928063</v>
      </c>
      <c r="E11" s="429"/>
      <c r="F11" s="227"/>
      <c r="G11" s="231">
        <f t="shared" si="0"/>
        <v>39.587850980990915</v>
      </c>
      <c r="H11" s="431">
        <v>25317655</v>
      </c>
      <c r="I11" s="431"/>
      <c r="J11" s="230">
        <f t="shared" si="1"/>
        <v>610408</v>
      </c>
    </row>
    <row r="12" spans="1:10" ht="18" customHeight="1">
      <c r="A12" s="435" t="s">
        <v>112</v>
      </c>
      <c r="B12" s="435"/>
      <c r="C12" s="154"/>
      <c r="D12" s="423">
        <v>4286902</v>
      </c>
      <c r="E12" s="429"/>
      <c r="F12" s="227"/>
      <c r="G12" s="231">
        <f t="shared" si="0"/>
        <v>6.5453881975723345</v>
      </c>
      <c r="H12" s="431">
        <v>4282594</v>
      </c>
      <c r="I12" s="431"/>
      <c r="J12" s="230">
        <f t="shared" si="1"/>
        <v>4308</v>
      </c>
    </row>
    <row r="13" spans="1:10" ht="18" customHeight="1">
      <c r="A13" s="435" t="s">
        <v>113</v>
      </c>
      <c r="B13" s="435"/>
      <c r="C13" s="154"/>
      <c r="D13" s="423">
        <v>135148</v>
      </c>
      <c r="E13" s="429"/>
      <c r="F13" s="227"/>
      <c r="G13" s="231">
        <f t="shared" si="0"/>
        <v>0.2063485762271929</v>
      </c>
      <c r="H13" s="431">
        <v>69108</v>
      </c>
      <c r="I13" s="431"/>
      <c r="J13" s="230">
        <f t="shared" si="1"/>
        <v>66040</v>
      </c>
    </row>
    <row r="14" spans="1:10" ht="18" customHeight="1">
      <c r="A14" s="435" t="s">
        <v>114</v>
      </c>
      <c r="B14" s="435"/>
      <c r="C14" s="154"/>
      <c r="D14" s="423">
        <v>124257</v>
      </c>
      <c r="E14" s="429"/>
      <c r="F14" s="227"/>
      <c r="G14" s="231">
        <f t="shared" si="0"/>
        <v>0.18971982594091152</v>
      </c>
      <c r="H14" s="431">
        <v>101091</v>
      </c>
      <c r="I14" s="431"/>
      <c r="J14" s="230">
        <f t="shared" si="1"/>
        <v>23166</v>
      </c>
    </row>
    <row r="15" spans="1:10" ht="18" customHeight="1">
      <c r="A15" s="435" t="s">
        <v>115</v>
      </c>
      <c r="B15" s="435"/>
      <c r="C15" s="154"/>
      <c r="D15" s="423">
        <v>360061</v>
      </c>
      <c r="E15" s="429"/>
      <c r="F15" s="227"/>
      <c r="G15" s="231">
        <f t="shared" si="0"/>
        <v>0.5497534162913199</v>
      </c>
      <c r="H15" s="431">
        <v>283010</v>
      </c>
      <c r="I15" s="431"/>
      <c r="J15" s="230">
        <f t="shared" si="1"/>
        <v>77051</v>
      </c>
    </row>
    <row r="16" spans="1:10" ht="18" customHeight="1">
      <c r="A16" s="435" t="s">
        <v>116</v>
      </c>
      <c r="B16" s="435"/>
      <c r="C16" s="154"/>
      <c r="D16" s="423">
        <v>5979295</v>
      </c>
      <c r="E16" s="429"/>
      <c r="F16" s="227"/>
      <c r="G16" s="231">
        <f t="shared" si="0"/>
        <v>9.129391556607375</v>
      </c>
      <c r="H16" s="431">
        <v>7315839</v>
      </c>
      <c r="I16" s="431"/>
      <c r="J16" s="230">
        <f t="shared" si="1"/>
        <v>-1336544</v>
      </c>
    </row>
    <row r="17" spans="1:10" ht="18" customHeight="1">
      <c r="A17" s="435" t="s">
        <v>117</v>
      </c>
      <c r="B17" s="435"/>
      <c r="C17" s="154"/>
      <c r="D17" s="423">
        <v>2228736</v>
      </c>
      <c r="E17" s="429"/>
      <c r="F17" s="227"/>
      <c r="G17" s="231">
        <f t="shared" si="0"/>
        <v>3.402910145812658</v>
      </c>
      <c r="H17" s="431">
        <v>2210733</v>
      </c>
      <c r="I17" s="431"/>
      <c r="J17" s="230">
        <f t="shared" si="1"/>
        <v>18003</v>
      </c>
    </row>
    <row r="18" spans="1:10" ht="18" customHeight="1">
      <c r="A18" s="435" t="s">
        <v>118</v>
      </c>
      <c r="B18" s="435"/>
      <c r="C18" s="154"/>
      <c r="D18" s="423">
        <v>7500923</v>
      </c>
      <c r="E18" s="429"/>
      <c r="F18" s="227"/>
      <c r="G18" s="231">
        <f t="shared" si="0"/>
        <v>11.452665088938087</v>
      </c>
      <c r="H18" s="431">
        <v>8201004</v>
      </c>
      <c r="I18" s="431"/>
      <c r="J18" s="230">
        <f t="shared" si="1"/>
        <v>-700081</v>
      </c>
    </row>
    <row r="19" spans="1:10" ht="18" customHeight="1">
      <c r="A19" s="435" t="s">
        <v>119</v>
      </c>
      <c r="B19" s="435"/>
      <c r="C19" s="154"/>
      <c r="D19" s="423">
        <v>5132476</v>
      </c>
      <c r="E19" s="429"/>
      <c r="F19" s="227"/>
      <c r="G19" s="231">
        <f t="shared" si="0"/>
        <v>7.836439422856707</v>
      </c>
      <c r="H19" s="431">
        <v>5038784</v>
      </c>
      <c r="I19" s="431"/>
      <c r="J19" s="230">
        <f t="shared" si="1"/>
        <v>93692</v>
      </c>
    </row>
    <row r="20" spans="1:10" ht="18" customHeight="1">
      <c r="A20" s="435" t="s">
        <v>120</v>
      </c>
      <c r="B20" s="435"/>
      <c r="C20" s="154"/>
      <c r="D20" s="423">
        <v>30000</v>
      </c>
      <c r="E20" s="429"/>
      <c r="F20" s="227"/>
      <c r="G20" s="231">
        <f t="shared" si="0"/>
        <v>0.04580502328422017</v>
      </c>
      <c r="H20" s="431">
        <v>20000</v>
      </c>
      <c r="I20" s="431"/>
      <c r="J20" s="230">
        <f t="shared" si="1"/>
        <v>10000</v>
      </c>
    </row>
    <row r="21" spans="1:10" ht="4.5" customHeight="1">
      <c r="A21" s="417"/>
      <c r="B21" s="417"/>
      <c r="C21" s="217"/>
      <c r="D21" s="120"/>
      <c r="E21" s="120"/>
      <c r="F21" s="120"/>
      <c r="G21" s="120"/>
      <c r="H21" s="120"/>
      <c r="I21" s="120"/>
      <c r="J21" s="120"/>
    </row>
    <row r="22" spans="1:10" ht="13.5" customHeight="1">
      <c r="A22" s="183" t="s">
        <v>637</v>
      </c>
      <c r="B22" s="107"/>
      <c r="C22" s="107"/>
      <c r="D22" s="107"/>
      <c r="E22" s="107"/>
      <c r="F22" s="107"/>
      <c r="G22" s="107"/>
      <c r="H22" s="107"/>
      <c r="I22" s="107"/>
      <c r="J22" s="107"/>
    </row>
    <row r="23" spans="1:3" ht="13.5" customHeight="1">
      <c r="A23" s="185" t="s">
        <v>696</v>
      </c>
      <c r="B23" s="59"/>
      <c r="C23" s="9"/>
    </row>
    <row r="24" spans="1:3" ht="13.5">
      <c r="A24" s="12"/>
      <c r="B24" s="12"/>
      <c r="C24" s="9"/>
    </row>
    <row r="25" spans="1:3" ht="13.5">
      <c r="A25" s="12"/>
      <c r="B25" s="12"/>
      <c r="C25" s="9"/>
    </row>
    <row r="26" spans="1:10" ht="13.5">
      <c r="A26" s="12"/>
      <c r="B26" s="12"/>
      <c r="C26" s="12"/>
      <c r="D26" s="12"/>
      <c r="E26" s="12"/>
      <c r="F26" s="12"/>
      <c r="G26" s="12"/>
      <c r="H26" s="12"/>
      <c r="I26" s="12"/>
      <c r="J26" s="12"/>
    </row>
    <row r="27" spans="1:10" ht="22.5" customHeight="1">
      <c r="A27" s="96" t="s">
        <v>606</v>
      </c>
      <c r="B27" s="96"/>
      <c r="C27" s="96"/>
      <c r="D27" s="96"/>
      <c r="E27" s="96"/>
      <c r="F27" s="96"/>
      <c r="G27" s="96"/>
      <c r="H27" s="96"/>
      <c r="I27" s="96"/>
      <c r="J27" s="96"/>
    </row>
    <row r="28" spans="10:11" ht="13.5" customHeight="1">
      <c r="J28" s="296" t="s">
        <v>704</v>
      </c>
      <c r="K28" s="70"/>
    </row>
    <row r="29" spans="1:10" ht="27" customHeight="1">
      <c r="A29" s="436" t="s">
        <v>121</v>
      </c>
      <c r="B29" s="352"/>
      <c r="C29" s="414"/>
      <c r="D29" s="352" t="s">
        <v>122</v>
      </c>
      <c r="E29" s="419"/>
      <c r="F29" s="220"/>
      <c r="G29" s="433" t="s">
        <v>121</v>
      </c>
      <c r="H29" s="433"/>
      <c r="I29" s="219"/>
      <c r="J29" s="146" t="s">
        <v>122</v>
      </c>
    </row>
    <row r="30" spans="1:10" ht="4.5" customHeight="1">
      <c r="A30" s="221"/>
      <c r="B30" s="221"/>
      <c r="C30" s="222"/>
      <c r="D30" s="225"/>
      <c r="E30" s="190"/>
      <c r="F30" s="118"/>
      <c r="G30" s="208"/>
      <c r="H30" s="208"/>
      <c r="I30" s="116"/>
      <c r="J30" s="120"/>
    </row>
    <row r="31" spans="1:10" ht="18" customHeight="1">
      <c r="A31" s="426" t="s">
        <v>79</v>
      </c>
      <c r="B31" s="426"/>
      <c r="C31" s="169"/>
      <c r="D31" s="420">
        <f>SUM(D33:E45,I33:J45)</f>
        <v>1294920700</v>
      </c>
      <c r="E31" s="421"/>
      <c r="F31" s="177"/>
      <c r="G31" s="432"/>
      <c r="H31" s="432"/>
      <c r="I31" s="223"/>
      <c r="J31" s="226"/>
    </row>
    <row r="32" spans="1:10" ht="4.5" customHeight="1">
      <c r="A32" s="426"/>
      <c r="B32" s="426"/>
      <c r="C32" s="169"/>
      <c r="D32" s="422"/>
      <c r="E32" s="423"/>
      <c r="F32" s="177"/>
      <c r="G32" s="432"/>
      <c r="H32" s="432"/>
      <c r="I32" s="223"/>
      <c r="J32" s="226"/>
    </row>
    <row r="33" spans="1:10" ht="18" customHeight="1">
      <c r="A33" s="426" t="s">
        <v>123</v>
      </c>
      <c r="B33" s="426"/>
      <c r="C33" s="224"/>
      <c r="D33" s="420">
        <v>183600000</v>
      </c>
      <c r="E33" s="421"/>
      <c r="F33" s="177"/>
      <c r="G33" s="426" t="s">
        <v>136</v>
      </c>
      <c r="H33" s="426"/>
      <c r="I33" s="223"/>
      <c r="J33" s="227">
        <v>36337000</v>
      </c>
    </row>
    <row r="34" spans="1:10" ht="18" customHeight="1">
      <c r="A34" s="434" t="s">
        <v>124</v>
      </c>
      <c r="B34" s="434"/>
      <c r="C34" s="218"/>
      <c r="D34" s="424">
        <v>65495000</v>
      </c>
      <c r="E34" s="425"/>
      <c r="F34" s="177"/>
      <c r="G34" s="426" t="s">
        <v>137</v>
      </c>
      <c r="H34" s="426"/>
      <c r="I34" s="223"/>
      <c r="J34" s="227">
        <v>23639000</v>
      </c>
    </row>
    <row r="35" spans="1:10" ht="18" customHeight="1">
      <c r="A35" s="426" t="s">
        <v>125</v>
      </c>
      <c r="B35" s="426"/>
      <c r="C35" s="169"/>
      <c r="D35" s="420">
        <v>55200000</v>
      </c>
      <c r="E35" s="421"/>
      <c r="F35" s="177"/>
      <c r="G35" s="426" t="s">
        <v>138</v>
      </c>
      <c r="H35" s="426"/>
      <c r="I35" s="223"/>
      <c r="J35" s="227">
        <v>20354000</v>
      </c>
    </row>
    <row r="36" spans="1:10" ht="18" customHeight="1">
      <c r="A36" s="426" t="s">
        <v>126</v>
      </c>
      <c r="B36" s="426"/>
      <c r="C36" s="169"/>
      <c r="D36" s="420">
        <v>61158141</v>
      </c>
      <c r="E36" s="421"/>
      <c r="F36" s="177"/>
      <c r="G36" s="426" t="s">
        <v>139</v>
      </c>
      <c r="H36" s="426"/>
      <c r="I36" s="223"/>
      <c r="J36" s="227">
        <v>22077000</v>
      </c>
    </row>
    <row r="37" spans="1:10" ht="18" customHeight="1">
      <c r="A37" s="426" t="s">
        <v>127</v>
      </c>
      <c r="B37" s="426"/>
      <c r="C37" s="169"/>
      <c r="D37" s="420">
        <v>47000000</v>
      </c>
      <c r="E37" s="421"/>
      <c r="F37" s="177"/>
      <c r="G37" s="426" t="s">
        <v>140</v>
      </c>
      <c r="H37" s="426"/>
      <c r="I37" s="223"/>
      <c r="J37" s="227">
        <v>23519000</v>
      </c>
    </row>
    <row r="38" spans="1:10" ht="18" customHeight="1">
      <c r="A38" s="426" t="s">
        <v>128</v>
      </c>
      <c r="B38" s="426"/>
      <c r="C38" s="169"/>
      <c r="D38" s="420">
        <v>82620000</v>
      </c>
      <c r="E38" s="421"/>
      <c r="F38" s="177"/>
      <c r="G38" s="426" t="s">
        <v>141</v>
      </c>
      <c r="H38" s="426"/>
      <c r="I38" s="223"/>
      <c r="J38" s="227">
        <v>26546000</v>
      </c>
    </row>
    <row r="39" spans="1:10" ht="18" customHeight="1">
      <c r="A39" s="426" t="s">
        <v>129</v>
      </c>
      <c r="B39" s="426"/>
      <c r="C39" s="169"/>
      <c r="D39" s="420">
        <v>38529000</v>
      </c>
      <c r="E39" s="421"/>
      <c r="F39" s="177"/>
      <c r="G39" s="426" t="s">
        <v>142</v>
      </c>
      <c r="H39" s="426"/>
      <c r="I39" s="223"/>
      <c r="J39" s="227">
        <v>34164000</v>
      </c>
    </row>
    <row r="40" spans="1:10" ht="18" customHeight="1">
      <c r="A40" s="426" t="s">
        <v>130</v>
      </c>
      <c r="B40" s="426"/>
      <c r="C40" s="169"/>
      <c r="D40" s="420">
        <v>73930000</v>
      </c>
      <c r="E40" s="421"/>
      <c r="F40" s="177"/>
      <c r="G40" s="426" t="s">
        <v>143</v>
      </c>
      <c r="H40" s="426"/>
      <c r="I40" s="223"/>
      <c r="J40" s="227">
        <v>23096607</v>
      </c>
    </row>
    <row r="41" spans="1:10" ht="18" customHeight="1">
      <c r="A41" s="426" t="s">
        <v>131</v>
      </c>
      <c r="B41" s="426"/>
      <c r="C41" s="169"/>
      <c r="D41" s="420">
        <v>121499828</v>
      </c>
      <c r="E41" s="421"/>
      <c r="F41" s="177"/>
      <c r="G41" s="426" t="s">
        <v>144</v>
      </c>
      <c r="H41" s="426"/>
      <c r="I41" s="223"/>
      <c r="J41" s="227">
        <v>46502000</v>
      </c>
    </row>
    <row r="42" spans="1:10" ht="18" customHeight="1">
      <c r="A42" s="426" t="s">
        <v>132</v>
      </c>
      <c r="B42" s="426"/>
      <c r="C42" s="169"/>
      <c r="D42" s="420">
        <v>35037000</v>
      </c>
      <c r="E42" s="421"/>
      <c r="F42" s="177"/>
      <c r="G42" s="426" t="s">
        <v>145</v>
      </c>
      <c r="H42" s="426"/>
      <c r="I42" s="223"/>
      <c r="J42" s="227">
        <v>26988000</v>
      </c>
    </row>
    <row r="43" spans="1:10" ht="18" customHeight="1">
      <c r="A43" s="426" t="s">
        <v>133</v>
      </c>
      <c r="B43" s="426"/>
      <c r="C43" s="169"/>
      <c r="D43" s="420">
        <v>48880000</v>
      </c>
      <c r="E43" s="421"/>
      <c r="F43" s="177"/>
      <c r="G43" s="426" t="s">
        <v>146</v>
      </c>
      <c r="H43" s="426"/>
      <c r="I43" s="223"/>
      <c r="J43" s="227">
        <v>19120000</v>
      </c>
    </row>
    <row r="44" spans="1:10" ht="18" customHeight="1">
      <c r="A44" s="426" t="s">
        <v>134</v>
      </c>
      <c r="B44" s="426"/>
      <c r="C44" s="169"/>
      <c r="D44" s="420">
        <v>48360000</v>
      </c>
      <c r="E44" s="421"/>
      <c r="F44" s="177"/>
      <c r="G44" s="426" t="s">
        <v>147</v>
      </c>
      <c r="H44" s="426"/>
      <c r="I44" s="223"/>
      <c r="J44" s="227">
        <v>27474640</v>
      </c>
    </row>
    <row r="45" spans="1:10" ht="18" customHeight="1">
      <c r="A45" s="426" t="s">
        <v>135</v>
      </c>
      <c r="B45" s="426"/>
      <c r="C45" s="169"/>
      <c r="D45" s="420">
        <v>43206484</v>
      </c>
      <c r="E45" s="421"/>
      <c r="F45" s="177"/>
      <c r="G45" s="426" t="s">
        <v>148</v>
      </c>
      <c r="H45" s="426"/>
      <c r="I45" s="223"/>
      <c r="J45" s="227">
        <v>60588000</v>
      </c>
    </row>
    <row r="46" spans="1:10" ht="4.5" customHeight="1">
      <c r="A46" s="417"/>
      <c r="B46" s="417"/>
      <c r="C46" s="217"/>
      <c r="D46" s="427"/>
      <c r="E46" s="428"/>
      <c r="F46" s="121"/>
      <c r="G46" s="417"/>
      <c r="H46" s="417"/>
      <c r="I46" s="217"/>
      <c r="J46" s="228"/>
    </row>
    <row r="47" spans="1:10" ht="13.5" customHeight="1">
      <c r="A47" s="183" t="s">
        <v>637</v>
      </c>
      <c r="B47" s="107"/>
      <c r="C47" s="107"/>
      <c r="D47" s="107"/>
      <c r="E47" s="107"/>
      <c r="F47" s="107"/>
      <c r="G47" s="107"/>
      <c r="H47" s="107"/>
      <c r="I47" s="107"/>
      <c r="J47" s="107"/>
    </row>
    <row r="48" spans="1:10" ht="13.5">
      <c r="A48" s="12"/>
      <c r="B48" s="12"/>
      <c r="C48" s="9"/>
      <c r="D48" s="12"/>
      <c r="E48" s="12"/>
      <c r="F48" s="9"/>
      <c r="G48" s="12"/>
      <c r="H48" s="12"/>
      <c r="I48" s="12"/>
      <c r="J48" s="12"/>
    </row>
    <row r="49" spans="1:10" ht="13.5">
      <c r="A49" s="12"/>
      <c r="B49" s="12"/>
      <c r="C49" s="9"/>
      <c r="D49" s="12"/>
      <c r="E49" s="12"/>
      <c r="F49" s="9"/>
      <c r="G49" s="12"/>
      <c r="H49" s="12"/>
      <c r="I49" s="12"/>
      <c r="J49" s="12"/>
    </row>
    <row r="50" spans="1:10" ht="13.5">
      <c r="A50" s="12"/>
      <c r="B50" s="12"/>
      <c r="C50" s="9"/>
      <c r="D50" s="12"/>
      <c r="E50" s="12"/>
      <c r="F50" s="9"/>
      <c r="G50" s="12"/>
      <c r="H50" s="12"/>
      <c r="I50" s="12"/>
      <c r="J50" s="12"/>
    </row>
    <row r="51" spans="1:10" ht="13.5">
      <c r="A51" s="12"/>
      <c r="B51" s="12"/>
      <c r="C51" s="9"/>
      <c r="F51" s="9"/>
      <c r="G51" s="12"/>
      <c r="H51" s="12"/>
      <c r="I51" s="12"/>
      <c r="J51" s="12"/>
    </row>
    <row r="52" spans="1:10" ht="13.5">
      <c r="A52" s="12"/>
      <c r="B52" s="12"/>
      <c r="C52" s="9"/>
      <c r="D52" s="12"/>
      <c r="E52" s="12"/>
      <c r="F52" s="9"/>
      <c r="G52" s="12"/>
      <c r="H52" s="12"/>
      <c r="I52" s="12"/>
      <c r="J52" s="12"/>
    </row>
    <row r="53" spans="3:10" ht="13.5">
      <c r="C53" s="9"/>
      <c r="D53" s="12"/>
      <c r="E53" s="12"/>
      <c r="F53" s="9"/>
      <c r="G53" s="12"/>
      <c r="H53" s="12"/>
      <c r="I53" s="12"/>
      <c r="J53" s="12"/>
    </row>
  </sheetData>
  <mergeCells count="101">
    <mergeCell ref="H4:J4"/>
    <mergeCell ref="D4:E5"/>
    <mergeCell ref="H5:I5"/>
    <mergeCell ref="A4:C5"/>
    <mergeCell ref="F4:G5"/>
    <mergeCell ref="A7:B7"/>
    <mergeCell ref="A8:B8"/>
    <mergeCell ref="A9:B9"/>
    <mergeCell ref="A10:B10"/>
    <mergeCell ref="D6:E6"/>
    <mergeCell ref="D7:E7"/>
    <mergeCell ref="D8:E8"/>
    <mergeCell ref="D9:E9"/>
    <mergeCell ref="A29:C29"/>
    <mergeCell ref="D10:E10"/>
    <mergeCell ref="D12:E12"/>
    <mergeCell ref="A20:B20"/>
    <mergeCell ref="A11:B11"/>
    <mergeCell ref="A12:B12"/>
    <mergeCell ref="A13:B13"/>
    <mergeCell ref="A14:B14"/>
    <mergeCell ref="A15:B15"/>
    <mergeCell ref="A16:B16"/>
    <mergeCell ref="H15:I15"/>
    <mergeCell ref="A19:B19"/>
    <mergeCell ref="D17:E17"/>
    <mergeCell ref="H20:I20"/>
    <mergeCell ref="D16:E16"/>
    <mergeCell ref="H18:I18"/>
    <mergeCell ref="H16:I16"/>
    <mergeCell ref="H17:I17"/>
    <mergeCell ref="D15:E15"/>
    <mergeCell ref="A17:B17"/>
    <mergeCell ref="A21:B21"/>
    <mergeCell ref="D18:E18"/>
    <mergeCell ref="D19:E19"/>
    <mergeCell ref="D20:E20"/>
    <mergeCell ref="A18:B18"/>
    <mergeCell ref="A31:B31"/>
    <mergeCell ref="A32:B32"/>
    <mergeCell ref="A33:B33"/>
    <mergeCell ref="A34:B34"/>
    <mergeCell ref="A35:B35"/>
    <mergeCell ref="A36:B36"/>
    <mergeCell ref="A37:B37"/>
    <mergeCell ref="A38:B38"/>
    <mergeCell ref="A39:B39"/>
    <mergeCell ref="A40:B40"/>
    <mergeCell ref="G39:H39"/>
    <mergeCell ref="G40:H40"/>
    <mergeCell ref="D40:E40"/>
    <mergeCell ref="G41:H41"/>
    <mergeCell ref="G35:H35"/>
    <mergeCell ref="G36:H36"/>
    <mergeCell ref="G37:H37"/>
    <mergeCell ref="G38:H38"/>
    <mergeCell ref="G33:H33"/>
    <mergeCell ref="G34:H34"/>
    <mergeCell ref="D11:E11"/>
    <mergeCell ref="G32:H32"/>
    <mergeCell ref="H11:I11"/>
    <mergeCell ref="H13:I13"/>
    <mergeCell ref="G31:H31"/>
    <mergeCell ref="G29:H29"/>
    <mergeCell ref="H14:I14"/>
    <mergeCell ref="H12:I12"/>
    <mergeCell ref="G46:H46"/>
    <mergeCell ref="H6:I6"/>
    <mergeCell ref="D14:E14"/>
    <mergeCell ref="D13:E13"/>
    <mergeCell ref="D31:E31"/>
    <mergeCell ref="H7:I7"/>
    <mergeCell ref="H8:I8"/>
    <mergeCell ref="H9:I9"/>
    <mergeCell ref="H10:I10"/>
    <mergeCell ref="H19:I19"/>
    <mergeCell ref="D41:E41"/>
    <mergeCell ref="A43:B43"/>
    <mergeCell ref="A44:B44"/>
    <mergeCell ref="A45:B45"/>
    <mergeCell ref="A41:B41"/>
    <mergeCell ref="A42:B42"/>
    <mergeCell ref="A46:B46"/>
    <mergeCell ref="G42:H42"/>
    <mergeCell ref="D45:E45"/>
    <mergeCell ref="D44:E44"/>
    <mergeCell ref="D46:E46"/>
    <mergeCell ref="D43:E43"/>
    <mergeCell ref="D42:E42"/>
    <mergeCell ref="G43:H43"/>
    <mergeCell ref="G44:H44"/>
    <mergeCell ref="G45:H45"/>
    <mergeCell ref="D29:E29"/>
    <mergeCell ref="D38:E38"/>
    <mergeCell ref="D39:E39"/>
    <mergeCell ref="D32:E32"/>
    <mergeCell ref="D37:E37"/>
    <mergeCell ref="D36:E36"/>
    <mergeCell ref="D33:E33"/>
    <mergeCell ref="D35:E35"/>
    <mergeCell ref="D34:E34"/>
  </mergeCells>
  <printOptions/>
  <pageMargins left="0.7086614173228347" right="0.7086614173228347" top="0.984251968503937" bottom="0.984251968503937" header="0.5118110236220472" footer="0.5118110236220472"/>
  <pageSetup horizontalDpi="600" verticalDpi="600" orientation="portrait" paperSize="9" r:id="rId2"/>
  <headerFooter alignWithMargins="0">
    <oddHeader>&amp;R&amp;8議会 ・ 行財政　　　187</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2010-03-09T02:25:31Z</cp:lastPrinted>
  <dcterms:created xsi:type="dcterms:W3CDTF">2003-08-11T02:46:11Z</dcterms:created>
  <dcterms:modified xsi:type="dcterms:W3CDTF">2010-06-04T04:39:22Z</dcterms:modified>
  <cp:category/>
  <cp:version/>
  <cp:contentType/>
  <cp:contentStatus/>
</cp:coreProperties>
</file>